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7320" windowWidth="25440" windowHeight="7365" tabRatio="972"/>
  </bookViews>
  <sheets>
    <sheet name="Deckblatt" sheetId="34" r:id="rId1"/>
    <sheet name="Inhalt" sheetId="62" r:id="rId2"/>
    <sheet name="Vorbem." sheetId="88" r:id="rId3"/>
    <sheet name="Produktrahmenplan" sheetId="106" r:id="rId4"/>
    <sheet name="Kontenrahmenplan" sheetId="90" r:id="rId5"/>
    <sheet name="Zuordnungsschlüssel" sheetId="91" r:id="rId6"/>
    <sheet name="1." sheetId="2" r:id="rId7"/>
    <sheet name="2." sheetId="1" r:id="rId8"/>
    <sheet name="3." sheetId="63" r:id="rId9"/>
    <sheet name="4.1" sheetId="64" r:id="rId10"/>
    <sheet name="4.2" sheetId="65" r:id="rId11"/>
    <sheet name="4.3" sheetId="66" r:id="rId12"/>
    <sheet name="4.4" sheetId="67" r:id="rId13"/>
    <sheet name="4.5" sheetId="68" r:id="rId14"/>
    <sheet name="4.5.1" sheetId="87" r:id="rId15"/>
    <sheet name="4.5.2" sheetId="86" r:id="rId16"/>
    <sheet name="4.6" sheetId="69" r:id="rId17"/>
    <sheet name="4.7" sheetId="70" r:id="rId18"/>
    <sheet name="4.8" sheetId="71" r:id="rId19"/>
    <sheet name="4.9" sheetId="72" r:id="rId20"/>
    <sheet name="5." sheetId="92" r:id="rId21"/>
    <sheet name="6.1" sheetId="80" r:id="rId22"/>
    <sheet name="6.2" sheetId="81" r:id="rId23"/>
    <sheet name="6.3" sheetId="82" r:id="rId24"/>
    <sheet name="6.4" sheetId="83" r:id="rId25"/>
    <sheet name="6.5" sheetId="84" r:id="rId26"/>
    <sheet name="6.6" sheetId="85" r:id="rId27"/>
    <sheet name="7.1" sheetId="100" r:id="rId28"/>
    <sheet name="7.2" sheetId="101" r:id="rId29"/>
    <sheet name="7.3" sheetId="102" r:id="rId30"/>
    <sheet name="7.4" sheetId="103" r:id="rId31"/>
    <sheet name="7.5" sheetId="104" r:id="rId32"/>
    <sheet name="7.6" sheetId="105" r:id="rId33"/>
    <sheet name="8.1" sheetId="93" r:id="rId34"/>
    <sheet name="8.2" sheetId="94" r:id="rId35"/>
    <sheet name="8.3" sheetId="95" r:id="rId36"/>
    <sheet name="8.4" sheetId="96" r:id="rId37"/>
    <sheet name="8.5" sheetId="97" r:id="rId38"/>
    <sheet name="8.6" sheetId="98" r:id="rId39"/>
  </sheets>
  <definedNames>
    <definedName name="ASchulen__SMYSQL1__1" localSheetId="7">'2.'!#REF!</definedName>
    <definedName name="ASchulen__SMYSQL1__1" localSheetId="8">'3.'!#REF!</definedName>
    <definedName name="ASchulen__SMYSQL1__1" localSheetId="9">'4.1'!#REF!</definedName>
    <definedName name="ASchulen__SMYSQL1__1" localSheetId="10">'4.2'!#REF!</definedName>
    <definedName name="ASchulen__SMYSQL1__1" localSheetId="11">'4.3'!#REF!</definedName>
    <definedName name="ASchulen__SMYSQL1__1" localSheetId="12">'4.4'!#REF!</definedName>
    <definedName name="ASchulen__SMYSQL1__1" localSheetId="13">'4.5'!#REF!</definedName>
    <definedName name="ASchulen__SMYSQL1__1" localSheetId="14">'4.5.1'!#REF!</definedName>
    <definedName name="ASchulen__SMYSQL1__1" localSheetId="15">'4.5.2'!#REF!</definedName>
    <definedName name="ASchulen__SMYSQL1__1" localSheetId="16">'4.6'!#REF!</definedName>
    <definedName name="ASchulen__SMYSQL1__1" localSheetId="17">'4.7'!#REF!</definedName>
    <definedName name="ASchulen__SMYSQL1__1" localSheetId="18">'4.8'!#REF!</definedName>
    <definedName name="ASchulen__SMYSQL1__1" localSheetId="19">'4.9'!#REF!</definedName>
    <definedName name="ASchulen__SMYSQL1__1" localSheetId="21">'6.1'!#REF!</definedName>
    <definedName name="ASchulen__SMYSQL1__1" localSheetId="22">'6.2'!#REF!</definedName>
    <definedName name="ASchulen__SMYSQL1__1" localSheetId="23">'6.3'!#REF!</definedName>
    <definedName name="ASchulen__SMYSQL1__1" localSheetId="24">'6.4'!#REF!</definedName>
    <definedName name="ASchulen__SMYSQL1__1" localSheetId="25">'6.5'!#REF!</definedName>
    <definedName name="ASchulen__SMYSQL1__1" localSheetId="26">'6.6'!#REF!</definedName>
    <definedName name="ASchulen__SMYSQL1__1" localSheetId="27">'7.1'!#REF!</definedName>
    <definedName name="ASchulen__SMYSQL1__1" localSheetId="28">'7.2'!#REF!</definedName>
    <definedName name="ASchulen__SMYSQL1__1" localSheetId="29">'7.3'!#REF!</definedName>
    <definedName name="ASchulen__SMYSQL1__1" localSheetId="30">'7.4'!#REF!</definedName>
    <definedName name="ASchulen__SMYSQL1__1" localSheetId="31">'7.5'!#REF!</definedName>
    <definedName name="ASchulen__SMYSQL1__1" localSheetId="32">'7.6'!#REF!</definedName>
    <definedName name="ASchulen__SMYSQL1__1" localSheetId="33">'8.1'!#REF!</definedName>
    <definedName name="ASchulen__SMYSQL1__1" localSheetId="34">'8.2'!#REF!</definedName>
    <definedName name="ASchulen__SMYSQL1__1" localSheetId="35">'8.3'!#REF!</definedName>
    <definedName name="ASchulen__SMYSQL1__1" localSheetId="36">'8.4'!#REF!</definedName>
    <definedName name="ASchulen__SMYSQL1__1" localSheetId="37">'8.5'!#REF!</definedName>
    <definedName name="ASchulen__SMYSQL1__1" localSheetId="38">'8.6'!#REF!</definedName>
    <definedName name="_xlnm.Print_Titles" localSheetId="6">'1.'!$1:$19</definedName>
    <definedName name="_xlnm.Print_Titles" localSheetId="7">'2.'!$A:$B,'2.'!$1:$18</definedName>
    <definedName name="_xlnm.Print_Titles" localSheetId="8">'3.'!$A:$B,'3.'!$1:$17</definedName>
    <definedName name="_xlnm.Print_Titles" localSheetId="9">'4.1'!$A:$B,'4.1'!$1:$17</definedName>
    <definedName name="_xlnm.Print_Titles" localSheetId="10">'4.2'!$A:$B,'4.2'!$1:$17</definedName>
    <definedName name="_xlnm.Print_Titles" localSheetId="11">'4.3'!$A:$B,'4.3'!$1:$17</definedName>
    <definedName name="_xlnm.Print_Titles" localSheetId="12">'4.4'!$A:$B,'4.4'!$1:$17</definedName>
    <definedName name="_xlnm.Print_Titles" localSheetId="13">'4.5'!$A:$B,'4.5'!$1:$17</definedName>
    <definedName name="_xlnm.Print_Titles" localSheetId="14">'4.5.1'!$A:$B,'4.5.1'!$1:$17</definedName>
    <definedName name="_xlnm.Print_Titles" localSheetId="15">'4.5.2'!$A:$B,'4.5.2'!$1:$17</definedName>
    <definedName name="_xlnm.Print_Titles" localSheetId="16">'4.6'!$A:$B,'4.6'!$1:$17</definedName>
    <definedName name="_xlnm.Print_Titles" localSheetId="17">'4.7'!$A:$B,'4.7'!$1:$17</definedName>
    <definedName name="_xlnm.Print_Titles" localSheetId="18">'4.8'!$A:$B,'4.8'!$1:$17</definedName>
    <definedName name="_xlnm.Print_Titles" localSheetId="19">'4.9'!$A:$B,'4.9'!$1:$17</definedName>
    <definedName name="_xlnm.Print_Titles" localSheetId="20">'5.'!$A:$B,'5.'!$1:$17</definedName>
    <definedName name="_xlnm.Print_Titles" localSheetId="21">'6.1'!$A:$B,'6.1'!$1:$18</definedName>
    <definedName name="_xlnm.Print_Titles" localSheetId="22">'6.2'!$A:$B,'6.2'!$1:$18</definedName>
    <definedName name="_xlnm.Print_Titles" localSheetId="23">'6.3'!$A:$B,'6.3'!$1:$18</definedName>
    <definedName name="_xlnm.Print_Titles" localSheetId="24">'6.4'!$A:$B,'6.4'!$1:$18</definedName>
    <definedName name="_xlnm.Print_Titles" localSheetId="25">'6.5'!$A:$B,'6.5'!$1:$18</definedName>
    <definedName name="_xlnm.Print_Titles" localSheetId="26">'6.6'!$A:$B,'6.6'!$1:$18</definedName>
    <definedName name="_xlnm.Print_Titles" localSheetId="27">'7.1'!$A:$B,'7.1'!$1:$18</definedName>
    <definedName name="_xlnm.Print_Titles" localSheetId="28">'7.2'!$A:$B,'7.2'!$1:$18</definedName>
    <definedName name="_xlnm.Print_Titles" localSheetId="29">'7.3'!$A:$B,'7.3'!$1:$18</definedName>
    <definedName name="_xlnm.Print_Titles" localSheetId="30">'7.4'!$A:$B,'7.4'!$1:$18</definedName>
    <definedName name="_xlnm.Print_Titles" localSheetId="31">'7.5'!$A:$B,'7.5'!$1:$18</definedName>
    <definedName name="_xlnm.Print_Titles" localSheetId="32">'7.6'!$A:$B,'7.6'!$1:$18</definedName>
    <definedName name="_xlnm.Print_Titles" localSheetId="33">'8.1'!$A:$B,'8.1'!$1:$18</definedName>
    <definedName name="_xlnm.Print_Titles" localSheetId="34">'8.2'!$A:$B,'8.2'!$1:$18</definedName>
    <definedName name="_xlnm.Print_Titles" localSheetId="35">'8.3'!$A:$B,'8.3'!$1:$18</definedName>
    <definedName name="_xlnm.Print_Titles" localSheetId="36">'8.4'!$A:$B,'8.4'!$1:$18</definedName>
    <definedName name="_xlnm.Print_Titles" localSheetId="37">'8.5'!$A:$B,'8.5'!$1:$18</definedName>
    <definedName name="_xlnm.Print_Titles" localSheetId="38">'8.6'!$A:$B,'8.6'!$1:$18</definedName>
    <definedName name="_xlnm.Print_Titles" localSheetId="4">Kontenrahmenplan!$1:$4</definedName>
    <definedName name="_xlnm.Print_Titles" localSheetId="3">Produktrahmenplan!$1:$4</definedName>
    <definedName name="OLE_LINK47" localSheetId="4">Kontenrahmenplan!#REF!</definedName>
    <definedName name="OLE_LINK48" localSheetId="4">Kontenrahmenplan!#REF!</definedName>
    <definedName name="OLE_LINK49" localSheetId="4">Kontenrahmenplan!#REF!</definedName>
    <definedName name="OLE_LINK50" localSheetId="4">Kontenrahmenplan!#REF!</definedName>
    <definedName name="OLE_LINK51" localSheetId="5">Zuordnungsschlüssel!$A$1</definedName>
    <definedName name="Print_Area" localSheetId="0">Deckblatt!$A$1:$D$45</definedName>
    <definedName name="Print_Titles" localSheetId="7">'2.'!$A:$B,'2.'!$1:$18</definedName>
    <definedName name="Print_Titles" localSheetId="8">'3.'!$A:$B,'3.'!$1:$17</definedName>
    <definedName name="Print_Titles" localSheetId="9">'4.1'!$A:$B,'4.1'!$1:$17</definedName>
    <definedName name="Print_Titles" localSheetId="10">'4.2'!$A:$B,'4.2'!$1:$17</definedName>
    <definedName name="Print_Titles" localSheetId="11">'4.3'!$A:$B,'4.3'!$1:$17</definedName>
    <definedName name="Print_Titles" localSheetId="12">'4.4'!$A:$B,'4.4'!$1:$17</definedName>
    <definedName name="Print_Titles" localSheetId="13">'4.5'!$A:$B,'4.5'!$1:$17</definedName>
    <definedName name="Print_Titles" localSheetId="14">'4.5.1'!$A:$B,'4.5.1'!$1:$17</definedName>
    <definedName name="Print_Titles" localSheetId="15">'4.5.2'!$A:$B,'4.5.2'!$1:$17</definedName>
    <definedName name="Print_Titles" localSheetId="16">'4.6'!$A:$B,'4.6'!$1:$17</definedName>
    <definedName name="Print_Titles" localSheetId="17">'4.7'!$A:$B,'4.7'!$1:$17</definedName>
    <definedName name="Print_Titles" localSheetId="18">'4.8'!$A:$B,'4.8'!$1:$17</definedName>
    <definedName name="Print_Titles" localSheetId="19">'4.9'!$A:$B,'4.9'!$1:$17</definedName>
    <definedName name="Print_Titles" localSheetId="20">'5.'!$A:$B,'5.'!$1:$17</definedName>
    <definedName name="Print_Titles" localSheetId="21">'6.1'!$A:$B,'6.1'!$1:$18</definedName>
    <definedName name="Print_Titles" localSheetId="22">'6.2'!$A:$B,'6.2'!$1:$18</definedName>
    <definedName name="Print_Titles" localSheetId="23">'6.3'!$A:$B,'6.3'!$1:$18</definedName>
    <definedName name="Print_Titles" localSheetId="24">'6.4'!$A:$B,'6.4'!$1:$18</definedName>
    <definedName name="Print_Titles" localSheetId="25">'6.5'!$A:$B,'6.5'!$1:$18</definedName>
    <definedName name="Print_Titles" localSheetId="26">'6.6'!$A:$B,'6.6'!$1:$18</definedName>
    <definedName name="Print_Titles" localSheetId="27">'7.1'!$A:$B,'7.1'!$1:$18</definedName>
    <definedName name="Print_Titles" localSheetId="28">'7.2'!$A:$B,'7.2'!$1:$18</definedName>
    <definedName name="Print_Titles" localSheetId="29">'7.3'!$A:$B,'7.3'!$1:$18</definedName>
    <definedName name="Print_Titles" localSheetId="30">'7.4'!$A:$B,'7.4'!$1:$18</definedName>
    <definedName name="Print_Titles" localSheetId="31">'7.5'!$A:$B,'7.5'!$1:$18</definedName>
    <definedName name="Print_Titles" localSheetId="32">'7.6'!$A:$B,'7.6'!$1:$18</definedName>
    <definedName name="Print_Titles" localSheetId="33">'8.1'!$A:$B,'8.1'!$1:$18</definedName>
    <definedName name="Print_Titles" localSheetId="34">'8.2'!$A:$B,'8.2'!$1:$18</definedName>
    <definedName name="Print_Titles" localSheetId="35">'8.3'!$A:$B,'8.3'!$1:$18</definedName>
    <definedName name="Print_Titles" localSheetId="36">'8.4'!$A:$B,'8.4'!$1:$18</definedName>
    <definedName name="Print_Titles" localSheetId="37">'8.5'!$A:$B,'8.5'!$1:$18</definedName>
    <definedName name="Print_Titles" localSheetId="38">'8.6'!$A:$B,'8.6'!$1:$18</definedName>
    <definedName name="Print_Titles" localSheetId="4">Kontenrahmenplan!$2:$4</definedName>
    <definedName name="Print_Titles" localSheetId="3">Produktrahmenplan!$2:$4</definedName>
  </definedNames>
  <calcPr calcId="162913"/>
</workbook>
</file>

<file path=xl/calcChain.xml><?xml version="1.0" encoding="utf-8"?>
<calcChain xmlns="http://schemas.openxmlformats.org/spreadsheetml/2006/main">
  <c r="B48" i="62" l="1"/>
  <c r="B40" i="62"/>
  <c r="B32" i="62"/>
  <c r="B30" i="62"/>
  <c r="B17" i="62"/>
  <c r="B14" i="62"/>
  <c r="B11" i="62"/>
  <c r="B9" i="62"/>
  <c r="A25" i="92"/>
  <c r="A26" i="92"/>
  <c r="A27" i="92"/>
  <c r="A28" i="92"/>
  <c r="A29" i="92"/>
  <c r="A30" i="92"/>
  <c r="A31" i="92"/>
  <c r="A32" i="92"/>
  <c r="A33" i="92"/>
  <c r="A34" i="92"/>
  <c r="A35" i="92"/>
  <c r="A36" i="92"/>
  <c r="A37" i="92"/>
  <c r="A38" i="92"/>
  <c r="A39" i="92"/>
  <c r="A40" i="92"/>
  <c r="A41" i="92"/>
  <c r="A42" i="92"/>
  <c r="A43" i="92"/>
  <c r="A44" i="92"/>
  <c r="A45" i="92"/>
  <c r="A46" i="92"/>
  <c r="A47" i="92"/>
  <c r="A48" i="92"/>
  <c r="A49" i="92"/>
  <c r="A50" i="92"/>
  <c r="A51" i="92"/>
  <c r="A52" i="92"/>
  <c r="A53" i="92"/>
  <c r="A54" i="92"/>
  <c r="A55" i="92"/>
  <c r="A56" i="92"/>
  <c r="A57" i="92"/>
  <c r="A58" i="92"/>
  <c r="A59" i="92"/>
  <c r="A60" i="92"/>
  <c r="A61" i="92"/>
  <c r="A62" i="92"/>
  <c r="A63" i="92"/>
  <c r="A64" i="92"/>
  <c r="A65" i="92"/>
  <c r="A66" i="92"/>
  <c r="A67" i="92"/>
  <c r="A68" i="92"/>
  <c r="A69" i="92"/>
  <c r="A70" i="92"/>
  <c r="A71" i="92"/>
  <c r="A72" i="92"/>
  <c r="A73" i="92"/>
  <c r="A74" i="92"/>
  <c r="A75" i="92"/>
  <c r="A76" i="92"/>
  <c r="A77" i="92"/>
  <c r="A78" i="92"/>
  <c r="A79" i="92"/>
  <c r="A80" i="92"/>
  <c r="A81" i="92"/>
  <c r="A82" i="92"/>
  <c r="A83" i="92"/>
  <c r="A84" i="92"/>
  <c r="A85" i="92"/>
  <c r="A86" i="92"/>
  <c r="A87" i="92"/>
  <c r="A88" i="92"/>
  <c r="A89" i="92"/>
  <c r="A90" i="92"/>
  <c r="A91" i="92"/>
  <c r="A20" i="92"/>
  <c r="A21" i="92"/>
  <c r="A22" i="92"/>
  <c r="A23" i="92"/>
  <c r="A24" i="92"/>
  <c r="A19" i="92"/>
  <c r="A92" i="98"/>
  <c r="A91" i="98"/>
  <c r="A90" i="98"/>
  <c r="A89" i="98"/>
  <c r="A88" i="98"/>
  <c r="A87" i="98"/>
  <c r="A86" i="98"/>
  <c r="A85" i="98"/>
  <c r="A84" i="98"/>
  <c r="A83" i="98"/>
  <c r="A82" i="98"/>
  <c r="A81" i="98"/>
  <c r="A80" i="98"/>
  <c r="A79" i="98"/>
  <c r="A78" i="98"/>
  <c r="A77" i="98"/>
  <c r="A76" i="98"/>
  <c r="A75" i="98"/>
  <c r="A74" i="98"/>
  <c r="A73" i="98"/>
  <c r="A72" i="98"/>
  <c r="A71" i="98"/>
  <c r="A70" i="98"/>
  <c r="A69" i="98"/>
  <c r="A68" i="98"/>
  <c r="A67" i="98"/>
  <c r="A66" i="98"/>
  <c r="A65" i="98"/>
  <c r="A64" i="98"/>
  <c r="A63" i="98"/>
  <c r="A62" i="98"/>
  <c r="A61" i="98"/>
  <c r="A60" i="98"/>
  <c r="A59" i="98"/>
  <c r="A58" i="98"/>
  <c r="A57" i="98"/>
  <c r="A56" i="98"/>
  <c r="A55" i="98"/>
  <c r="A54" i="98"/>
  <c r="A53" i="98"/>
  <c r="A52" i="98"/>
  <c r="A51" i="98"/>
  <c r="A50" i="98"/>
  <c r="A49" i="98"/>
  <c r="A48" i="98"/>
  <c r="A47" i="98"/>
  <c r="A46" i="98"/>
  <c r="A45" i="98"/>
  <c r="A44" i="98"/>
  <c r="A43" i="98"/>
  <c r="A42" i="98"/>
  <c r="A41" i="98"/>
  <c r="A40" i="98"/>
  <c r="A39" i="98"/>
  <c r="A38" i="98"/>
  <c r="A37" i="98"/>
  <c r="A36" i="98"/>
  <c r="A35" i="98"/>
  <c r="A34" i="98"/>
  <c r="A33" i="98"/>
  <c r="A32" i="98"/>
  <c r="A31" i="98"/>
  <c r="A30" i="98"/>
  <c r="A29" i="98"/>
  <c r="A28" i="98"/>
  <c r="A27" i="98"/>
  <c r="A26" i="98"/>
  <c r="A25" i="98"/>
  <c r="A24" i="98"/>
  <c r="A23" i="98"/>
  <c r="A22" i="98"/>
  <c r="A21" i="98"/>
  <c r="A20" i="98"/>
  <c r="A92" i="97"/>
  <c r="A91" i="97"/>
  <c r="A90" i="97"/>
  <c r="A89" i="97"/>
  <c r="A88" i="97"/>
  <c r="A87" i="97"/>
  <c r="A86" i="97"/>
  <c r="A85" i="97"/>
  <c r="A84" i="97"/>
  <c r="A83" i="97"/>
  <c r="A82" i="97"/>
  <c r="A81" i="97"/>
  <c r="A80" i="97"/>
  <c r="A79" i="97"/>
  <c r="A78" i="97"/>
  <c r="A77" i="97"/>
  <c r="A76" i="97"/>
  <c r="A75" i="97"/>
  <c r="A74" i="97"/>
  <c r="A73" i="97"/>
  <c r="A72" i="97"/>
  <c r="A71" i="97"/>
  <c r="A70" i="97"/>
  <c r="A69" i="97"/>
  <c r="A68" i="97"/>
  <c r="A67" i="97"/>
  <c r="A66" i="97"/>
  <c r="A65" i="97"/>
  <c r="A64" i="97"/>
  <c r="A63" i="97"/>
  <c r="A62" i="97"/>
  <c r="A61" i="97"/>
  <c r="A60" i="97"/>
  <c r="A59" i="97"/>
  <c r="A58" i="97"/>
  <c r="A57" i="97"/>
  <c r="A56" i="97"/>
  <c r="A55" i="97"/>
  <c r="A54" i="97"/>
  <c r="A53" i="97"/>
  <c r="A52" i="97"/>
  <c r="A51" i="97"/>
  <c r="A50" i="97"/>
  <c r="A49" i="97"/>
  <c r="A48" i="97"/>
  <c r="A47" i="97"/>
  <c r="A46" i="97"/>
  <c r="A45" i="97"/>
  <c r="A44" i="97"/>
  <c r="A43" i="97"/>
  <c r="A42" i="97"/>
  <c r="A41" i="97"/>
  <c r="A40" i="97"/>
  <c r="A39" i="97"/>
  <c r="A38" i="97"/>
  <c r="A37" i="97"/>
  <c r="A36" i="97"/>
  <c r="A35" i="97"/>
  <c r="A34" i="97"/>
  <c r="A33" i="97"/>
  <c r="A32" i="97"/>
  <c r="A31" i="97"/>
  <c r="A30" i="97"/>
  <c r="A29" i="97"/>
  <c r="A28" i="97"/>
  <c r="A27" i="97"/>
  <c r="A26" i="97"/>
  <c r="A25" i="97"/>
  <c r="A24" i="97"/>
  <c r="A23" i="97"/>
  <c r="A22" i="97"/>
  <c r="A21" i="97"/>
  <c r="A20" i="97"/>
  <c r="A92" i="96"/>
  <c r="A91" i="96"/>
  <c r="A90" i="96"/>
  <c r="A89" i="96"/>
  <c r="A88" i="96"/>
  <c r="A87" i="96"/>
  <c r="A86" i="96"/>
  <c r="A85" i="96"/>
  <c r="A84" i="96"/>
  <c r="A83" i="96"/>
  <c r="A82" i="96"/>
  <c r="A81" i="96"/>
  <c r="A80" i="96"/>
  <c r="A79" i="96"/>
  <c r="A78" i="96"/>
  <c r="A77" i="96"/>
  <c r="A76" i="96"/>
  <c r="A75" i="96"/>
  <c r="A74" i="96"/>
  <c r="A73" i="96"/>
  <c r="A72" i="96"/>
  <c r="A71" i="96"/>
  <c r="A70" i="96"/>
  <c r="A69" i="96"/>
  <c r="A68" i="96"/>
  <c r="A67" i="96"/>
  <c r="A66" i="96"/>
  <c r="A65" i="96"/>
  <c r="A64" i="96"/>
  <c r="A63" i="96"/>
  <c r="A62" i="96"/>
  <c r="A61" i="96"/>
  <c r="A60" i="96"/>
  <c r="A59" i="96"/>
  <c r="A58" i="96"/>
  <c r="A57" i="96"/>
  <c r="A56" i="96"/>
  <c r="A55" i="96"/>
  <c r="A54" i="96"/>
  <c r="A53" i="96"/>
  <c r="A52" i="96"/>
  <c r="A51" i="96"/>
  <c r="A50" i="96"/>
  <c r="A49" i="96"/>
  <c r="A48" i="96"/>
  <c r="A47" i="96"/>
  <c r="A46" i="96"/>
  <c r="A45" i="96"/>
  <c r="A44" i="96"/>
  <c r="A43" i="96"/>
  <c r="A42" i="96"/>
  <c r="A41" i="96"/>
  <c r="A40" i="96"/>
  <c r="A39" i="96"/>
  <c r="A38" i="96"/>
  <c r="A37" i="96"/>
  <c r="A36" i="96"/>
  <c r="A35" i="96"/>
  <c r="A34" i="96"/>
  <c r="A33" i="96"/>
  <c r="A32" i="96"/>
  <c r="A31" i="96"/>
  <c r="A30" i="96"/>
  <c r="A29" i="96"/>
  <c r="A28" i="96"/>
  <c r="A27" i="96"/>
  <c r="A26" i="96"/>
  <c r="A25" i="96"/>
  <c r="A24" i="96"/>
  <c r="A23" i="96"/>
  <c r="A22" i="96"/>
  <c r="A21" i="96"/>
  <c r="A20" i="96"/>
  <c r="A92" i="95"/>
  <c r="A91" i="95"/>
  <c r="A90" i="95"/>
  <c r="A89" i="95"/>
  <c r="A88" i="95"/>
  <c r="A87" i="95"/>
  <c r="A86" i="95"/>
  <c r="A85" i="95"/>
  <c r="A84" i="95"/>
  <c r="A83" i="95"/>
  <c r="A82" i="95"/>
  <c r="A81" i="95"/>
  <c r="A80" i="95"/>
  <c r="A79" i="95"/>
  <c r="A78" i="95"/>
  <c r="A77" i="95"/>
  <c r="A76" i="95"/>
  <c r="A75" i="95"/>
  <c r="A74" i="95"/>
  <c r="A73" i="95"/>
  <c r="A72" i="95"/>
  <c r="A71" i="95"/>
  <c r="A70" i="95"/>
  <c r="A69" i="95"/>
  <c r="A68" i="95"/>
  <c r="A67" i="95"/>
  <c r="A66" i="95"/>
  <c r="A65" i="95"/>
  <c r="A64" i="95"/>
  <c r="A63" i="95"/>
  <c r="A62" i="95"/>
  <c r="A61" i="95"/>
  <c r="A60" i="95"/>
  <c r="A59" i="95"/>
  <c r="A58" i="95"/>
  <c r="A57" i="95"/>
  <c r="A56" i="95"/>
  <c r="A55" i="95"/>
  <c r="A54" i="95"/>
  <c r="A53" i="95"/>
  <c r="A52" i="95"/>
  <c r="A51" i="95"/>
  <c r="A50" i="95"/>
  <c r="A49" i="95"/>
  <c r="A48" i="95"/>
  <c r="A47" i="95"/>
  <c r="A46" i="95"/>
  <c r="A45" i="95"/>
  <c r="A44" i="95"/>
  <c r="A43" i="95"/>
  <c r="A42" i="95"/>
  <c r="A41" i="95"/>
  <c r="A40" i="95"/>
  <c r="A39" i="95"/>
  <c r="A38" i="95"/>
  <c r="A37" i="95"/>
  <c r="A36" i="95"/>
  <c r="A35" i="95"/>
  <c r="A34" i="95"/>
  <c r="A33" i="95"/>
  <c r="A32" i="95"/>
  <c r="A31" i="95"/>
  <c r="A30" i="95"/>
  <c r="A29" i="95"/>
  <c r="A28" i="95"/>
  <c r="A27" i="95"/>
  <c r="A26" i="95"/>
  <c r="A25" i="95"/>
  <c r="A24" i="95"/>
  <c r="A23" i="95"/>
  <c r="A22" i="95"/>
  <c r="A21" i="95"/>
  <c r="A20" i="95"/>
  <c r="A92" i="94"/>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92" i="93"/>
  <c r="A91" i="93"/>
  <c r="A90" i="93"/>
  <c r="A89" i="93"/>
  <c r="A88" i="93"/>
  <c r="A87" i="93"/>
  <c r="A86" i="93"/>
  <c r="A85" i="93"/>
  <c r="A84" i="93"/>
  <c r="A83" i="93"/>
  <c r="A82" i="93"/>
  <c r="A81" i="93"/>
  <c r="A80" i="93"/>
  <c r="A79" i="93"/>
  <c r="A78" i="93"/>
  <c r="A77" i="93"/>
  <c r="A76" i="93"/>
  <c r="A75" i="93"/>
  <c r="A74" i="93"/>
  <c r="A73" i="93"/>
  <c r="A72" i="93"/>
  <c r="A71" i="93"/>
  <c r="A70" i="93"/>
  <c r="A69" i="93"/>
  <c r="A68" i="93"/>
  <c r="A67" i="93"/>
  <c r="A66" i="93"/>
  <c r="A65" i="93"/>
  <c r="A64" i="93"/>
  <c r="A63" i="93"/>
  <c r="A62" i="93"/>
  <c r="A61" i="93"/>
  <c r="A60" i="93"/>
  <c r="A59" i="93"/>
  <c r="A58" i="93"/>
  <c r="A57" i="93"/>
  <c r="A56" i="93"/>
  <c r="A55" i="93"/>
  <c r="A54" i="93"/>
  <c r="A53" i="93"/>
  <c r="A52" i="93"/>
  <c r="A51" i="93"/>
  <c r="A50" i="93"/>
  <c r="A49" i="93"/>
  <c r="A48" i="93"/>
  <c r="A47" i="93"/>
  <c r="A46" i="93"/>
  <c r="A45" i="93"/>
  <c r="A44" i="93"/>
  <c r="A43" i="93"/>
  <c r="A42" i="93"/>
  <c r="A41" i="93"/>
  <c r="A40" i="93"/>
  <c r="A39" i="93"/>
  <c r="A38" i="93"/>
  <c r="A37" i="93"/>
  <c r="A36" i="93"/>
  <c r="A35" i="93"/>
  <c r="A34" i="93"/>
  <c r="A33" i="93"/>
  <c r="A32" i="93"/>
  <c r="A31" i="93"/>
  <c r="A30" i="93"/>
  <c r="A29" i="93"/>
  <c r="A28" i="93"/>
  <c r="A27" i="93"/>
  <c r="A26" i="93"/>
  <c r="A25" i="93"/>
  <c r="A24" i="93"/>
  <c r="A23" i="93"/>
  <c r="A22" i="93"/>
  <c r="A21" i="93"/>
  <c r="A20" i="93"/>
  <c r="A92" i="105"/>
  <c r="A91" i="105"/>
  <c r="A90" i="105"/>
  <c r="A89" i="105"/>
  <c r="A88" i="105"/>
  <c r="A87" i="105"/>
  <c r="A86" i="105"/>
  <c r="A85" i="105"/>
  <c r="A84" i="105"/>
  <c r="A83" i="105"/>
  <c r="A82" i="105"/>
  <c r="A81" i="105"/>
  <c r="A80" i="105"/>
  <c r="A79" i="105"/>
  <c r="A78" i="105"/>
  <c r="A77" i="105"/>
  <c r="A76" i="105"/>
  <c r="A75" i="105"/>
  <c r="A74" i="105"/>
  <c r="A73" i="105"/>
  <c r="A72" i="105"/>
  <c r="A71" i="105"/>
  <c r="A70" i="105"/>
  <c r="A69" i="105"/>
  <c r="A68" i="105"/>
  <c r="A67" i="105"/>
  <c r="A66" i="105"/>
  <c r="A65" i="105"/>
  <c r="A64" i="105"/>
  <c r="A63" i="105"/>
  <c r="A62" i="105"/>
  <c r="A61" i="105"/>
  <c r="A60" i="105"/>
  <c r="A59" i="105"/>
  <c r="A58" i="105"/>
  <c r="A57" i="105"/>
  <c r="A56" i="105"/>
  <c r="A55" i="105"/>
  <c r="A54" i="105"/>
  <c r="A53" i="105"/>
  <c r="A52" i="105"/>
  <c r="A51" i="105"/>
  <c r="A50" i="105"/>
  <c r="A49" i="105"/>
  <c r="A48" i="105"/>
  <c r="A47" i="105"/>
  <c r="A46" i="105"/>
  <c r="A45" i="105"/>
  <c r="A44" i="105"/>
  <c r="A43" i="105"/>
  <c r="A42" i="105"/>
  <c r="A41" i="105"/>
  <c r="A40" i="105"/>
  <c r="A39" i="105"/>
  <c r="A38" i="105"/>
  <c r="A37" i="105"/>
  <c r="A36" i="105"/>
  <c r="A35" i="105"/>
  <c r="A34" i="105"/>
  <c r="A33" i="105"/>
  <c r="A32" i="105"/>
  <c r="A31" i="105"/>
  <c r="A30" i="105"/>
  <c r="A29" i="105"/>
  <c r="A28" i="105"/>
  <c r="A27" i="105"/>
  <c r="A26" i="105"/>
  <c r="A25" i="105"/>
  <c r="A24" i="105"/>
  <c r="A23" i="105"/>
  <c r="A22" i="105"/>
  <c r="A21" i="105"/>
  <c r="A20" i="105"/>
  <c r="A92" i="104"/>
  <c r="A91" i="104"/>
  <c r="A90" i="104"/>
  <c r="A89" i="104"/>
  <c r="A88" i="104"/>
  <c r="A87" i="104"/>
  <c r="A86" i="104"/>
  <c r="A85" i="104"/>
  <c r="A84" i="104"/>
  <c r="A83" i="104"/>
  <c r="A82" i="104"/>
  <c r="A81" i="104"/>
  <c r="A80" i="104"/>
  <c r="A79" i="104"/>
  <c r="A78" i="104"/>
  <c r="A77" i="104"/>
  <c r="A76" i="104"/>
  <c r="A75" i="104"/>
  <c r="A74" i="104"/>
  <c r="A73" i="104"/>
  <c r="A72" i="104"/>
  <c r="A71" i="104"/>
  <c r="A70" i="104"/>
  <c r="A69" i="104"/>
  <c r="A68" i="104"/>
  <c r="A67" i="104"/>
  <c r="A66" i="104"/>
  <c r="A65" i="104"/>
  <c r="A64" i="104"/>
  <c r="A63" i="104"/>
  <c r="A62" i="104"/>
  <c r="A61" i="104"/>
  <c r="A60" i="104"/>
  <c r="A59" i="104"/>
  <c r="A58" i="104"/>
  <c r="A57" i="104"/>
  <c r="A56" i="104"/>
  <c r="A55" i="104"/>
  <c r="A54" i="104"/>
  <c r="A53" i="104"/>
  <c r="A52" i="104"/>
  <c r="A51" i="104"/>
  <c r="A50" i="104"/>
  <c r="A49" i="104"/>
  <c r="A48" i="104"/>
  <c r="A47" i="104"/>
  <c r="A46" i="104"/>
  <c r="A45" i="104"/>
  <c r="A44" i="104"/>
  <c r="A43" i="104"/>
  <c r="A42" i="104"/>
  <c r="A41" i="104"/>
  <c r="A40" i="104"/>
  <c r="A39" i="104"/>
  <c r="A38" i="104"/>
  <c r="A37" i="104"/>
  <c r="A36" i="104"/>
  <c r="A35" i="104"/>
  <c r="A34" i="104"/>
  <c r="A33" i="104"/>
  <c r="A32" i="104"/>
  <c r="A31" i="104"/>
  <c r="A30" i="104"/>
  <c r="A29" i="104"/>
  <c r="A28" i="104"/>
  <c r="A27" i="104"/>
  <c r="A26" i="104"/>
  <c r="A25" i="104"/>
  <c r="A24" i="104"/>
  <c r="A23" i="104"/>
  <c r="A22" i="104"/>
  <c r="A21" i="104"/>
  <c r="A20" i="104"/>
  <c r="A92" i="103"/>
  <c r="A91" i="103"/>
  <c r="A90" i="103"/>
  <c r="A89" i="103"/>
  <c r="A88" i="103"/>
  <c r="A87" i="103"/>
  <c r="A86" i="103"/>
  <c r="A85" i="103"/>
  <c r="A84" i="103"/>
  <c r="A83" i="103"/>
  <c r="A82" i="103"/>
  <c r="A81" i="103"/>
  <c r="A80" i="103"/>
  <c r="A79" i="103"/>
  <c r="A78" i="103"/>
  <c r="A77" i="103"/>
  <c r="A76" i="103"/>
  <c r="A75" i="103"/>
  <c r="A74" i="103"/>
  <c r="A73" i="103"/>
  <c r="A72" i="103"/>
  <c r="A71" i="103"/>
  <c r="A70" i="103"/>
  <c r="A69" i="103"/>
  <c r="A68" i="103"/>
  <c r="A67" i="103"/>
  <c r="A66" i="103"/>
  <c r="A65" i="103"/>
  <c r="A64" i="103"/>
  <c r="A63" i="103"/>
  <c r="A62" i="103"/>
  <c r="A61" i="103"/>
  <c r="A60" i="103"/>
  <c r="A59" i="103"/>
  <c r="A58" i="103"/>
  <c r="A57" i="103"/>
  <c r="A56" i="103"/>
  <c r="A55" i="103"/>
  <c r="A54" i="103"/>
  <c r="A53" i="103"/>
  <c r="A52" i="103"/>
  <c r="A51" i="103"/>
  <c r="A50" i="103"/>
  <c r="A49" i="103"/>
  <c r="A48" i="103"/>
  <c r="A47" i="103"/>
  <c r="A46" i="103"/>
  <c r="A45" i="103"/>
  <c r="A44" i="103"/>
  <c r="A43" i="103"/>
  <c r="A42" i="103"/>
  <c r="A41" i="103"/>
  <c r="A40" i="103"/>
  <c r="A39" i="103"/>
  <c r="A38" i="103"/>
  <c r="A37" i="103"/>
  <c r="A36" i="103"/>
  <c r="A35" i="103"/>
  <c r="A34" i="103"/>
  <c r="A33" i="103"/>
  <c r="A32" i="103"/>
  <c r="A31" i="103"/>
  <c r="A30" i="103"/>
  <c r="A29" i="103"/>
  <c r="A28" i="103"/>
  <c r="A27" i="103"/>
  <c r="A26" i="103"/>
  <c r="A25" i="103"/>
  <c r="A24" i="103"/>
  <c r="A23" i="103"/>
  <c r="A22" i="103"/>
  <c r="A21" i="103"/>
  <c r="A20" i="103"/>
  <c r="A92" i="102"/>
  <c r="A91" i="102"/>
  <c r="A90" i="102"/>
  <c r="A89" i="102"/>
  <c r="A88" i="102"/>
  <c r="A87" i="102"/>
  <c r="A86" i="102"/>
  <c r="A85" i="102"/>
  <c r="A84" i="102"/>
  <c r="A83" i="102"/>
  <c r="A82" i="102"/>
  <c r="A81" i="102"/>
  <c r="A80" i="102"/>
  <c r="A79" i="102"/>
  <c r="A78" i="102"/>
  <c r="A77" i="102"/>
  <c r="A76" i="102"/>
  <c r="A75" i="102"/>
  <c r="A74" i="102"/>
  <c r="A73" i="102"/>
  <c r="A72" i="102"/>
  <c r="A71" i="102"/>
  <c r="A70" i="102"/>
  <c r="A69" i="102"/>
  <c r="A68" i="102"/>
  <c r="A67" i="102"/>
  <c r="A66" i="102"/>
  <c r="A65" i="102"/>
  <c r="A64" i="102"/>
  <c r="A63" i="102"/>
  <c r="A62" i="102"/>
  <c r="A61" i="102"/>
  <c r="A60" i="102"/>
  <c r="A59" i="102"/>
  <c r="A58" i="102"/>
  <c r="A57" i="102"/>
  <c r="A56" i="102"/>
  <c r="A55" i="102"/>
  <c r="A54" i="102"/>
  <c r="A53" i="102"/>
  <c r="A52" i="102"/>
  <c r="A51" i="102"/>
  <c r="A50" i="102"/>
  <c r="A49" i="102"/>
  <c r="A48" i="102"/>
  <c r="A47" i="102"/>
  <c r="A46" i="102"/>
  <c r="A45" i="102"/>
  <c r="A44" i="102"/>
  <c r="A43" i="102"/>
  <c r="A42" i="102"/>
  <c r="A41" i="102"/>
  <c r="A40" i="102"/>
  <c r="A39" i="102"/>
  <c r="A38" i="102"/>
  <c r="A37" i="102"/>
  <c r="A36" i="102"/>
  <c r="A35" i="102"/>
  <c r="A34" i="102"/>
  <c r="A33" i="102"/>
  <c r="A32" i="102"/>
  <c r="A31" i="102"/>
  <c r="A30" i="102"/>
  <c r="A29" i="102"/>
  <c r="A28" i="102"/>
  <c r="A27" i="102"/>
  <c r="A26" i="102"/>
  <c r="A25" i="102"/>
  <c r="A24" i="102"/>
  <c r="A23" i="102"/>
  <c r="A22" i="102"/>
  <c r="A21" i="102"/>
  <c r="A20" i="102"/>
  <c r="A92" i="101"/>
  <c r="A91" i="101"/>
  <c r="A90" i="101"/>
  <c r="A89" i="101"/>
  <c r="A88" i="101"/>
  <c r="A87" i="101"/>
  <c r="A86" i="101"/>
  <c r="A85" i="101"/>
  <c r="A84" i="101"/>
  <c r="A83" i="101"/>
  <c r="A82" i="101"/>
  <c r="A81" i="101"/>
  <c r="A80" i="101"/>
  <c r="A79" i="101"/>
  <c r="A78" i="101"/>
  <c r="A77" i="101"/>
  <c r="A76" i="101"/>
  <c r="A75" i="101"/>
  <c r="A74" i="101"/>
  <c r="A73" i="101"/>
  <c r="A72" i="101"/>
  <c r="A71" i="101"/>
  <c r="A70" i="101"/>
  <c r="A69" i="101"/>
  <c r="A68" i="101"/>
  <c r="A67" i="101"/>
  <c r="A66" i="101"/>
  <c r="A65" i="101"/>
  <c r="A64" i="101"/>
  <c r="A63" i="101"/>
  <c r="A62" i="101"/>
  <c r="A61" i="101"/>
  <c r="A60" i="101"/>
  <c r="A59" i="101"/>
  <c r="A58" i="101"/>
  <c r="A57" i="101"/>
  <c r="A56" i="101"/>
  <c r="A55" i="101"/>
  <c r="A54" i="101"/>
  <c r="A53" i="101"/>
  <c r="A52" i="101"/>
  <c r="A51" i="101"/>
  <c r="A50" i="101"/>
  <c r="A49" i="101"/>
  <c r="A48" i="101"/>
  <c r="A47" i="101"/>
  <c r="A46" i="101"/>
  <c r="A45" i="101"/>
  <c r="A44" i="101"/>
  <c r="A43" i="101"/>
  <c r="A42" i="101"/>
  <c r="A41" i="101"/>
  <c r="A40" i="101"/>
  <c r="A39" i="101"/>
  <c r="A38" i="101"/>
  <c r="A37" i="101"/>
  <c r="A36" i="101"/>
  <c r="A35" i="101"/>
  <c r="A34" i="101"/>
  <c r="A33" i="101"/>
  <c r="A32" i="101"/>
  <c r="A31" i="101"/>
  <c r="A30" i="101"/>
  <c r="A29" i="101"/>
  <c r="A28" i="101"/>
  <c r="A27" i="101"/>
  <c r="A26" i="101"/>
  <c r="A25" i="101"/>
  <c r="A24" i="101"/>
  <c r="A23" i="101"/>
  <c r="A22" i="101"/>
  <c r="A21" i="101"/>
  <c r="A20" i="101"/>
  <c r="A92" i="100"/>
  <c r="A91" i="100"/>
  <c r="A90" i="100"/>
  <c r="A89" i="100"/>
  <c r="A88" i="100"/>
  <c r="A87" i="100"/>
  <c r="A86" i="100"/>
  <c r="A85" i="100"/>
  <c r="A84" i="100"/>
  <c r="A83" i="100"/>
  <c r="A82" i="100"/>
  <c r="A81" i="100"/>
  <c r="A80" i="100"/>
  <c r="A79" i="100"/>
  <c r="A78" i="100"/>
  <c r="A77" i="100"/>
  <c r="A76" i="100"/>
  <c r="A75" i="100"/>
  <c r="A74" i="100"/>
  <c r="A73" i="100"/>
  <c r="A72" i="100"/>
  <c r="A71" i="100"/>
  <c r="A70" i="100"/>
  <c r="A69" i="100"/>
  <c r="A68" i="100"/>
  <c r="A67" i="100"/>
  <c r="A66" i="100"/>
  <c r="A65" i="100"/>
  <c r="A64" i="100"/>
  <c r="A63" i="100"/>
  <c r="A62" i="100"/>
  <c r="A61" i="100"/>
  <c r="A60" i="100"/>
  <c r="A59" i="100"/>
  <c r="A58" i="100"/>
  <c r="A57" i="100"/>
  <c r="A56" i="100"/>
  <c r="A55" i="100"/>
  <c r="A54" i="100"/>
  <c r="A53" i="100"/>
  <c r="A52" i="100"/>
  <c r="A51" i="100"/>
  <c r="A50" i="100"/>
  <c r="A49" i="100"/>
  <c r="A48" i="100"/>
  <c r="A47" i="100"/>
  <c r="A46" i="100"/>
  <c r="A45" i="100"/>
  <c r="A44" i="100"/>
  <c r="A43" i="100"/>
  <c r="A42" i="100"/>
  <c r="A41" i="100"/>
  <c r="A40" i="100"/>
  <c r="A39" i="100"/>
  <c r="A38" i="100"/>
  <c r="A37" i="100"/>
  <c r="A36" i="100"/>
  <c r="A35" i="100"/>
  <c r="A34" i="100"/>
  <c r="A33" i="100"/>
  <c r="A32" i="100"/>
  <c r="A31" i="100"/>
  <c r="A30" i="100"/>
  <c r="A29" i="100"/>
  <c r="A28" i="100"/>
  <c r="A27" i="100"/>
  <c r="A26" i="100"/>
  <c r="A25" i="100"/>
  <c r="A24" i="100"/>
  <c r="A23" i="100"/>
  <c r="A22" i="100"/>
  <c r="A21" i="100"/>
  <c r="A20" i="100"/>
  <c r="A92" i="85"/>
  <c r="A91" i="85"/>
  <c r="A90" i="85"/>
  <c r="A89" i="85"/>
  <c r="A88" i="85"/>
  <c r="A87" i="85"/>
  <c r="A86" i="85"/>
  <c r="A85" i="85"/>
  <c r="A84" i="85"/>
  <c r="A83" i="85"/>
  <c r="A82" i="85"/>
  <c r="A81" i="85"/>
  <c r="A80" i="85"/>
  <c r="A79" i="85"/>
  <c r="A78" i="85"/>
  <c r="A77" i="85"/>
  <c r="A76" i="85"/>
  <c r="A75" i="85"/>
  <c r="A74" i="85"/>
  <c r="A73" i="85"/>
  <c r="A72" i="85"/>
  <c r="A71" i="85"/>
  <c r="A70" i="85"/>
  <c r="A69" i="85"/>
  <c r="A68" i="85"/>
  <c r="A67" i="85"/>
  <c r="A66" i="85"/>
  <c r="A65" i="85"/>
  <c r="A64" i="85"/>
  <c r="A63" i="85"/>
  <c r="A62" i="85"/>
  <c r="A61" i="85"/>
  <c r="A60" i="85"/>
  <c r="A59" i="85"/>
  <c r="A58" i="85"/>
  <c r="A57" i="85"/>
  <c r="A56" i="85"/>
  <c r="A55" i="85"/>
  <c r="A54" i="85"/>
  <c r="A53" i="85"/>
  <c r="A52" i="85"/>
  <c r="A51" i="85"/>
  <c r="A50" i="85"/>
  <c r="A49" i="85"/>
  <c r="A48" i="85"/>
  <c r="A47" i="85"/>
  <c r="A46" i="85"/>
  <c r="A45" i="85"/>
  <c r="A44" i="85"/>
  <c r="A43" i="85"/>
  <c r="A42" i="85"/>
  <c r="A41" i="85"/>
  <c r="A40" i="85"/>
  <c r="A39" i="85"/>
  <c r="A38" i="85"/>
  <c r="A37" i="85"/>
  <c r="A36" i="85"/>
  <c r="A35" i="85"/>
  <c r="A34" i="85"/>
  <c r="A33" i="85"/>
  <c r="A32" i="85"/>
  <c r="A31" i="85"/>
  <c r="A30" i="85"/>
  <c r="A29" i="85"/>
  <c r="A28" i="85"/>
  <c r="A27" i="85"/>
  <c r="A26" i="85"/>
  <c r="A25" i="85"/>
  <c r="A24" i="85"/>
  <c r="A23" i="85"/>
  <c r="A22" i="85"/>
  <c r="A21" i="85"/>
  <c r="A20" i="85"/>
  <c r="A92" i="84"/>
  <c r="A91" i="84"/>
  <c r="A90" i="84"/>
  <c r="A89" i="84"/>
  <c r="A88" i="84"/>
  <c r="A87" i="84"/>
  <c r="A86" i="84"/>
  <c r="A85" i="84"/>
  <c r="A84" i="84"/>
  <c r="A83" i="84"/>
  <c r="A82" i="84"/>
  <c r="A81" i="84"/>
  <c r="A80" i="84"/>
  <c r="A79" i="84"/>
  <c r="A78" i="84"/>
  <c r="A77" i="84"/>
  <c r="A76" i="84"/>
  <c r="A75" i="84"/>
  <c r="A74" i="84"/>
  <c r="A73" i="84"/>
  <c r="A72" i="84"/>
  <c r="A71" i="84"/>
  <c r="A70" i="84"/>
  <c r="A69" i="84"/>
  <c r="A68" i="84"/>
  <c r="A67" i="84"/>
  <c r="A66" i="84"/>
  <c r="A65" i="84"/>
  <c r="A64" i="84"/>
  <c r="A63" i="84"/>
  <c r="A62" i="84"/>
  <c r="A61" i="84"/>
  <c r="A60" i="84"/>
  <c r="A59" i="84"/>
  <c r="A58" i="84"/>
  <c r="A57" i="84"/>
  <c r="A56" i="84"/>
  <c r="A55" i="84"/>
  <c r="A54" i="84"/>
  <c r="A53" i="84"/>
  <c r="A52" i="84"/>
  <c r="A51" i="84"/>
  <c r="A50" i="84"/>
  <c r="A49" i="84"/>
  <c r="A48" i="84"/>
  <c r="A47" i="84"/>
  <c r="A46" i="84"/>
  <c r="A45" i="84"/>
  <c r="A44" i="84"/>
  <c r="A43" i="84"/>
  <c r="A42" i="84"/>
  <c r="A41" i="84"/>
  <c r="A40" i="84"/>
  <c r="A39" i="84"/>
  <c r="A38" i="84"/>
  <c r="A37" i="84"/>
  <c r="A36" i="84"/>
  <c r="A35" i="84"/>
  <c r="A34" i="84"/>
  <c r="A33" i="84"/>
  <c r="A32" i="84"/>
  <c r="A31" i="84"/>
  <c r="A30" i="84"/>
  <c r="A29" i="84"/>
  <c r="A28" i="84"/>
  <c r="A27" i="84"/>
  <c r="A26" i="84"/>
  <c r="A25" i="84"/>
  <c r="A24" i="84"/>
  <c r="A23" i="84"/>
  <c r="A22" i="84"/>
  <c r="A21" i="84"/>
  <c r="A20" i="84"/>
  <c r="A92" i="83"/>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92" i="82"/>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92" i="81"/>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6"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92" i="80"/>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91" i="72"/>
  <c r="A90" i="72"/>
  <c r="A89" i="72"/>
  <c r="A88" i="72"/>
  <c r="A87" i="72"/>
  <c r="A86" i="72"/>
  <c r="A85" i="72"/>
  <c r="A84" i="72"/>
  <c r="A83" i="72"/>
  <c r="A82" i="72"/>
  <c r="A81" i="72"/>
  <c r="A80" i="72"/>
  <c r="A79" i="72"/>
  <c r="A78" i="72"/>
  <c r="A77" i="72"/>
  <c r="A76" i="72"/>
  <c r="A75" i="72"/>
  <c r="A74" i="72"/>
  <c r="A73" i="72"/>
  <c r="A72" i="72"/>
  <c r="A71" i="72"/>
  <c r="A70" i="72"/>
  <c r="A69" i="72"/>
  <c r="A68" i="72"/>
  <c r="A67" i="72"/>
  <c r="A66" i="72"/>
  <c r="A65" i="72"/>
  <c r="A64" i="72"/>
  <c r="A63" i="72"/>
  <c r="A62" i="72"/>
  <c r="A61" i="72"/>
  <c r="A60" i="72"/>
  <c r="A59" i="72"/>
  <c r="A58" i="72"/>
  <c r="A57" i="72"/>
  <c r="A56" i="72"/>
  <c r="A55" i="72"/>
  <c r="A54" i="72"/>
  <c r="A53" i="72"/>
  <c r="A52" i="72"/>
  <c r="A51" i="72"/>
  <c r="A50" i="72"/>
  <c r="A49" i="72"/>
  <c r="A48" i="72"/>
  <c r="A47" i="72"/>
  <c r="A46" i="72"/>
  <c r="A45" i="72"/>
  <c r="A44" i="72"/>
  <c r="A43" i="72"/>
  <c r="A42" i="72"/>
  <c r="A41" i="72"/>
  <c r="A40" i="72"/>
  <c r="A39" i="72"/>
  <c r="A38" i="72"/>
  <c r="A37" i="72"/>
  <c r="A36" i="72"/>
  <c r="A35" i="72"/>
  <c r="A34" i="72"/>
  <c r="A33" i="72"/>
  <c r="A32" i="72"/>
  <c r="A31" i="72"/>
  <c r="A30" i="72"/>
  <c r="A29" i="72"/>
  <c r="A28" i="72"/>
  <c r="A27" i="72"/>
  <c r="A26" i="72"/>
  <c r="A25" i="72"/>
  <c r="A24" i="72"/>
  <c r="A23" i="72"/>
  <c r="A22" i="72"/>
  <c r="A21" i="72"/>
  <c r="A20" i="72"/>
  <c r="A19" i="72"/>
  <c r="A91" i="71"/>
  <c r="A90" i="71"/>
  <c r="A89" i="71"/>
  <c r="A88" i="71"/>
  <c r="A87" i="71"/>
  <c r="A86" i="71"/>
  <c r="A85" i="71"/>
  <c r="A84" i="71"/>
  <c r="A83" i="71"/>
  <c r="A82" i="71"/>
  <c r="A81" i="71"/>
  <c r="A80" i="71"/>
  <c r="A79" i="71"/>
  <c r="A78" i="71"/>
  <c r="A77" i="71"/>
  <c r="A76" i="71"/>
  <c r="A75" i="71"/>
  <c r="A74" i="71"/>
  <c r="A73" i="71"/>
  <c r="A72" i="71"/>
  <c r="A71" i="71"/>
  <c r="A70" i="71"/>
  <c r="A69" i="71"/>
  <c r="A68" i="71"/>
  <c r="A67" i="71"/>
  <c r="A66" i="71"/>
  <c r="A65" i="71"/>
  <c r="A64" i="71"/>
  <c r="A63" i="71"/>
  <c r="A62" i="71"/>
  <c r="A61" i="71"/>
  <c r="A60" i="71"/>
  <c r="A59" i="71"/>
  <c r="A58" i="71"/>
  <c r="A57" i="71"/>
  <c r="A56" i="71"/>
  <c r="A55" i="71"/>
  <c r="A54" i="71"/>
  <c r="A53" i="71"/>
  <c r="A52" i="71"/>
  <c r="A51" i="71"/>
  <c r="A50" i="71"/>
  <c r="A49" i="71"/>
  <c r="A48" i="71"/>
  <c r="A47" i="71"/>
  <c r="A46" i="71"/>
  <c r="A45" i="71"/>
  <c r="A44" i="71"/>
  <c r="A43" i="71"/>
  <c r="A42" i="71"/>
  <c r="A41" i="71"/>
  <c r="A40" i="71"/>
  <c r="A39" i="71"/>
  <c r="A38" i="71"/>
  <c r="A37" i="71"/>
  <c r="A36" i="71"/>
  <c r="A35" i="71"/>
  <c r="A34" i="71"/>
  <c r="A33" i="71"/>
  <c r="A32" i="71"/>
  <c r="A31" i="71"/>
  <c r="A30" i="71"/>
  <c r="A29" i="71"/>
  <c r="A28" i="71"/>
  <c r="A27" i="71"/>
  <c r="A26" i="71"/>
  <c r="A25" i="71"/>
  <c r="A24" i="71"/>
  <c r="A23" i="71"/>
  <c r="A22" i="71"/>
  <c r="A21" i="71"/>
  <c r="A20" i="71"/>
  <c r="A19" i="71"/>
  <c r="A91" i="70"/>
  <c r="A90" i="70"/>
  <c r="A89" i="70"/>
  <c r="A88" i="70"/>
  <c r="A87" i="70"/>
  <c r="A86" i="70"/>
  <c r="A85" i="70"/>
  <c r="A84" i="70"/>
  <c r="A83" i="70"/>
  <c r="A82" i="70"/>
  <c r="A81" i="70"/>
  <c r="A80" i="70"/>
  <c r="A79" i="70"/>
  <c r="A78" i="70"/>
  <c r="A77" i="70"/>
  <c r="A76" i="70"/>
  <c r="A75" i="70"/>
  <c r="A74" i="70"/>
  <c r="A73" i="70"/>
  <c r="A72" i="70"/>
  <c r="A71" i="70"/>
  <c r="A70" i="70"/>
  <c r="A69" i="70"/>
  <c r="A68" i="70"/>
  <c r="A67" i="70"/>
  <c r="A66" i="70"/>
  <c r="A65" i="70"/>
  <c r="A64" i="70"/>
  <c r="A63" i="70"/>
  <c r="A62" i="70"/>
  <c r="A61" i="70"/>
  <c r="A60" i="70"/>
  <c r="A59" i="70"/>
  <c r="A58" i="70"/>
  <c r="A57" i="70"/>
  <c r="A56" i="70"/>
  <c r="A55" i="70"/>
  <c r="A54" i="70"/>
  <c r="A53" i="70"/>
  <c r="A52" i="70"/>
  <c r="A51" i="70"/>
  <c r="A50" i="70"/>
  <c r="A49" i="70"/>
  <c r="A48" i="70"/>
  <c r="A47" i="70"/>
  <c r="A46" i="70"/>
  <c r="A45" i="70"/>
  <c r="A44" i="70"/>
  <c r="A43" i="70"/>
  <c r="A42" i="70"/>
  <c r="A41" i="70"/>
  <c r="A40" i="70"/>
  <c r="A39" i="70"/>
  <c r="A38" i="70"/>
  <c r="A37" i="70"/>
  <c r="A36" i="70"/>
  <c r="A35" i="70"/>
  <c r="A34" i="70"/>
  <c r="A33" i="70"/>
  <c r="A32" i="70"/>
  <c r="A31" i="70"/>
  <c r="A30" i="70"/>
  <c r="A29" i="70"/>
  <c r="A28" i="70"/>
  <c r="A27" i="70"/>
  <c r="A26" i="70"/>
  <c r="A25" i="70"/>
  <c r="A24" i="70"/>
  <c r="A23" i="70"/>
  <c r="A22" i="70"/>
  <c r="A21" i="70"/>
  <c r="A20" i="70"/>
  <c r="A19" i="70"/>
  <c r="A91" i="69"/>
  <c r="A90" i="69"/>
  <c r="A89" i="69"/>
  <c r="A88" i="69"/>
  <c r="A87" i="69"/>
  <c r="A86" i="69"/>
  <c r="A85" i="69"/>
  <c r="A84" i="69"/>
  <c r="A83" i="69"/>
  <c r="A82" i="69"/>
  <c r="A81" i="69"/>
  <c r="A80" i="69"/>
  <c r="A79" i="69"/>
  <c r="A78" i="69"/>
  <c r="A77" i="69"/>
  <c r="A76" i="69"/>
  <c r="A75" i="69"/>
  <c r="A74" i="69"/>
  <c r="A73" i="69"/>
  <c r="A72" i="69"/>
  <c r="A71" i="69"/>
  <c r="A70" i="69"/>
  <c r="A69" i="69"/>
  <c r="A68" i="69"/>
  <c r="A67" i="69"/>
  <c r="A66" i="69"/>
  <c r="A65" i="69"/>
  <c r="A64" i="69"/>
  <c r="A63" i="69"/>
  <c r="A62" i="69"/>
  <c r="A61" i="69"/>
  <c r="A60" i="69"/>
  <c r="A59" i="69"/>
  <c r="A58" i="69"/>
  <c r="A57" i="69"/>
  <c r="A56" i="69"/>
  <c r="A55" i="69"/>
  <c r="A54" i="69"/>
  <c r="A53" i="69"/>
  <c r="A52" i="69"/>
  <c r="A51" i="69"/>
  <c r="A50" i="69"/>
  <c r="A49" i="69"/>
  <c r="A48" i="69"/>
  <c r="A47" i="69"/>
  <c r="A46" i="69"/>
  <c r="A45" i="69"/>
  <c r="A44" i="69"/>
  <c r="A43" i="69"/>
  <c r="A42" i="69"/>
  <c r="A41" i="69"/>
  <c r="A40" i="69"/>
  <c r="A39" i="69"/>
  <c r="A38" i="69"/>
  <c r="A37" i="69"/>
  <c r="A36" i="69"/>
  <c r="A35" i="69"/>
  <c r="A34" i="69"/>
  <c r="A33" i="69"/>
  <c r="A32" i="69"/>
  <c r="A31" i="69"/>
  <c r="A30" i="69"/>
  <c r="A29" i="69"/>
  <c r="A28" i="69"/>
  <c r="A27" i="69"/>
  <c r="A26" i="69"/>
  <c r="A25" i="69"/>
  <c r="A24" i="69"/>
  <c r="A23" i="69"/>
  <c r="A22" i="69"/>
  <c r="A21" i="69"/>
  <c r="A20" i="69"/>
  <c r="A19" i="69"/>
  <c r="A91" i="86"/>
  <c r="A90" i="86"/>
  <c r="A89" i="86"/>
  <c r="A88" i="86"/>
  <c r="A87" i="86"/>
  <c r="A86" i="86"/>
  <c r="A85" i="86"/>
  <c r="A84" i="86"/>
  <c r="A83" i="86"/>
  <c r="A82" i="86"/>
  <c r="A81" i="86"/>
  <c r="A80" i="86"/>
  <c r="A79" i="86"/>
  <c r="A78" i="86"/>
  <c r="A77" i="86"/>
  <c r="A76" i="86"/>
  <c r="A75" i="86"/>
  <c r="A74" i="86"/>
  <c r="A73" i="86"/>
  <c r="A72" i="86"/>
  <c r="A71" i="86"/>
  <c r="A70" i="86"/>
  <c r="A69" i="86"/>
  <c r="A68" i="86"/>
  <c r="A67" i="86"/>
  <c r="A66" i="86"/>
  <c r="A65" i="86"/>
  <c r="A64" i="86"/>
  <c r="A63" i="86"/>
  <c r="A62" i="86"/>
  <c r="A61" i="86"/>
  <c r="A60" i="86"/>
  <c r="A59" i="86"/>
  <c r="A58" i="86"/>
  <c r="A57" i="86"/>
  <c r="A56" i="86"/>
  <c r="A55" i="86"/>
  <c r="A54" i="86"/>
  <c r="A53" i="86"/>
  <c r="A52" i="86"/>
  <c r="A51" i="86"/>
  <c r="A50" i="86"/>
  <c r="A49" i="86"/>
  <c r="A48" i="86"/>
  <c r="A47" i="86"/>
  <c r="A46" i="86"/>
  <c r="A45" i="86"/>
  <c r="A44" i="86"/>
  <c r="A43" i="86"/>
  <c r="A42" i="86"/>
  <c r="A41" i="86"/>
  <c r="A40" i="86"/>
  <c r="A39" i="86"/>
  <c r="A38" i="86"/>
  <c r="A37" i="86"/>
  <c r="A36" i="86"/>
  <c r="A35" i="86"/>
  <c r="A34" i="86"/>
  <c r="A33" i="86"/>
  <c r="A32" i="86"/>
  <c r="A31" i="86"/>
  <c r="A30" i="86"/>
  <c r="A29" i="86"/>
  <c r="A28" i="86"/>
  <c r="A27" i="86"/>
  <c r="A26" i="86"/>
  <c r="A25" i="86"/>
  <c r="A24" i="86"/>
  <c r="A23" i="86"/>
  <c r="A22" i="86"/>
  <c r="A21" i="86"/>
  <c r="A20" i="86"/>
  <c r="A19" i="86"/>
  <c r="A91" i="87"/>
  <c r="A90" i="87"/>
  <c r="A89" i="87"/>
  <c r="A88" i="87"/>
  <c r="A87" i="87"/>
  <c r="A86" i="87"/>
  <c r="A85" i="87"/>
  <c r="A84" i="87"/>
  <c r="A83" i="87"/>
  <c r="A82" i="87"/>
  <c r="A81" i="87"/>
  <c r="A80" i="87"/>
  <c r="A79" i="87"/>
  <c r="A78" i="87"/>
  <c r="A77" i="87"/>
  <c r="A76" i="87"/>
  <c r="A75" i="87"/>
  <c r="A74" i="87"/>
  <c r="A73" i="87"/>
  <c r="A72" i="87"/>
  <c r="A71" i="87"/>
  <c r="A70" i="87"/>
  <c r="A69" i="87"/>
  <c r="A68" i="87"/>
  <c r="A67" i="87"/>
  <c r="A66" i="87"/>
  <c r="A65" i="87"/>
  <c r="A64" i="87"/>
  <c r="A63" i="87"/>
  <c r="A62" i="87"/>
  <c r="A61" i="87"/>
  <c r="A60" i="87"/>
  <c r="A59" i="87"/>
  <c r="A58" i="87"/>
  <c r="A57" i="87"/>
  <c r="A56" i="87"/>
  <c r="A55" i="87"/>
  <c r="A54" i="87"/>
  <c r="A53" i="87"/>
  <c r="A52" i="87"/>
  <c r="A51" i="87"/>
  <c r="A50" i="87"/>
  <c r="A49" i="87"/>
  <c r="A48" i="87"/>
  <c r="A47" i="87"/>
  <c r="A46" i="87"/>
  <c r="A45" i="87"/>
  <c r="A44" i="87"/>
  <c r="A43" i="87"/>
  <c r="A42" i="87"/>
  <c r="A41" i="87"/>
  <c r="A40" i="87"/>
  <c r="A39" i="87"/>
  <c r="A38" i="87"/>
  <c r="A37" i="87"/>
  <c r="A36" i="87"/>
  <c r="A35" i="87"/>
  <c r="A34" i="87"/>
  <c r="A33" i="87"/>
  <c r="A32" i="87"/>
  <c r="A31" i="87"/>
  <c r="A30" i="87"/>
  <c r="A29" i="87"/>
  <c r="A28" i="87"/>
  <c r="A27" i="87"/>
  <c r="A26" i="87"/>
  <c r="A25" i="87"/>
  <c r="A24" i="87"/>
  <c r="A23" i="87"/>
  <c r="A22" i="87"/>
  <c r="A21" i="87"/>
  <c r="A20" i="87"/>
  <c r="A19" i="87"/>
  <c r="A91" i="68"/>
  <c r="A90" i="68"/>
  <c r="A89" i="68"/>
  <c r="A88" i="68"/>
  <c r="A87" i="68"/>
  <c r="A86" i="68"/>
  <c r="A85" i="68"/>
  <c r="A84" i="68"/>
  <c r="A83" i="68"/>
  <c r="A82" i="68"/>
  <c r="A81" i="68"/>
  <c r="A80" i="68"/>
  <c r="A79" i="68"/>
  <c r="A78" i="68"/>
  <c r="A77" i="68"/>
  <c r="A76" i="68"/>
  <c r="A75" i="68"/>
  <c r="A74" i="68"/>
  <c r="A73" i="68"/>
  <c r="A72" i="68"/>
  <c r="A71" i="68"/>
  <c r="A70" i="68"/>
  <c r="A69" i="68"/>
  <c r="A68" i="68"/>
  <c r="A67" i="68"/>
  <c r="A66" i="68"/>
  <c r="A65" i="68"/>
  <c r="A64" i="68"/>
  <c r="A63" i="68"/>
  <c r="A62" i="68"/>
  <c r="A61" i="68"/>
  <c r="A60" i="68"/>
  <c r="A59" i="68"/>
  <c r="A58" i="68"/>
  <c r="A57" i="68"/>
  <c r="A56" i="68"/>
  <c r="A55" i="68"/>
  <c r="A54" i="68"/>
  <c r="A53" i="68"/>
  <c r="A52" i="68"/>
  <c r="A51" i="68"/>
  <c r="A50" i="68"/>
  <c r="A49" i="68"/>
  <c r="A48" i="68"/>
  <c r="A47" i="68"/>
  <c r="A46" i="68"/>
  <c r="A45" i="68"/>
  <c r="A44" i="68"/>
  <c r="A43" i="68"/>
  <c r="A42" i="68"/>
  <c r="A41" i="68"/>
  <c r="A40" i="68"/>
  <c r="A39" i="68"/>
  <c r="A38" i="68"/>
  <c r="A37" i="68"/>
  <c r="A36" i="68"/>
  <c r="A35" i="68"/>
  <c r="A34" i="68"/>
  <c r="A33" i="68"/>
  <c r="A32" i="68"/>
  <c r="A31" i="68"/>
  <c r="A30" i="68"/>
  <c r="A29" i="68"/>
  <c r="A28" i="68"/>
  <c r="A27" i="68"/>
  <c r="A26" i="68"/>
  <c r="A25" i="68"/>
  <c r="A24" i="68"/>
  <c r="A23" i="68"/>
  <c r="A22" i="68"/>
  <c r="A21" i="68"/>
  <c r="A20" i="68"/>
  <c r="A19" i="68"/>
  <c r="A91" i="67"/>
  <c r="A90" i="67"/>
  <c r="A89" i="67"/>
  <c r="A88" i="67"/>
  <c r="A87" i="67"/>
  <c r="A86" i="67"/>
  <c r="A85" i="67"/>
  <c r="A84" i="67"/>
  <c r="A83" i="67"/>
  <c r="A82" i="67"/>
  <c r="A81" i="67"/>
  <c r="A80" i="67"/>
  <c r="A79" i="67"/>
  <c r="A78" i="67"/>
  <c r="A77" i="67"/>
  <c r="A76" i="67"/>
  <c r="A75" i="67"/>
  <c r="A74" i="67"/>
  <c r="A73" i="67"/>
  <c r="A72" i="67"/>
  <c r="A71" i="67"/>
  <c r="A70" i="67"/>
  <c r="A69" i="67"/>
  <c r="A68" i="67"/>
  <c r="A67" i="67"/>
  <c r="A66" i="67"/>
  <c r="A65" i="67"/>
  <c r="A64" i="67"/>
  <c r="A63" i="67"/>
  <c r="A62" i="67"/>
  <c r="A61" i="67"/>
  <c r="A60" i="67"/>
  <c r="A59" i="67"/>
  <c r="A58" i="67"/>
  <c r="A57" i="67"/>
  <c r="A56" i="67"/>
  <c r="A55" i="67"/>
  <c r="A54" i="67"/>
  <c r="A53" i="67"/>
  <c r="A52" i="67"/>
  <c r="A51" i="67"/>
  <c r="A50" i="67"/>
  <c r="A49" i="67"/>
  <c r="A48" i="67"/>
  <c r="A47" i="67"/>
  <c r="A46" i="67"/>
  <c r="A45" i="67"/>
  <c r="A44" i="67"/>
  <c r="A43" i="67"/>
  <c r="A42" i="67"/>
  <c r="A41" i="67"/>
  <c r="A40" i="67"/>
  <c r="A39" i="67"/>
  <c r="A38" i="67"/>
  <c r="A37" i="67"/>
  <c r="A36" i="67"/>
  <c r="A35" i="67"/>
  <c r="A34" i="67"/>
  <c r="A33" i="67"/>
  <c r="A32" i="67"/>
  <c r="A31" i="67"/>
  <c r="A30" i="67"/>
  <c r="A29" i="67"/>
  <c r="A28" i="67"/>
  <c r="A27" i="67"/>
  <c r="A26" i="67"/>
  <c r="A25" i="67"/>
  <c r="A24" i="67"/>
  <c r="A23" i="67"/>
  <c r="A22" i="67"/>
  <c r="A21" i="67"/>
  <c r="A20" i="67"/>
  <c r="A19" i="67"/>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91" i="65"/>
  <c r="A90" i="65"/>
  <c r="A89" i="65"/>
  <c r="A88" i="65"/>
  <c r="A87" i="65"/>
  <c r="A86" i="65"/>
  <c r="A85" i="65"/>
  <c r="A84" i="65"/>
  <c r="A83" i="65"/>
  <c r="A82" i="65"/>
  <c r="A81" i="65"/>
  <c r="A80" i="65"/>
  <c r="A79" i="65"/>
  <c r="A78" i="65"/>
  <c r="A77" i="65"/>
  <c r="A76" i="65"/>
  <c r="A75" i="65"/>
  <c r="A74" i="65"/>
  <c r="A73" i="65"/>
  <c r="A72" i="65"/>
  <c r="A71" i="65"/>
  <c r="A70" i="65"/>
  <c r="A69" i="65"/>
  <c r="A68" i="65"/>
  <c r="A67" i="65"/>
  <c r="A66" i="65"/>
  <c r="A65" i="65"/>
  <c r="A64" i="65"/>
  <c r="A63" i="65"/>
  <c r="A62" i="65"/>
  <c r="A61" i="65"/>
  <c r="A60" i="65"/>
  <c r="A59" i="65"/>
  <c r="A58" i="65"/>
  <c r="A57" i="65"/>
  <c r="A56" i="65"/>
  <c r="A55" i="65"/>
  <c r="A54" i="65"/>
  <c r="A53" i="65"/>
  <c r="A52" i="65"/>
  <c r="A51" i="65"/>
  <c r="A50" i="65"/>
  <c r="A49" i="65"/>
  <c r="A48" i="65"/>
  <c r="A47" i="65"/>
  <c r="A46" i="65"/>
  <c r="A45" i="65"/>
  <c r="A44" i="65"/>
  <c r="A43" i="65"/>
  <c r="A42" i="65"/>
  <c r="A41" i="65"/>
  <c r="A40" i="65"/>
  <c r="A39" i="65"/>
  <c r="A38" i="65"/>
  <c r="A37" i="65"/>
  <c r="A36" i="65"/>
  <c r="A35" i="65"/>
  <c r="A34" i="65"/>
  <c r="A33" i="65"/>
  <c r="A32" i="65"/>
  <c r="A31" i="65"/>
  <c r="A30" i="65"/>
  <c r="A29" i="65"/>
  <c r="A28" i="65"/>
  <c r="A27" i="65"/>
  <c r="A26" i="65"/>
  <c r="A25" i="65"/>
  <c r="A24" i="65"/>
  <c r="A23" i="65"/>
  <c r="A22" i="65"/>
  <c r="A21" i="65"/>
  <c r="A20" i="65"/>
  <c r="A19" i="65"/>
  <c r="A91" i="64"/>
  <c r="A90" i="64"/>
  <c r="A89" i="64"/>
  <c r="A88" i="64"/>
  <c r="A87" i="64"/>
  <c r="A86" i="64"/>
  <c r="A85" i="64"/>
  <c r="A84" i="64"/>
  <c r="A83" i="64"/>
  <c r="A82" i="64"/>
  <c r="A81" i="64"/>
  <c r="A80" i="64"/>
  <c r="A79" i="64"/>
  <c r="A78" i="64"/>
  <c r="A77" i="64"/>
  <c r="A76" i="64"/>
  <c r="A75" i="64"/>
  <c r="A74" i="64"/>
  <c r="A73" i="64"/>
  <c r="A72" i="64"/>
  <c r="A71" i="64"/>
  <c r="A70" i="64"/>
  <c r="A69" i="64"/>
  <c r="A68" i="64"/>
  <c r="A67" i="64"/>
  <c r="A66" i="64"/>
  <c r="A65" i="64"/>
  <c r="A64" i="64"/>
  <c r="A63" i="64"/>
  <c r="A62" i="64"/>
  <c r="A61" i="64"/>
  <c r="A60" i="64"/>
  <c r="A59" i="64"/>
  <c r="A58" i="64"/>
  <c r="A57" i="64"/>
  <c r="A56" i="64"/>
  <c r="A55" i="64"/>
  <c r="A54" i="64"/>
  <c r="A53" i="64"/>
  <c r="A52" i="64"/>
  <c r="A51" i="64"/>
  <c r="A50" i="64"/>
  <c r="A49" i="64"/>
  <c r="A48" i="64"/>
  <c r="A47" i="64"/>
  <c r="A46" i="64"/>
  <c r="A45" i="64"/>
  <c r="A44" i="64"/>
  <c r="A43" i="64"/>
  <c r="A42" i="64"/>
  <c r="A41" i="64"/>
  <c r="A40" i="64"/>
  <c r="A39" i="64"/>
  <c r="A38" i="64"/>
  <c r="A37" i="64"/>
  <c r="A36" i="64"/>
  <c r="A35" i="64"/>
  <c r="A34" i="64"/>
  <c r="A33" i="64"/>
  <c r="A32" i="64"/>
  <c r="A31" i="64"/>
  <c r="A30" i="64"/>
  <c r="A29" i="64"/>
  <c r="A28" i="64"/>
  <c r="A27" i="64"/>
  <c r="A26" i="64"/>
  <c r="A25" i="64"/>
  <c r="A24" i="64"/>
  <c r="A23" i="64"/>
  <c r="A22" i="64"/>
  <c r="A21" i="64"/>
  <c r="A20" i="64"/>
  <c r="A19" i="64"/>
  <c r="A91" i="63"/>
  <c r="A90" i="63"/>
  <c r="A89" i="63"/>
  <c r="A88" i="63"/>
  <c r="A87" i="63"/>
  <c r="A86" i="63"/>
  <c r="A85" i="63"/>
  <c r="A84" i="63"/>
  <c r="A83" i="63"/>
  <c r="A82" i="63"/>
  <c r="A81" i="63"/>
  <c r="A80" i="63"/>
  <c r="A79" i="63"/>
  <c r="A78" i="63"/>
  <c r="A77" i="63"/>
  <c r="A76" i="63"/>
  <c r="A75" i="63"/>
  <c r="A74" i="63"/>
  <c r="A73" i="63"/>
  <c r="A72" i="63"/>
  <c r="A71" i="63"/>
  <c r="A70" i="63"/>
  <c r="A69" i="63"/>
  <c r="A68" i="63"/>
  <c r="A67" i="63"/>
  <c r="A66" i="63"/>
  <c r="A65" i="63"/>
  <c r="A64" i="63"/>
  <c r="A63" i="63"/>
  <c r="A62" i="63"/>
  <c r="A61" i="63"/>
  <c r="A60" i="63"/>
  <c r="A59" i="63"/>
  <c r="A58" i="63"/>
  <c r="A57" i="63"/>
  <c r="A56" i="63"/>
  <c r="A55" i="63"/>
  <c r="A54" i="63"/>
  <c r="A53" i="63"/>
  <c r="A52" i="63"/>
  <c r="A51" i="63"/>
  <c r="A50" i="63"/>
  <c r="A49" i="63"/>
  <c r="A48" i="63"/>
  <c r="A47" i="63"/>
  <c r="A46" i="63"/>
  <c r="A45" i="63"/>
  <c r="A44" i="63"/>
  <c r="A43" i="63"/>
  <c r="A42" i="63"/>
  <c r="A41" i="63"/>
  <c r="A40" i="63"/>
  <c r="A39" i="63"/>
  <c r="A38" i="63"/>
  <c r="A37" i="63"/>
  <c r="A36" i="63"/>
  <c r="A35" i="63"/>
  <c r="A34" i="63"/>
  <c r="A33" i="63"/>
  <c r="A32" i="63"/>
  <c r="A31" i="63"/>
  <c r="A30" i="63"/>
  <c r="A29" i="63"/>
  <c r="A28" i="63"/>
  <c r="A27" i="63"/>
  <c r="A26" i="63"/>
  <c r="A25" i="63"/>
  <c r="A24" i="63"/>
  <c r="A23" i="63"/>
  <c r="A22" i="63"/>
  <c r="A21" i="63"/>
  <c r="A20" i="63"/>
  <c r="A19" i="63"/>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22" i="2"/>
  <c r="A21" i="2"/>
  <c r="A20" i="2"/>
  <c r="C4" i="2" l="1"/>
  <c r="E4" i="2"/>
</calcChain>
</file>

<file path=xl/sharedStrings.xml><?xml version="1.0" encoding="utf-8"?>
<sst xmlns="http://schemas.openxmlformats.org/spreadsheetml/2006/main" count="14240" uniqueCount="992">
  <si>
    <t>Einwohner</t>
  </si>
  <si>
    <t>Insgesamt</t>
  </si>
  <si>
    <t>Davon</t>
  </si>
  <si>
    <t>unter 500</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</si>
  <si>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</si>
  <si>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</si>
  <si>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</si>
  <si>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</si>
  <si>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</si>
  <si>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</si>
  <si>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</si>
  <si>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</si>
  <si>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</si>
  <si>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</si>
  <si>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</si>
  <si>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</si>
  <si>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</si>
  <si>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</si>
  <si>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</si>
  <si>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</si>
  <si>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Gemeindeverbände (Haushaltsrechnungsstatistik)</t>
  </si>
  <si>
    <t>Gemeindefinanzen</t>
  </si>
  <si>
    <t>L II - j</t>
  </si>
  <si>
    <t xml:space="preserve">      Auszugsweise Vervielfältigung und Verbreitung  mit Quellenangabe gestattet.</t>
  </si>
  <si>
    <t>Seite</t>
  </si>
  <si>
    <t>Vorbemerkungen</t>
  </si>
  <si>
    <t>Bezeichnung</t>
  </si>
  <si>
    <t>Schlüsselzuweisungen vom Land</t>
  </si>
  <si>
    <t>Lfd.
Nr.</t>
  </si>
  <si>
    <t>EUR je
Einwohner</t>
  </si>
  <si>
    <t>Tabelle 1</t>
  </si>
  <si>
    <t xml:space="preserve"> </t>
  </si>
  <si>
    <t>Tabelle 3</t>
  </si>
  <si>
    <t>Kreisfreie
Städte</t>
  </si>
  <si>
    <t>Kreis-
angehörige
Gemeinden</t>
  </si>
  <si>
    <t>Amts-
verwal-
tungen</t>
  </si>
  <si>
    <t>Kreis-
verwal-
tungen</t>
  </si>
  <si>
    <t>Tabelle 4.1</t>
  </si>
  <si>
    <t>Tabelle 2</t>
  </si>
  <si>
    <t>Tabelle 4.2</t>
  </si>
  <si>
    <t>Tabelle 4.3</t>
  </si>
  <si>
    <t>Tabelle 4.4</t>
  </si>
  <si>
    <t>Tabelle 4.5</t>
  </si>
  <si>
    <t>Tabelle 4.6</t>
  </si>
  <si>
    <t>Tabelle 4.7</t>
  </si>
  <si>
    <t>Tabelle 4.8</t>
  </si>
  <si>
    <t>Tabelle 4.9</t>
  </si>
  <si>
    <t>Tabelle 6.1</t>
  </si>
  <si>
    <t>Tabelle 6.2</t>
  </si>
  <si>
    <t>Tabelle 6.3</t>
  </si>
  <si>
    <t>Tabelle 6.4</t>
  </si>
  <si>
    <t>Tabelle 6.5</t>
  </si>
  <si>
    <t>Tabelle 6.6</t>
  </si>
  <si>
    <t>EUR je Einwohner</t>
  </si>
  <si>
    <t>Tabelle 4</t>
  </si>
  <si>
    <t>Mecklenburg-Vorpommern insgesamt</t>
  </si>
  <si>
    <t>Rostock</t>
  </si>
  <si>
    <t>Tabelle 5</t>
  </si>
  <si>
    <t>Schwerin</t>
  </si>
  <si>
    <t>Neubrandenburg</t>
  </si>
  <si>
    <t>Stralsund</t>
  </si>
  <si>
    <t>Wismar</t>
  </si>
  <si>
    <t>Greifswald</t>
  </si>
  <si>
    <t>Mecklenburgische Seenplatte</t>
  </si>
  <si>
    <t>Landkreis Rostock</t>
  </si>
  <si>
    <t>Vorpommern-Rügen</t>
  </si>
  <si>
    <t>Nordwestmecklenburg</t>
  </si>
  <si>
    <t>Vorpommern-Greifswald</t>
  </si>
  <si>
    <t>Ludwigslust-Parchim</t>
  </si>
  <si>
    <t>Tabelle 6</t>
  </si>
  <si>
    <t>Personal- und Versorgungsauszahlungen</t>
  </si>
  <si>
    <t>Auszahlungen für Sach- und Dienstleistungen</t>
  </si>
  <si>
    <t>Zinsauszahlungen</t>
  </si>
  <si>
    <t>Sonstige laufende Auszahlungen</t>
  </si>
  <si>
    <t>Abzüglich Zahlungen von gleicher Ebene</t>
  </si>
  <si>
    <t>Auszahlungen aus laufender Verwaltungstätigkeit</t>
  </si>
  <si>
    <t>Auszahlungen für den Erwerb von Sachanlage-
   vermögen</t>
  </si>
  <si>
    <t xml:space="preserve">   darunter: Auszahlungen für Baumaßnahmen</t>
  </si>
  <si>
    <t>Tilgung von Krediten bei Verwaltungen</t>
  </si>
  <si>
    <t>Sonstige Auszahlungen aus Investitionstätigkeit</t>
  </si>
  <si>
    <t>Auszahlungen aus Investitionstätigkeit</t>
  </si>
  <si>
    <t>Bereinigte Auszahlungen</t>
  </si>
  <si>
    <t>Steuern (netto)</t>
  </si>
  <si>
    <t xml:space="preserve">   darunter: Gemeindeanteil an der Einkommensteuer</t>
  </si>
  <si>
    <t>Bedarfs- und sonstige allgemeine Zuweisungen
   vom Land</t>
  </si>
  <si>
    <t>Zuweisungen und Zuschüsse für laufende Zwecke
   vom Land</t>
  </si>
  <si>
    <t>Zuweisungen und Zuschüsse für laufende Zwecke
   vom Bund</t>
  </si>
  <si>
    <t>Öffentlich-rechtliche Leistungsentgelte</t>
  </si>
  <si>
    <t>Sonstige laufende Einzahlungen</t>
  </si>
  <si>
    <t>Einzahlungen aus laufender Verwaltungstätigkeit</t>
  </si>
  <si>
    <t>Investitionszuweisungen vom Land</t>
  </si>
  <si>
    <t>Kreditaufnahme für Investitionen bei Verwaltungen</t>
  </si>
  <si>
    <t>Sonstige Einzahlungen aus Investitionstätigkeit</t>
  </si>
  <si>
    <t>Einzahlungen aus Investitionstätigkeit</t>
  </si>
  <si>
    <t>Bereinigte Einzahlungen</t>
  </si>
  <si>
    <t>Finanzierungssaldo</t>
  </si>
  <si>
    <t>Mehrauszahlungen/Mehreinzahlungen 
   aus Verwaltungstätigkeit</t>
  </si>
  <si>
    <t>Kreditaufnahmen für Investitionen am Kreditmarkt</t>
  </si>
  <si>
    <t>Tilgung von Krediten für Investitionen am Kreditmarkt</t>
  </si>
  <si>
    <t xml:space="preserve">                   Gewerbesteuer (netto)</t>
  </si>
  <si>
    <t xml:space="preserve">                   Grundsteuer</t>
  </si>
  <si>
    <t>21-24</t>
  </si>
  <si>
    <t>25-29</t>
  </si>
  <si>
    <t>Soziale
Hilfen</t>
  </si>
  <si>
    <t>davon</t>
  </si>
  <si>
    <t>31-35</t>
  </si>
  <si>
    <t>51, 52, 54</t>
  </si>
  <si>
    <t>Innere 
Verwaltung</t>
  </si>
  <si>
    <t>Sicherheit und 
Ordnung</t>
  </si>
  <si>
    <t>Schulträger-
aufgaben</t>
  </si>
  <si>
    <t>Kultur und 
Wissenschaft</t>
  </si>
  <si>
    <t>Soziales 
und 
Jugend</t>
  </si>
  <si>
    <t>Kinder-, 
Jugend- 
und 
Familien-
hilfe</t>
  </si>
  <si>
    <t>Gesund-
heit und 
Sport</t>
  </si>
  <si>
    <t>Zentrale 
Finanz-
leistungen</t>
  </si>
  <si>
    <t>53, 55-57</t>
  </si>
  <si>
    <t>Art der Auszahlungen und Einzahlungen</t>
  </si>
  <si>
    <t>Auszahlungen und Einzahlungen der Gemeinden und</t>
  </si>
  <si>
    <t>Räum-
liche 
Planung 
und Ent-
wicklung; 
Bauen 
und 
Wohnen; 
Verkehrs-
flächen 
und -anla-
gen, ÖPNV</t>
  </si>
  <si>
    <t>Ver- und 
Entsor-
gung; 
Natur- 
und Land-
schafts-
pflege; 
Umwelt-
schutz; 
Wirtschaft 
und 
Tourismus</t>
  </si>
  <si>
    <t>Davon Produktbereiche</t>
  </si>
  <si>
    <t>in Mecklenburg-Vorpommern</t>
  </si>
  <si>
    <t>Innere Verwaltung</t>
  </si>
  <si>
    <t>Sicherheit und Ordnung</t>
  </si>
  <si>
    <t>Schulträgeraufgaben</t>
  </si>
  <si>
    <t>Kultur und Wissenschaft</t>
  </si>
  <si>
    <t>Soziales und Jugend</t>
  </si>
  <si>
    <t>Gesundheit und Sport</t>
  </si>
  <si>
    <t>Räumliche Planung und Entwicklung; Bauen und Wohnen; 
Verkehrsflächen und -anlagen, ÖPNV</t>
  </si>
  <si>
    <t>Zentrale Finanzleistungen</t>
  </si>
  <si>
    <t>Tabelle 4.5.1</t>
  </si>
  <si>
    <t>Tabelle 4.5.2</t>
  </si>
  <si>
    <t>Davon: Soziale Hilfen</t>
  </si>
  <si>
    <t>Schlüssel</t>
  </si>
  <si>
    <t>1</t>
  </si>
  <si>
    <t>11</t>
  </si>
  <si>
    <t>111</t>
  </si>
  <si>
    <t>12</t>
  </si>
  <si>
    <t>121</t>
  </si>
  <si>
    <t>122</t>
  </si>
  <si>
    <t>126</t>
  </si>
  <si>
    <t>127</t>
  </si>
  <si>
    <t>128</t>
  </si>
  <si>
    <t>2</t>
  </si>
  <si>
    <t>211</t>
  </si>
  <si>
    <t>212</t>
  </si>
  <si>
    <t>214</t>
  </si>
  <si>
    <t>215</t>
  </si>
  <si>
    <t>216</t>
  </si>
  <si>
    <t>217</t>
  </si>
  <si>
    <t>218</t>
  </si>
  <si>
    <t>221</t>
  </si>
  <si>
    <t>231</t>
  </si>
  <si>
    <t>241</t>
  </si>
  <si>
    <t>242</t>
  </si>
  <si>
    <t>243</t>
  </si>
  <si>
    <t>251</t>
  </si>
  <si>
    <t>252</t>
  </si>
  <si>
    <t>253</t>
  </si>
  <si>
    <t>261</t>
  </si>
  <si>
    <t>262</t>
  </si>
  <si>
    <t>263</t>
  </si>
  <si>
    <t>271</t>
  </si>
  <si>
    <t>272</t>
  </si>
  <si>
    <t>273</t>
  </si>
  <si>
    <t>281</t>
  </si>
  <si>
    <t>291</t>
  </si>
  <si>
    <t>3</t>
  </si>
  <si>
    <t>311</t>
  </si>
  <si>
    <t>3126</t>
  </si>
  <si>
    <t>345</t>
  </si>
  <si>
    <t>4</t>
  </si>
  <si>
    <t>41</t>
  </si>
  <si>
    <t>411</t>
  </si>
  <si>
    <t>412</t>
  </si>
  <si>
    <t>414</t>
  </si>
  <si>
    <t>418</t>
  </si>
  <si>
    <t>42</t>
  </si>
  <si>
    <t>421</t>
  </si>
  <si>
    <t>424</t>
  </si>
  <si>
    <t>5</t>
  </si>
  <si>
    <t>51</t>
  </si>
  <si>
    <t>52</t>
  </si>
  <si>
    <t>548</t>
  </si>
  <si>
    <t>55</t>
  </si>
  <si>
    <t>551</t>
  </si>
  <si>
    <t>552</t>
  </si>
  <si>
    <t>553</t>
  </si>
  <si>
    <t>554</t>
  </si>
  <si>
    <t>555</t>
  </si>
  <si>
    <t>56</t>
  </si>
  <si>
    <t>561</t>
  </si>
  <si>
    <t>57</t>
  </si>
  <si>
    <t>571</t>
  </si>
  <si>
    <t>573</t>
  </si>
  <si>
    <t>575</t>
  </si>
  <si>
    <t>6</t>
  </si>
  <si>
    <t>60</t>
  </si>
  <si>
    <t>601</t>
  </si>
  <si>
    <t>6011</t>
  </si>
  <si>
    <t>6012</t>
  </si>
  <si>
    <t>6013</t>
  </si>
  <si>
    <t>602</t>
  </si>
  <si>
    <t>6021</t>
  </si>
  <si>
    <t>6022</t>
  </si>
  <si>
    <t>603</t>
  </si>
  <si>
    <t>6031</t>
  </si>
  <si>
    <t>6032</t>
  </si>
  <si>
    <t>6033</t>
  </si>
  <si>
    <t>6034</t>
  </si>
  <si>
    <t>6035</t>
  </si>
  <si>
    <t>6039</t>
  </si>
  <si>
    <t>604</t>
  </si>
  <si>
    <t>6041</t>
  </si>
  <si>
    <t>6042</t>
  </si>
  <si>
    <t>6049</t>
  </si>
  <si>
    <t>605</t>
  </si>
  <si>
    <t>6051</t>
  </si>
  <si>
    <t>6052</t>
  </si>
  <si>
    <t>6053</t>
  </si>
  <si>
    <t>61</t>
  </si>
  <si>
    <t>6111</t>
  </si>
  <si>
    <t>612</t>
  </si>
  <si>
    <t>6121</t>
  </si>
  <si>
    <t>6122</t>
  </si>
  <si>
    <t>613</t>
  </si>
  <si>
    <t>6130</t>
  </si>
  <si>
    <t>6131</t>
  </si>
  <si>
    <t>6132</t>
  </si>
  <si>
    <t>614</t>
  </si>
  <si>
    <t>6140</t>
  </si>
  <si>
    <t>6141</t>
  </si>
  <si>
    <t>6142</t>
  </si>
  <si>
    <t>6143</t>
  </si>
  <si>
    <t>6144</t>
  </si>
  <si>
    <t>6145</t>
  </si>
  <si>
    <t>6146</t>
  </si>
  <si>
    <t>6147</t>
  </si>
  <si>
    <t>6148</t>
  </si>
  <si>
    <t>6182</t>
  </si>
  <si>
    <t>619</t>
  </si>
  <si>
    <t>6191</t>
  </si>
  <si>
    <t>62</t>
  </si>
  <si>
    <t>621</t>
  </si>
  <si>
    <t>6211</t>
  </si>
  <si>
    <t>6212</t>
  </si>
  <si>
    <t>6213</t>
  </si>
  <si>
    <t>6214</t>
  </si>
  <si>
    <t>6215</t>
  </si>
  <si>
    <t>622</t>
  </si>
  <si>
    <t>6221</t>
  </si>
  <si>
    <t>6222</t>
  </si>
  <si>
    <t>6223</t>
  </si>
  <si>
    <t>6224</t>
  </si>
  <si>
    <t>6225</t>
  </si>
  <si>
    <t>623</t>
  </si>
  <si>
    <t>6230</t>
  </si>
  <si>
    <t>6231</t>
  </si>
  <si>
    <t>6232</t>
  </si>
  <si>
    <t>6233</t>
  </si>
  <si>
    <t>6234</t>
  </si>
  <si>
    <t>6235</t>
  </si>
  <si>
    <t>6236</t>
  </si>
  <si>
    <t>6237</t>
  </si>
  <si>
    <t>6238</t>
  </si>
  <si>
    <t>6291</t>
  </si>
  <si>
    <t>63</t>
  </si>
  <si>
    <t>6311</t>
  </si>
  <si>
    <t>6321</t>
  </si>
  <si>
    <t>6361</t>
  </si>
  <si>
    <t>64</t>
  </si>
  <si>
    <t>6411</t>
  </si>
  <si>
    <t>6421</t>
  </si>
  <si>
    <t>6461</t>
  </si>
  <si>
    <t>648</t>
  </si>
  <si>
    <t>6480</t>
  </si>
  <si>
    <t>6481</t>
  </si>
  <si>
    <t>6482</t>
  </si>
  <si>
    <t>6483</t>
  </si>
  <si>
    <t>6484</t>
  </si>
  <si>
    <t>6485</t>
  </si>
  <si>
    <t>6486</t>
  </si>
  <si>
    <t>6487</t>
  </si>
  <si>
    <t>6488</t>
  </si>
  <si>
    <t>65</t>
  </si>
  <si>
    <t>6511</t>
  </si>
  <si>
    <t>6521</t>
  </si>
  <si>
    <t>656</t>
  </si>
  <si>
    <t>6561</t>
  </si>
  <si>
    <t>6562</t>
  </si>
  <si>
    <t>6563</t>
  </si>
  <si>
    <t>6564</t>
  </si>
  <si>
    <t>6591</t>
  </si>
  <si>
    <t>66</t>
  </si>
  <si>
    <t>661</t>
  </si>
  <si>
    <t>6610</t>
  </si>
  <si>
    <t>6611</t>
  </si>
  <si>
    <t>6612</t>
  </si>
  <si>
    <t>6613</t>
  </si>
  <si>
    <t>6614</t>
  </si>
  <si>
    <t>6615</t>
  </si>
  <si>
    <t>6616</t>
  </si>
  <si>
    <t>6617</t>
  </si>
  <si>
    <t>6618</t>
  </si>
  <si>
    <t>6619</t>
  </si>
  <si>
    <t>6651</t>
  </si>
  <si>
    <t>6691</t>
  </si>
  <si>
    <t>67</t>
  </si>
  <si>
    <t>6711</t>
  </si>
  <si>
    <t>68</t>
  </si>
  <si>
    <t>681</t>
  </si>
  <si>
    <t>6810</t>
  </si>
  <si>
    <t>6811</t>
  </si>
  <si>
    <t>6812</t>
  </si>
  <si>
    <t>6813</t>
  </si>
  <si>
    <t>6814</t>
  </si>
  <si>
    <t>6815</t>
  </si>
  <si>
    <t>6816</t>
  </si>
  <si>
    <t>6817</t>
  </si>
  <si>
    <t>6818</t>
  </si>
  <si>
    <t>6821</t>
  </si>
  <si>
    <t>683</t>
  </si>
  <si>
    <t>6831</t>
  </si>
  <si>
    <t>6832</t>
  </si>
  <si>
    <t>684</t>
  </si>
  <si>
    <t>6842</t>
  </si>
  <si>
    <t>6843</t>
  </si>
  <si>
    <t>6844</t>
  </si>
  <si>
    <t>6845</t>
  </si>
  <si>
    <t>6846</t>
  </si>
  <si>
    <t>6847</t>
  </si>
  <si>
    <t>6848</t>
  </si>
  <si>
    <t>6851</t>
  </si>
  <si>
    <t>686</t>
  </si>
  <si>
    <t>6860</t>
  </si>
  <si>
    <t>6861</t>
  </si>
  <si>
    <t>6862</t>
  </si>
  <si>
    <t>6863</t>
  </si>
  <si>
    <t>6864</t>
  </si>
  <si>
    <t>6865</t>
  </si>
  <si>
    <t>6866</t>
  </si>
  <si>
    <t>6867</t>
  </si>
  <si>
    <t>6868</t>
  </si>
  <si>
    <t>6869</t>
  </si>
  <si>
    <t>6881</t>
  </si>
  <si>
    <t>69</t>
  </si>
  <si>
    <t>6917</t>
  </si>
  <si>
    <t>692</t>
  </si>
  <si>
    <t>6920</t>
  </si>
  <si>
    <t>6921</t>
  </si>
  <si>
    <t>6922</t>
  </si>
  <si>
    <t>6923</t>
  </si>
  <si>
    <t>6924</t>
  </si>
  <si>
    <t>6925</t>
  </si>
  <si>
    <t>6926</t>
  </si>
  <si>
    <t>6927</t>
  </si>
  <si>
    <t>6928</t>
  </si>
  <si>
    <t>6929</t>
  </si>
  <si>
    <t>6947</t>
  </si>
  <si>
    <t>695</t>
  </si>
  <si>
    <t>6950</t>
  </si>
  <si>
    <t>6951</t>
  </si>
  <si>
    <t>6952</t>
  </si>
  <si>
    <t>6953</t>
  </si>
  <si>
    <t>6954</t>
  </si>
  <si>
    <t>6955</t>
  </si>
  <si>
    <t>6956</t>
  </si>
  <si>
    <t>6957</t>
  </si>
  <si>
    <t>6958</t>
  </si>
  <si>
    <t>6959</t>
  </si>
  <si>
    <t>7</t>
  </si>
  <si>
    <t>70</t>
  </si>
  <si>
    <t>701</t>
  </si>
  <si>
    <t>7011</t>
  </si>
  <si>
    <t>7012</t>
  </si>
  <si>
    <t>7019</t>
  </si>
  <si>
    <t>702</t>
  </si>
  <si>
    <t>7021</t>
  </si>
  <si>
    <t>7022</t>
  </si>
  <si>
    <t>7029</t>
  </si>
  <si>
    <t>703</t>
  </si>
  <si>
    <t>7031</t>
  </si>
  <si>
    <t>7032</t>
  </si>
  <si>
    <t>7039</t>
  </si>
  <si>
    <t>7041</t>
  </si>
  <si>
    <t>71</t>
  </si>
  <si>
    <t>711</t>
  </si>
  <si>
    <t>7111</t>
  </si>
  <si>
    <t>7112</t>
  </si>
  <si>
    <t>7119</t>
  </si>
  <si>
    <t>713</t>
  </si>
  <si>
    <t>7131</t>
  </si>
  <si>
    <t>7132</t>
  </si>
  <si>
    <t>7139</t>
  </si>
  <si>
    <t>7141</t>
  </si>
  <si>
    <t>72</t>
  </si>
  <si>
    <t>7211</t>
  </si>
  <si>
    <t>722</t>
  </si>
  <si>
    <t>7221</t>
  </si>
  <si>
    <t>723</t>
  </si>
  <si>
    <t>7231</t>
  </si>
  <si>
    <t>7232</t>
  </si>
  <si>
    <t>7241</t>
  </si>
  <si>
    <t>725</t>
  </si>
  <si>
    <t>7251</t>
  </si>
  <si>
    <t>7255</t>
  </si>
  <si>
    <t>7261</t>
  </si>
  <si>
    <t>7271</t>
  </si>
  <si>
    <t>7281</t>
  </si>
  <si>
    <t>7291</t>
  </si>
  <si>
    <t>73</t>
  </si>
  <si>
    <t>731</t>
  </si>
  <si>
    <t>7310</t>
  </si>
  <si>
    <t>7311</t>
  </si>
  <si>
    <t>7312</t>
  </si>
  <si>
    <t>7313</t>
  </si>
  <si>
    <t>7314</t>
  </si>
  <si>
    <t>7315</t>
  </si>
  <si>
    <t>7316</t>
  </si>
  <si>
    <t>7317</t>
  </si>
  <si>
    <t>7318</t>
  </si>
  <si>
    <t>732</t>
  </si>
  <si>
    <t>7320</t>
  </si>
  <si>
    <t>7321</t>
  </si>
  <si>
    <t>7322</t>
  </si>
  <si>
    <t>7323</t>
  </si>
  <si>
    <t>7324</t>
  </si>
  <si>
    <t>7325</t>
  </si>
  <si>
    <t>7326</t>
  </si>
  <si>
    <t>7327</t>
  </si>
  <si>
    <t>7328</t>
  </si>
  <si>
    <t>733</t>
  </si>
  <si>
    <t>7331</t>
  </si>
  <si>
    <t>7332</t>
  </si>
  <si>
    <t>7339</t>
  </si>
  <si>
    <t>734</t>
  </si>
  <si>
    <t>7341</t>
  </si>
  <si>
    <t>7342</t>
  </si>
  <si>
    <t>735</t>
  </si>
  <si>
    <t>7350</t>
  </si>
  <si>
    <t>7351</t>
  </si>
  <si>
    <t>7352</t>
  </si>
  <si>
    <t>7353</t>
  </si>
  <si>
    <t>7354</t>
  </si>
  <si>
    <t>737</t>
  </si>
  <si>
    <t>7370</t>
  </si>
  <si>
    <t>7371</t>
  </si>
  <si>
    <t>7372</t>
  </si>
  <si>
    <t>7373</t>
  </si>
  <si>
    <t>7391</t>
  </si>
  <si>
    <t>74</t>
  </si>
  <si>
    <t>7411</t>
  </si>
  <si>
    <t>742</t>
  </si>
  <si>
    <t>7421</t>
  </si>
  <si>
    <t>7429</t>
  </si>
  <si>
    <t>7431</t>
  </si>
  <si>
    <t>7441</t>
  </si>
  <si>
    <t>745</t>
  </si>
  <si>
    <t>7450</t>
  </si>
  <si>
    <t>7451</t>
  </si>
  <si>
    <t>7452</t>
  </si>
  <si>
    <t>7453</t>
  </si>
  <si>
    <t>7454</t>
  </si>
  <si>
    <t>7455</t>
  </si>
  <si>
    <t>7456</t>
  </si>
  <si>
    <t>7457</t>
  </si>
  <si>
    <t>7458</t>
  </si>
  <si>
    <t>746</t>
  </si>
  <si>
    <t>7461</t>
  </si>
  <si>
    <t>748</t>
  </si>
  <si>
    <t>7481</t>
  </si>
  <si>
    <t>7482</t>
  </si>
  <si>
    <t>7483</t>
  </si>
  <si>
    <t>7484</t>
  </si>
  <si>
    <t>7491</t>
  </si>
  <si>
    <t>75</t>
  </si>
  <si>
    <t>751</t>
  </si>
  <si>
    <t>7510</t>
  </si>
  <si>
    <t>7511</t>
  </si>
  <si>
    <t>7512</t>
  </si>
  <si>
    <t>7513</t>
  </si>
  <si>
    <t>7514</t>
  </si>
  <si>
    <t>7515</t>
  </si>
  <si>
    <t>7516</t>
  </si>
  <si>
    <t>7517</t>
  </si>
  <si>
    <t>7518</t>
  </si>
  <si>
    <t>7519</t>
  </si>
  <si>
    <t>759</t>
  </si>
  <si>
    <t>7591</t>
  </si>
  <si>
    <t>7592</t>
  </si>
  <si>
    <t>7593</t>
  </si>
  <si>
    <t>7599</t>
  </si>
  <si>
    <t>77</t>
  </si>
  <si>
    <t>7711</t>
  </si>
  <si>
    <t>78</t>
  </si>
  <si>
    <t>781</t>
  </si>
  <si>
    <t>7810</t>
  </si>
  <si>
    <t>7811</t>
  </si>
  <si>
    <t>7812</t>
  </si>
  <si>
    <t>7813</t>
  </si>
  <si>
    <t>7814</t>
  </si>
  <si>
    <t>7815</t>
  </si>
  <si>
    <t>7816</t>
  </si>
  <si>
    <t>7817</t>
  </si>
  <si>
    <t>7818</t>
  </si>
  <si>
    <t>7821</t>
  </si>
  <si>
    <t>783</t>
  </si>
  <si>
    <t>7831</t>
  </si>
  <si>
    <t>7832</t>
  </si>
  <si>
    <t>784</t>
  </si>
  <si>
    <t>7842</t>
  </si>
  <si>
    <t>7843</t>
  </si>
  <si>
    <t>7844</t>
  </si>
  <si>
    <t>7845</t>
  </si>
  <si>
    <t>7846</t>
  </si>
  <si>
    <t>7847</t>
  </si>
  <si>
    <t>7848</t>
  </si>
  <si>
    <t>785</t>
  </si>
  <si>
    <t>7851</t>
  </si>
  <si>
    <t>786</t>
  </si>
  <si>
    <t>7860</t>
  </si>
  <si>
    <t>7861</t>
  </si>
  <si>
    <t>7862</t>
  </si>
  <si>
    <t>7863</t>
  </si>
  <si>
    <t>7864</t>
  </si>
  <si>
    <t>7865</t>
  </si>
  <si>
    <t>7866</t>
  </si>
  <si>
    <t>7867</t>
  </si>
  <si>
    <t>7868</t>
  </si>
  <si>
    <t>7869</t>
  </si>
  <si>
    <t>79</t>
  </si>
  <si>
    <t>7917</t>
  </si>
  <si>
    <t>792</t>
  </si>
  <si>
    <t>7920</t>
  </si>
  <si>
    <t>7921</t>
  </si>
  <si>
    <t>7922</t>
  </si>
  <si>
    <t>7923</t>
  </si>
  <si>
    <t>7924</t>
  </si>
  <si>
    <t>7925</t>
  </si>
  <si>
    <t>7926</t>
  </si>
  <si>
    <t>7927</t>
  </si>
  <si>
    <t>7928</t>
  </si>
  <si>
    <t>7929</t>
  </si>
  <si>
    <t>7947</t>
  </si>
  <si>
    <t>795</t>
  </si>
  <si>
    <t>7950</t>
  </si>
  <si>
    <t>7951</t>
  </si>
  <si>
    <t>7952</t>
  </si>
  <si>
    <t>7953</t>
  </si>
  <si>
    <t>7954</t>
  </si>
  <si>
    <t>7955</t>
  </si>
  <si>
    <t>7956</t>
  </si>
  <si>
    <t>7957</t>
  </si>
  <si>
    <t>7958</t>
  </si>
  <si>
    <t>7959</t>
  </si>
  <si>
    <t xml:space="preserve">Lfd.
Nr. </t>
  </si>
  <si>
    <t>Kontonummer</t>
  </si>
  <si>
    <t>7011, 7012, 7019, 7021, 7022, 7029, 7031, 7032, 7039, 7041, 7111, 7112, 7119, 7131, 7132, 7139, 7141, 7411, 7421</t>
  </si>
  <si>
    <t>7211, 7221, 7231, 7232, 7241, 7251, 7255, 7261, 7271, 7281, 7291, 7831</t>
  </si>
  <si>
    <t>733, 7461</t>
  </si>
  <si>
    <t>7510-7519</t>
  </si>
  <si>
    <t>7310-7318, 7320-7328, 7351-7354, 7371-7373, 7391, 7429, 7431, 7441, 7450-7458, 7481-7484, 7491, 7591-7593, 7599</t>
  </si>
  <si>
    <t>6122, 6132, 6142, 6182, 6232, 6482, 6612</t>
  </si>
  <si>
    <t/>
  </si>
  <si>
    <t>1+2+3+4+5./.6</t>
  </si>
  <si>
    <t>Auszahlungen für den Erwerb von Sachanlagevermögen</t>
  </si>
  <si>
    <t xml:space="preserve">   darunter: Auszahlungen für Baumaßnahmen </t>
  </si>
  <si>
    <t>7920-7923</t>
  </si>
  <si>
    <t>7810-7818, 784, 786, 795</t>
  </si>
  <si>
    <t>6812, 6862, 6922, 6952</t>
  </si>
  <si>
    <t>8+10+11./.12</t>
  </si>
  <si>
    <t>7+13</t>
  </si>
  <si>
    <t>6011, 6012, 6013, 6021, 6022, 6031-6034, 6039, 6041, 6042, 6049,./.7341,./.7342</t>
  </si>
  <si>
    <t>6013,./.7341,./.7342</t>
  </si>
  <si>
    <t>6011, 6012</t>
  </si>
  <si>
    <t>Bedarfs- und sonstige allgemeine Zuweisungen vom Land</t>
  </si>
  <si>
    <t>6051-6053, 6121, 6131</t>
  </si>
  <si>
    <t>Zuweisungen und Zuschüsse für laufende Zwecke vom Land</t>
  </si>
  <si>
    <t>Zuweisungen und Zuschüsse für laufende Zwecke vom Bund</t>
  </si>
  <si>
    <t>6140, 6191</t>
  </si>
  <si>
    <t>6311, 6321, 6361</t>
  </si>
  <si>
    <t>15+19+20+21+22+23+24./.25</t>
  </si>
  <si>
    <t>6920-6923</t>
  </si>
  <si>
    <t>27+28+29./.30</t>
  </si>
  <si>
    <t>26+31</t>
  </si>
  <si>
    <t>32./.14</t>
  </si>
  <si>
    <t>Mehrauszahlungen/Mehreinzahlungen aus Verwaltungstätigkeit</t>
  </si>
  <si>
    <t>26./.7</t>
  </si>
  <si>
    <t>6917, 6924-6929, 6947</t>
  </si>
  <si>
    <t>7917, 7924-7929, 7947</t>
  </si>
  <si>
    <t>Davon: Kinder-, Jugend- und Familienhilfe</t>
  </si>
  <si>
    <t>Landkreise
insgesamt</t>
  </si>
  <si>
    <t>Landkreis
Mecklen-
burgische
Seenplatte</t>
  </si>
  <si>
    <t>darunter</t>
  </si>
  <si>
    <t>Landkreis
Rostock</t>
  </si>
  <si>
    <t>Landkreis
Vorpom-
mern-
Rügen</t>
  </si>
  <si>
    <t xml:space="preserve">darunter </t>
  </si>
  <si>
    <t>Landkreis
Nordwest-
mecklenburg</t>
  </si>
  <si>
    <t>Landkreis
Vorpommern-
Greifswald</t>
  </si>
  <si>
    <t>Landkreis
Ludwigslust-
Parchim</t>
  </si>
  <si>
    <t>Neu-
branden-
burg</t>
  </si>
  <si>
    <t>Bedarfs- und sonstige allgemeine Zuweisungen 
   vom Land</t>
  </si>
  <si>
    <t>Zuweisungen und Zuschüsse für laufende Zwecke 
   vom Land</t>
  </si>
  <si>
    <t>Zuweisungen und Zuschüsse für laufende Zwecke 
   vom Bund</t>
  </si>
  <si>
    <t>Mehrauszahlungen/Mehreinzahlungen aus 
   Verwaltungstätigkeit</t>
  </si>
  <si>
    <t>Tabelle 7</t>
  </si>
  <si>
    <t>Tabelle 7.1</t>
  </si>
  <si>
    <t>Tabelle 7.2</t>
  </si>
  <si>
    <t>Tabelle 7.3</t>
  </si>
  <si>
    <t>Tabelle 7.4</t>
  </si>
  <si>
    <t>Tabelle 7.5</t>
  </si>
  <si>
    <t>Tabelle 7.6</t>
  </si>
  <si>
    <t>Tabelle 8</t>
  </si>
  <si>
    <t>Tabelle 8.1</t>
  </si>
  <si>
    <t>Tabelle 8.2</t>
  </si>
  <si>
    <t>Tabelle 8.3</t>
  </si>
  <si>
    <t>Tabelle 8.4</t>
  </si>
  <si>
    <t>Tabelle 8.5</t>
  </si>
  <si>
    <t>Tabelle 8.6</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</si>
  <si>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</si>
  <si>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</si>
  <si>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</si>
  <si>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</si>
  <si>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</si>
  <si>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</si>
  <si>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Tilgung von Krediten für Investitionen am Kreditmarkt 
   und beim sonstigen öffentlichen Bereich</t>
  </si>
  <si>
    <t>Kreditaufnahmen für Investitionen am Kreditmarkt 
   und beim sonstigen öffentlichen Bereich</t>
  </si>
  <si>
    <t>Sozialtransferleistungen und Leistungsbeteiligungen
   nach SGB II, VIII, IX und XII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</si>
  <si>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</si>
  <si>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</si>
  <si>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</si>
  <si>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Erläuterung der Begriffe  </t>
  </si>
  <si>
    <t xml:space="preserve">Produktrahmenplan  </t>
  </si>
  <si>
    <t xml:space="preserve">Kontenrahmenplan  </t>
  </si>
  <si>
    <t xml:space="preserve">Zuordnungsschlüssel für den Tabellenteil  </t>
  </si>
  <si>
    <t xml:space="preserve">  Mecklenburg-Vorpommern insgesamt  </t>
  </si>
  <si>
    <t xml:space="preserve">  Innere Verwaltung  </t>
  </si>
  <si>
    <t xml:space="preserve">  Sicherheit und Ordnung  </t>
  </si>
  <si>
    <t xml:space="preserve">  Schulträgeraufgaben  </t>
  </si>
  <si>
    <t xml:space="preserve">  Kultur und Wissenschaft  </t>
  </si>
  <si>
    <t xml:space="preserve">  Soziales und Jugend  </t>
  </si>
  <si>
    <t xml:space="preserve">    Soziale Hilfen  </t>
  </si>
  <si>
    <t xml:space="preserve">    Kinder-, Jugend- und Familienhilfe  </t>
  </si>
  <si>
    <t xml:space="preserve">  Gesundheit und Sport  </t>
  </si>
  <si>
    <t xml:space="preserve">  Räumliche Planung und Entwicklung; Bauen und Wohnen;  
    Verkehrsflächen und -anlagen, ÖPNV  </t>
  </si>
  <si>
    <t xml:space="preserve">  Ver- und Entsorgung; Natur- und Landschaftspflege; Umweltschutz;  
    Wirtschaft und Tourismus  </t>
  </si>
  <si>
    <t xml:space="preserve">  Zentrale Finanzleistungen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</si>
  <si>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</si>
  <si>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</si>
  <si>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</si>
  <si>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</si>
  <si>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</si>
  <si>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</si>
  <si>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Rostock  </t>
  </si>
  <si>
    <t xml:space="preserve">  Schwerin  </t>
  </si>
  <si>
    <t xml:space="preserve">  Neubrandenburg  </t>
  </si>
  <si>
    <t xml:space="preserve">  Stralsund  </t>
  </si>
  <si>
    <t xml:space="preserve">  Wismar  </t>
  </si>
  <si>
    <t xml:space="preserve">  Greifswald  </t>
  </si>
  <si>
    <t xml:space="preserve">Zentrale Verwaltung  </t>
  </si>
  <si>
    <t xml:space="preserve">Innere Verwaltung  </t>
  </si>
  <si>
    <t xml:space="preserve">Verwaltungssteuerung und -service  </t>
  </si>
  <si>
    <t xml:space="preserve">Sicherheit und Ordnung  </t>
  </si>
  <si>
    <t xml:space="preserve">Statistik und Wahlen  </t>
  </si>
  <si>
    <t xml:space="preserve">Ordnungsangelegenheiten  
</t>
  </si>
  <si>
    <t xml:space="preserve">Brandschutz  </t>
  </si>
  <si>
    <t xml:space="preserve">Rettungsdienst  </t>
  </si>
  <si>
    <t xml:space="preserve">Katastrophenschutz  </t>
  </si>
  <si>
    <t xml:space="preserve">Schule und Kultur  </t>
  </si>
  <si>
    <t xml:space="preserve">Schulträgeraufgaben  </t>
  </si>
  <si>
    <t xml:space="preserve">Grundschulen  </t>
  </si>
  <si>
    <t xml:space="preserve">Hauptschulen  </t>
  </si>
  <si>
    <t xml:space="preserve">Kombinierte Grund- und Hauptschulen  </t>
  </si>
  <si>
    <t xml:space="preserve">Schulformunabhängige Orientierungsstufe  </t>
  </si>
  <si>
    <t xml:space="preserve">Realschulen  </t>
  </si>
  <si>
    <t xml:space="preserve">Kombinierte Haupt- und Realschulen  </t>
  </si>
  <si>
    <t xml:space="preserve">Gymnasien, Kollegs  </t>
  </si>
  <si>
    <t xml:space="preserve">Gesamtschulen  </t>
  </si>
  <si>
    <t xml:space="preserve">Sonderschulen  </t>
  </si>
  <si>
    <t xml:space="preserve">Berufliche Schulen  </t>
  </si>
  <si>
    <t xml:space="preserve">Schülerbeförderung  </t>
  </si>
  <si>
    <t xml:space="preserve">Fördermaßnahmen für Schüler  </t>
  </si>
  <si>
    <t xml:space="preserve">Sonstige schulische Aufgaben  </t>
  </si>
  <si>
    <t xml:space="preserve">Kultur und Wissenschaft  </t>
  </si>
  <si>
    <t xml:space="preserve">Wissenschaft und Forschung  </t>
  </si>
  <si>
    <t xml:space="preserve">Nichtwissenschaftliche Museen, Sammlungen  </t>
  </si>
  <si>
    <t xml:space="preserve">Zoologische und Botanische Gärten  </t>
  </si>
  <si>
    <t xml:space="preserve">Theater  </t>
  </si>
  <si>
    <t xml:space="preserve">Musikpflege  </t>
  </si>
  <si>
    <t xml:space="preserve">Musikschule  </t>
  </si>
  <si>
    <t xml:space="preserve">Volkshochschulen  </t>
  </si>
  <si>
    <t xml:space="preserve">Büchereien  </t>
  </si>
  <si>
    <t xml:space="preserve">Sonstige Volksbildung  </t>
  </si>
  <si>
    <t xml:space="preserve">Heimat- und sonstige Kulturpflege  </t>
  </si>
  <si>
    <t xml:space="preserve">Förderung von Kirchengemeinden und sonstigen Religionsgemeinschaften  </t>
  </si>
  <si>
    <t xml:space="preserve">Soziales und Jugend  </t>
  </si>
  <si>
    <t xml:space="preserve">Soziale Hilfen  </t>
  </si>
  <si>
    <t xml:space="preserve">Grundversorgung und Hilfen nach dem Zwölften Buch Sozialgesetzbuch (SGB XII)  </t>
  </si>
  <si>
    <t xml:space="preserve">Hilfe zum Lebensunterhalt  </t>
  </si>
  <si>
    <t xml:space="preserve">Hilfe zur Pflege  </t>
  </si>
  <si>
    <t xml:space="preserve">Hilfe zur Gesundheit  </t>
  </si>
  <si>
    <t xml:space="preserve">Hilfe zur Überwindung sozialer Schwierigkeiten  </t>
  </si>
  <si>
    <t xml:space="preserve">Grundsicherung im Alter und bei Erwerbsminderung  </t>
  </si>
  <si>
    <t xml:space="preserve">Nicht aufteilbare Grundsicherung und Hilfen nach SGB XII  </t>
  </si>
  <si>
    <t xml:space="preserve">Grundsicherung für Arbeitsuchende nach dem Zweiten Buch Sozialgesetzbuch (SGB II)  </t>
  </si>
  <si>
    <t xml:space="preserve">Leistungen für Unterkunft und Heizung  </t>
  </si>
  <si>
    <t xml:space="preserve">Eingliederungsleistungen  </t>
  </si>
  <si>
    <t xml:space="preserve">Einmalige Leistungen  </t>
  </si>
  <si>
    <t xml:space="preserve">Arbeitslosengeld II (ohne KdU)  </t>
  </si>
  <si>
    <t xml:space="preserve">Eingliederungsleistungen/Optionsgemeinden  </t>
  </si>
  <si>
    <t xml:space="preserve">Leistungen für Bildung und Teilhabe nach § 28 SGB II  </t>
  </si>
  <si>
    <t xml:space="preserve">Hilfen für Asylbewerber  </t>
  </si>
  <si>
    <t xml:space="preserve">Eingliederungshilfe nach SGB IX  </t>
  </si>
  <si>
    <t xml:space="preserve">Soziale Einrichtungen (ohne Einrichtungen der Jugendhilfe)  </t>
  </si>
  <si>
    <t xml:space="preserve">Leistungen nach dem Bundesversorgungsgesetz  </t>
  </si>
  <si>
    <t xml:space="preserve">Förderung von Trägern der Wohlfahrtspflege  </t>
  </si>
  <si>
    <t xml:space="preserve">Unterhaltsvorschussleistungen  </t>
  </si>
  <si>
    <t xml:space="preserve">Betreuungsleistungen  </t>
  </si>
  <si>
    <t xml:space="preserve">Hilfen für Heimkehrer und politische Häftlinge  </t>
  </si>
  <si>
    <t xml:space="preserve">Leistungen für Bildung und Teilhabe nach § 6b BKKG  </t>
  </si>
  <si>
    <t xml:space="preserve">Sonstige soziale Hilfen und Leistungen  </t>
  </si>
  <si>
    <t xml:space="preserve">Kinder-, Jugend- und Familienhilfe  </t>
  </si>
  <si>
    <t xml:space="preserve">Förderung von Kindern in Tageseinrichtungen und in Tagespflege  </t>
  </si>
  <si>
    <t xml:space="preserve">Jugendarbeit  </t>
  </si>
  <si>
    <t xml:space="preserve">Sonstige Leistungen der Kinder-, Jugend- und Familienhilfe  </t>
  </si>
  <si>
    <t xml:space="preserve">Tageseinrichtungen für Kinder  </t>
  </si>
  <si>
    <t xml:space="preserve">Einrichtungen der Jugendarbeit  </t>
  </si>
  <si>
    <t xml:space="preserve">Sonstige Einrichtungen der Kinder-, Jugend- und Familienhilfe  </t>
  </si>
  <si>
    <t xml:space="preserve">Gesundheit und Sport  </t>
  </si>
  <si>
    <t xml:space="preserve">Gesundheitsdienste  </t>
  </si>
  <si>
    <t xml:space="preserve">Krankenhäuser  </t>
  </si>
  <si>
    <t xml:space="preserve">Gesundheitseinrichtungen  </t>
  </si>
  <si>
    <t xml:space="preserve">Maßnahmen der Gesundheitspflege  </t>
  </si>
  <si>
    <t xml:space="preserve">Kur- und Badeeinrichtungen  </t>
  </si>
  <si>
    <t xml:space="preserve">Sportförderung  </t>
  </si>
  <si>
    <t xml:space="preserve">Förderung des Sports  </t>
  </si>
  <si>
    <t xml:space="preserve">Sportstätten und Bäder  </t>
  </si>
  <si>
    <t xml:space="preserve">Gestaltung der Umwelt  </t>
  </si>
  <si>
    <t xml:space="preserve">Räumliche Planung und Entwicklung  </t>
  </si>
  <si>
    <t xml:space="preserve">Räumliche Planungs- und Entwicklungsmaßnahmen  </t>
  </si>
  <si>
    <t xml:space="preserve">Bauen und Wohnen  </t>
  </si>
  <si>
    <t xml:space="preserve">Bau- und Grundstücksordnung  </t>
  </si>
  <si>
    <t xml:space="preserve">Wohnbauförderung  </t>
  </si>
  <si>
    <t xml:space="preserve">Denkmalschutz und -pflege  </t>
  </si>
  <si>
    <t xml:space="preserve">Ver- und Entsorgung  </t>
  </si>
  <si>
    <t xml:space="preserve">Elektrizitätsversorgung  </t>
  </si>
  <si>
    <t xml:space="preserve">Gasversorgung  </t>
  </si>
  <si>
    <t xml:space="preserve">Wasserversorgung  </t>
  </si>
  <si>
    <t xml:space="preserve">Fernwärmeversorgung  </t>
  </si>
  <si>
    <t xml:space="preserve">Kombinierte Versorgung  </t>
  </si>
  <si>
    <t xml:space="preserve">Abfallwirtschaft  </t>
  </si>
  <si>
    <t xml:space="preserve">Abwasserbeseitigung  </t>
  </si>
  <si>
    <t xml:space="preserve">Verkehrsflächen und -anlagen, ÖPNV  </t>
  </si>
  <si>
    <t xml:space="preserve">Gemeindestraßen  </t>
  </si>
  <si>
    <t xml:space="preserve">Kreisstraßen  </t>
  </si>
  <si>
    <t xml:space="preserve">Landesstraßen  </t>
  </si>
  <si>
    <t xml:space="preserve">Bundesstraßen  </t>
  </si>
  <si>
    <t xml:space="preserve">Straßenreinigung  </t>
  </si>
  <si>
    <t xml:space="preserve">Parkeinrichtungen  </t>
  </si>
  <si>
    <t xml:space="preserve">Öffentlicher Personennahverkehr (ÖPNV)  </t>
  </si>
  <si>
    <t xml:space="preserve">Sonstiger Personen- und Güterverkehr  </t>
  </si>
  <si>
    <t xml:space="preserve">Natur- und Landschaftspflege  </t>
  </si>
  <si>
    <t xml:space="preserve">Öffentliches Grün/Landschaftsbau  </t>
  </si>
  <si>
    <t xml:space="preserve">Öffentliche Gewässer/Wasserbauliche Anlagen  </t>
  </si>
  <si>
    <t xml:space="preserve">Friedhofs- und Bestattungswesen  </t>
  </si>
  <si>
    <t xml:space="preserve">Naturschutz und Landschaftspflege  </t>
  </si>
  <si>
    <t xml:space="preserve">Land- und Forstwirtschaft  </t>
  </si>
  <si>
    <t xml:space="preserve">Umweltschutz  </t>
  </si>
  <si>
    <t xml:space="preserve">Umweltschutzmaßnahmen  </t>
  </si>
  <si>
    <t xml:space="preserve">Wirtschaft und Tourismus  </t>
  </si>
  <si>
    <t xml:space="preserve">Wirtschaftsförderung  </t>
  </si>
  <si>
    <t xml:space="preserve">Allgemeine Einrichtungen und Unternehmen  </t>
  </si>
  <si>
    <t xml:space="preserve">Tourismus  </t>
  </si>
  <si>
    <t xml:space="preserve">Zentrale Finanzleistungen  </t>
  </si>
  <si>
    <t xml:space="preserve">Allgemeine Finanzwirtschaft  </t>
  </si>
  <si>
    <t xml:space="preserve">Steuern, allgemeine Zuweisungen, allgemeine Umlagen  </t>
  </si>
  <si>
    <t xml:space="preserve">Sonstige allgemeine Finanzwirtschaft  </t>
  </si>
  <si>
    <t xml:space="preserve">Abwicklung der Vorjahre  </t>
  </si>
  <si>
    <t xml:space="preserve">Einzahlungen  </t>
  </si>
  <si>
    <t xml:space="preserve">Steuern und ähnliche Abgaben  </t>
  </si>
  <si>
    <t xml:space="preserve">Realsteuern  </t>
  </si>
  <si>
    <t xml:space="preserve"> Grundsteuer A  </t>
  </si>
  <si>
    <t xml:space="preserve"> Grundsteuer B  </t>
  </si>
  <si>
    <t xml:space="preserve"> Gewerbesteuer  </t>
  </si>
  <si>
    <t xml:space="preserve">Gemeindeanteile an den Gemeinschaftssteuern  </t>
  </si>
  <si>
    <t xml:space="preserve"> Gemeindeanteil an der Einkommensteuer  </t>
  </si>
  <si>
    <t xml:space="preserve"> Gemeindeanteil an der Umsatzsteuer  </t>
  </si>
  <si>
    <t xml:space="preserve">Sonstige Gemeindesteuern  </t>
  </si>
  <si>
    <t xml:space="preserve"> Vergnügungssteuer  </t>
  </si>
  <si>
    <t xml:space="preserve"> Hundesteuer  </t>
  </si>
  <si>
    <t xml:space="preserve"> Jagdsteuer  </t>
  </si>
  <si>
    <t xml:space="preserve"> Zweitwohnungssteuer  </t>
  </si>
  <si>
    <t xml:space="preserve"> Grunderwerbsteuer  </t>
  </si>
  <si>
    <t xml:space="preserve"> Sonstige örtliche Steuern  </t>
  </si>
  <si>
    <t xml:space="preserve">Steuerähnliche Einzahlungen  </t>
  </si>
  <si>
    <t xml:space="preserve"> Fremdenverkehrsabgabe  </t>
  </si>
  <si>
    <t xml:space="preserve"> Abgaben von Spielbanken  </t>
  </si>
  <si>
    <t xml:space="preserve"> Sonstige steuerähnliche Einzahlungen  </t>
  </si>
  <si>
    <t xml:space="preserve">Ausgleichsleistungen  </t>
  </si>
  <si>
    <t xml:space="preserve"> Leistungen nach dem Familienleistungsausgleich  </t>
  </si>
  <si>
    <t xml:space="preserve"> Leistg. d. Landes a. d. Ausgl. v. Sonderlasten b. d. Zusammenf. v. Arbeitslosen- und Sozialhilfe nach § 11 Abs. 3a FAG  </t>
  </si>
  <si>
    <t xml:space="preserve">Zuwendungen und allgemeine Umlagen  </t>
  </si>
  <si>
    <t xml:space="preserve">Schlüsselzuweisungen vom Land  </t>
  </si>
  <si>
    <t xml:space="preserve">Bedarfszuweisungen  </t>
  </si>
  <si>
    <t xml:space="preserve"> Bedarfszuweisungen vom Land  </t>
  </si>
  <si>
    <t xml:space="preserve"> Bedarfszuweisungen von Gemeinde/GV  </t>
  </si>
  <si>
    <t xml:space="preserve">Sonstige allgemeine Zuweisungen  </t>
  </si>
  <si>
    <t xml:space="preserve"> vom Bund  </t>
  </si>
  <si>
    <t xml:space="preserve"> vom Land  </t>
  </si>
  <si>
    <t xml:space="preserve"> von Gemeinden/Gv.  </t>
  </si>
  <si>
    <t xml:space="preserve">Zuweisungen und Zuschüsse für laufende Zwecke  </t>
  </si>
  <si>
    <t xml:space="preserve"> von Zweckverbänden und dergl.  </t>
  </si>
  <si>
    <t xml:space="preserve"> von der gesetzlichen Sozialversicherung  </t>
  </si>
  <si>
    <t xml:space="preserve"> von verbundenen Unternehmen, Beteiligungen  </t>
  </si>
  <si>
    <t xml:space="preserve"> von sonstigen öffentlichen Sonderrechnungen  </t>
  </si>
  <si>
    <t xml:space="preserve"> von privaten Unternehmen  </t>
  </si>
  <si>
    <t xml:space="preserve"> von übrigen Bereichen  </t>
  </si>
  <si>
    <t xml:space="preserve">Allgemeine Umlagen von Gemeinden/Gv.  </t>
  </si>
  <si>
    <t xml:space="preserve">Aufgabenbezogene Leistungsbeteiligungen  </t>
  </si>
  <si>
    <t xml:space="preserve"> Aufgabenbezogene Leistungsbeteiligungen des Bundes  </t>
  </si>
  <si>
    <t xml:space="preserve">Sonstige Transfereinzahlungen  </t>
  </si>
  <si>
    <t xml:space="preserve"> Kostenbeiträge und Aufwendungsersatz; Kostenersatz  </t>
  </si>
  <si>
    <t xml:space="preserve"> Übergeleitete Unterhaltsansprüche gegen bürgerlich-rechtliche Unterhaltsverpflichtete  </t>
  </si>
  <si>
    <t xml:space="preserve"> Leistungen von Sozialleistungsträgern  </t>
  </si>
  <si>
    <t xml:space="preserve"> Sonstige Ersatzleistungen  </t>
  </si>
  <si>
    <t xml:space="preserve"> Rückzahlung gewährter Hilfen (Tilgung und Zinsen von Darlehen)  </t>
  </si>
  <si>
    <t xml:space="preserve">Ersatz von sozialen Leistungen in Einrichtungen  </t>
  </si>
  <si>
    <t xml:space="preserve"> Kostenbeiträge und Aufwendungsersatz, Kostenersatz  </t>
  </si>
  <si>
    <t xml:space="preserve">Schuldendiensthilfen  </t>
  </si>
  <si>
    <t xml:space="preserve">Andere sonstige Transfereinzahlungen  </t>
  </si>
  <si>
    <t xml:space="preserve">Öffentlich-rechtliche Leistungsentgelte  </t>
  </si>
  <si>
    <t xml:space="preserve">Verwaltungsgebühren  </t>
  </si>
  <si>
    <t xml:space="preserve">Benutzungsgebühren und ähnliche Entgelte  </t>
  </si>
  <si>
    <t xml:space="preserve">Zweckgebundene Abgaben  </t>
  </si>
  <si>
    <t xml:space="preserve">Privatrechtliche Leistungsentgelte, Kostenerstattungen und Kostenumlagen  </t>
  </si>
  <si>
    <t xml:space="preserve">Mieten und Pachten  </t>
  </si>
  <si>
    <t xml:space="preserve">Einzahlungen aus dem Verkauf von Vorräten  </t>
  </si>
  <si>
    <t xml:space="preserve">Sonstige privatrechtliche Leistungsentgelte  </t>
  </si>
  <si>
    <t xml:space="preserve">Einzahlungen aus Kostenerstattungen, Kostenumlagen  </t>
  </si>
  <si>
    <t xml:space="preserve">Sonstige Einzahlungen aus laufender Verwaltungstätigkeit  </t>
  </si>
  <si>
    <t xml:space="preserve"> Leistg. d. Landes a. d. Umsetzung d. 4. Ges. für moderne Dienstlstg. am Arbeitsmarkt  </t>
  </si>
  <si>
    <t xml:space="preserve">Konzessionsabgaben  </t>
  </si>
  <si>
    <t xml:space="preserve">Erstattung von Steuern  </t>
  </si>
  <si>
    <t xml:space="preserve">Besondere Einzahlungen  </t>
  </si>
  <si>
    <t xml:space="preserve"> Bußgelder  </t>
  </si>
  <si>
    <t xml:space="preserve"> Säumniszuschläge  </t>
  </si>
  <si>
    <t xml:space="preserve"> Einzahlungen aus der Inanspruchnahme von Gewährverträgen und Bürgschaften  </t>
  </si>
  <si>
    <t xml:space="preserve"> Fehlbelegungsabgabe  </t>
  </si>
  <si>
    <t xml:space="preserve">Andere sonstige Einzahlungen aus laufender Verwaltungstätigkeit  </t>
  </si>
  <si>
    <t xml:space="preserve">Zinsen und sonstige Finanzeinzahlungen  </t>
  </si>
  <si>
    <t xml:space="preserve">Zinseinzahlungen  </t>
  </si>
  <si>
    <t xml:space="preserve"> von Kreditinstituten  </t>
  </si>
  <si>
    <t xml:space="preserve"> vom sonstigen inländischen Bereich  </t>
  </si>
  <si>
    <t xml:space="preserve"> vom sonstigen ausländischen Bereich  </t>
  </si>
  <si>
    <t xml:space="preserve">Gewinnanteile aus verbundenen Unternehmen und Beteiligungen  </t>
  </si>
  <si>
    <t xml:space="preserve">Sonstige Finanzeinzahlungen  </t>
  </si>
  <si>
    <t xml:space="preserve">Einzahlungen aus laufender Verwaltungstätigkeit  </t>
  </si>
  <si>
    <t xml:space="preserve">Einzahlungen aus Investitionstätigkeit  </t>
  </si>
  <si>
    <t xml:space="preserve">Investitionszuwendungen  </t>
  </si>
  <si>
    <t xml:space="preserve">  Einzahlungen aus der Veräußerung von Grundstücken und Gebäuden</t>
  </si>
  <si>
    <t xml:space="preserve">Einzahlungen aus der Veräußerung von beweglichen Vermögensgegenständen  </t>
  </si>
  <si>
    <t xml:space="preserve"> Einzahlungen aus der Veräußerung von beweglichen Vermögensgegenständen 
   bis zu einem Wert von 1 000 EUR ohne Umsatzsteuer  </t>
  </si>
  <si>
    <t xml:space="preserve"> Einzahlungen aus der Veräußerung beweglicher Vermögensgegenstände 
   über einem Wert von 1 000 EUR ohne Umsatzsteuer  </t>
  </si>
  <si>
    <t xml:space="preserve">Einzahlungen aus der Veräußerung von Finanzanlagen  </t>
  </si>
  <si>
    <t xml:space="preserve"> Börsennotierte Aktien  </t>
  </si>
  <si>
    <t xml:space="preserve"> Nichtbörsennotierte Aktien  </t>
  </si>
  <si>
    <t xml:space="preserve"> Sonstige Anteilsrechte  </t>
  </si>
  <si>
    <t xml:space="preserve"> Investmentzertifikate  </t>
  </si>
  <si>
    <t xml:space="preserve"> Kapitalmarktpapiere  </t>
  </si>
  <si>
    <t xml:space="preserve"> Geldmarktpapiere  </t>
  </si>
  <si>
    <t xml:space="preserve"> Finanzderivate  </t>
  </si>
  <si>
    <t xml:space="preserve">Einzahlungen aus der Abwicklung von Baumaßnahmen  </t>
  </si>
  <si>
    <t xml:space="preserve">Rückflüsse von Ausleihungen  </t>
  </si>
  <si>
    <t xml:space="preserve">Beiträge und ähnliche Entgelte  </t>
  </si>
  <si>
    <t xml:space="preserve">Einzahlungen aus Finanzierungstätigkeit  </t>
  </si>
  <si>
    <t xml:space="preserve">Einzahlungen aus Anleihen  </t>
  </si>
  <si>
    <t xml:space="preserve">Kreditaufnahmen für Investitionen  </t>
  </si>
  <si>
    <t xml:space="preserve">Sonstige Wertpapierverschuldung  </t>
  </si>
  <si>
    <t xml:space="preserve">Rückflüsse von Darlehen (ohne Ausleihungen)  </t>
  </si>
  <si>
    <t xml:space="preserve">Auszahlungen  </t>
  </si>
  <si>
    <t xml:space="preserve">Personalauszahlungen  </t>
  </si>
  <si>
    <t xml:space="preserve">Dienstbezüge  </t>
  </si>
  <si>
    <t xml:space="preserve"> Beamte  </t>
  </si>
  <si>
    <t xml:space="preserve"> Arbeitnehmer  </t>
  </si>
  <si>
    <t xml:space="preserve"> Sonstige Beschäftigte  </t>
  </si>
  <si>
    <t xml:space="preserve">Beiträge zu Versorgungskassen  </t>
  </si>
  <si>
    <t xml:space="preserve">Beiträge zur gesetzlichen Sozialversicherung  </t>
  </si>
  <si>
    <t xml:space="preserve">Beihilfen, Unterstützungsleistungen für Beschäftigte  </t>
  </si>
  <si>
    <t xml:space="preserve">Versorgungsauszahlungen  </t>
  </si>
  <si>
    <t xml:space="preserve">Versorgungsbezüge  </t>
  </si>
  <si>
    <t xml:space="preserve">Beihilfen, Unterstützungsleistungen für Versorgungsempfänger  </t>
  </si>
  <si>
    <t xml:space="preserve">Auszahlungen für Sach- und Dienstleistungen  </t>
  </si>
  <si>
    <t xml:space="preserve">Unterhaltung der Grundstücke und baulichen Anlagen  </t>
  </si>
  <si>
    <t xml:space="preserve">Unterhaltung des sonstigen unbeweglichen und beweglichen Vermögens  </t>
  </si>
  <si>
    <t xml:space="preserve"> Unterhaltung des sonstigen unbeweglichen Vermögens unterhalb der Wertgrenze i.H.v. 410 EUR  </t>
  </si>
  <si>
    <t xml:space="preserve"> Mieten und Pachten  </t>
  </si>
  <si>
    <t xml:space="preserve"> Leasing  </t>
  </si>
  <si>
    <t xml:space="preserve">Bewirtschaftung der Grundstücke und baulichen Anlagen  </t>
  </si>
  <si>
    <t xml:space="preserve">Unterhaltung des beweglichen Vermögens  </t>
  </si>
  <si>
    <t xml:space="preserve"> Haltung von Fahrzeugen  </t>
  </si>
  <si>
    <t xml:space="preserve"> Unterhaltung des sonstigen beweglichen Vermögens  </t>
  </si>
  <si>
    <t xml:space="preserve">Besondere zahlungswirksame Aufwendungen für Beschäftigte  </t>
  </si>
  <si>
    <t xml:space="preserve">Besondere Verwaltungs- und Betriebsauszahlungen  </t>
  </si>
  <si>
    <t xml:space="preserve">Erwerb von Vorräten  </t>
  </si>
  <si>
    <t xml:space="preserve">Auszahlungen für sonstige Dienstleistungen  </t>
  </si>
  <si>
    <t xml:space="preserve">Transferauszahlungen  </t>
  </si>
  <si>
    <t xml:space="preserve"> an Bund  </t>
  </si>
  <si>
    <t xml:space="preserve"> an Land  </t>
  </si>
  <si>
    <t xml:space="preserve"> an Gemeinden/Gv.  </t>
  </si>
  <si>
    <t xml:space="preserve"> an Zweckverbände und dergl.  </t>
  </si>
  <si>
    <t xml:space="preserve"> an die gesetzliche Sozialversicherung  </t>
  </si>
  <si>
    <t xml:space="preserve"> an verbundene Unternehmen, Beteiligungen  </t>
  </si>
  <si>
    <t xml:space="preserve"> an sonstige öffentliche Sonderrechnungen  </t>
  </si>
  <si>
    <t xml:space="preserve"> an private Unternehmen  </t>
  </si>
  <si>
    <t xml:space="preserve"> an übrige Bereiche  </t>
  </si>
  <si>
    <t xml:space="preserve">Soziale Leistungen  </t>
  </si>
  <si>
    <t xml:space="preserve"> Soziale Leistungen außerhalb von Einrichtungen  </t>
  </si>
  <si>
    <t xml:space="preserve"> Soziale Leistungen an natürliche Personen in Einrichtungen  </t>
  </si>
  <si>
    <t xml:space="preserve"> Sonstige soziale Leistungen  </t>
  </si>
  <si>
    <t xml:space="preserve">Steuerbeteiligungen  </t>
  </si>
  <si>
    <t xml:space="preserve"> Gewerbesteuerumlage  </t>
  </si>
  <si>
    <t xml:space="preserve"> Finanzierungsbeteiligung Fonds Deutsche Einheit  </t>
  </si>
  <si>
    <t xml:space="preserve">Allgemeine Zuweisungen  </t>
  </si>
  <si>
    <t xml:space="preserve">Allgemeine Umlagen  </t>
  </si>
  <si>
    <t xml:space="preserve">Sonstige Transferauszahlungen  </t>
  </si>
  <si>
    <t xml:space="preserve">Sonstige Auszahlungen aus laufender Verwaltungstätigkeit  </t>
  </si>
  <si>
    <t xml:space="preserve">Sonstige Personal- und Versorgungsauszahlungen  </t>
  </si>
  <si>
    <t xml:space="preserve">Auszahlungen für die Inanspruchnahme von Rechten und Diensten  </t>
  </si>
  <si>
    <t xml:space="preserve"> Auszahlungen für ehrenamtliche und sonstige Tätigkeit  </t>
  </si>
  <si>
    <t xml:space="preserve"> Sonstige Auszahlungen für die Inanspruchnahme von Rechten und Diensten  </t>
  </si>
  <si>
    <t xml:space="preserve">Geschäftsauszahlungen  </t>
  </si>
  <si>
    <t xml:space="preserve">Steuern, Versicherungen, Schadensfälle  </t>
  </si>
  <si>
    <t xml:space="preserve">Erstattungen für Auszahlungen von Dritten aus laufender Verwaltungstätigkeit  </t>
  </si>
  <si>
    <t xml:space="preserve">Aufgabenbezogene Leistungsbeteiligungen an gemeinsame Einrichtungen  </t>
  </si>
  <si>
    <t xml:space="preserve">Besondere Auszahlungen  </t>
  </si>
  <si>
    <t xml:space="preserve"> Auszahlungen aus der Inanspruchnahme von Gewährverträgen und Bürgschaften  </t>
  </si>
  <si>
    <t xml:space="preserve">Weitere sonst. Auszahlungen aus laufender Verwaltungstätigkeit  </t>
  </si>
  <si>
    <t xml:space="preserve">Zinsen und sonstige Finanzauszahlungen  </t>
  </si>
  <si>
    <t xml:space="preserve"> an Kreditinstitute  </t>
  </si>
  <si>
    <t xml:space="preserve"> an sonstigen inländischen Bereich  </t>
  </si>
  <si>
    <t xml:space="preserve"> an sonstigen ausländischen Bereich  </t>
  </si>
  <si>
    <t xml:space="preserve">Sonstige Finanzauszahlungen  </t>
  </si>
  <si>
    <t xml:space="preserve"> Kreditbeschaffungskosten  </t>
  </si>
  <si>
    <t xml:space="preserve"> Verzinsung von Steuernachzahlungen  </t>
  </si>
  <si>
    <t xml:space="preserve"> Auszahlungen für die Ablösung von Dauerlasten  </t>
  </si>
  <si>
    <t xml:space="preserve"> Sonstige Finanzauszahlungen  </t>
  </si>
  <si>
    <t xml:space="preserve">Auszahlungen aus laufender Verwaltungstätigkeit  </t>
  </si>
  <si>
    <t xml:space="preserve">Auszahlungen aus Investitionstätigkeit  </t>
  </si>
  <si>
    <t xml:space="preserve">Zuweisungen und Zuschüsse für lnvestitionen  </t>
  </si>
  <si>
    <t xml:space="preserve">Erwerb von Grundstücken und Gebäuden  </t>
  </si>
  <si>
    <t xml:space="preserve">Auszahlungen aus dem Erwerb von beweglichen Sachen des Anlagevermögens  </t>
  </si>
  <si>
    <t xml:space="preserve"> Auszahlungen für den Erwerb beweglicher Vermögensgegenstände 
   bis zu einem Wert von 1 000 EUR ohne Umsatzsteuer  </t>
  </si>
  <si>
    <t xml:space="preserve"> Auszahlungen für den Erwerb beweglicher Vermögensgegenstände 
   über einem Wert von 1 000 EUR ohne Umsatzsteuer  </t>
  </si>
  <si>
    <t xml:space="preserve">Auszahlungen für den Erwerb von Finanzanlagen  </t>
  </si>
  <si>
    <t xml:space="preserve">Baumaßnahmen  </t>
  </si>
  <si>
    <t xml:space="preserve"> Auszahlungen für Baumaßnahmen  </t>
  </si>
  <si>
    <t xml:space="preserve">Gewährung von Ausleihungen  </t>
  </si>
  <si>
    <t xml:space="preserve">Auszahlungen aus Finanzierungstätigkeit  </t>
  </si>
  <si>
    <t xml:space="preserve">Auszahlungen aus Anleihen  </t>
  </si>
  <si>
    <t xml:space="preserve">Tilgung von Krediten für Investitionen  </t>
  </si>
  <si>
    <t xml:space="preserve">Tilgung von sonstigen Wertpapierschulden  </t>
  </si>
  <si>
    <t xml:space="preserve">Gewährung von Darlehen (ohne Ausleihungen)  </t>
  </si>
  <si>
    <t xml:space="preserve">                    Gewerbesteuer (netto)</t>
  </si>
  <si>
    <t xml:space="preserve">                    Grundsteuer</t>
  </si>
  <si>
    <t>6122, 6130, 6132, 6142-6148, 6182, 6211-6215, 6221-6225, 6230-6238, 6291, 6411, 6421, 6461, 6480-6488, 6511, 6521, 6561-6564, 6591, 6610-6619, 6651, 6691, 6831</t>
  </si>
  <si>
    <t>Ver- und Entsorgung; Natur- und Landschaftspflege; Umweltschutz;
Wirtschaft und Tourismus</t>
  </si>
  <si>
    <t xml:space="preserve">Ersatz von sozialen Leistungen außerhalb von Einrichtungen und von Eingliederungshilfen für behinderte Menschen  </t>
  </si>
  <si>
    <t>1.000 EUR</t>
  </si>
  <si>
    <t>500
bis unter
1.000</t>
  </si>
  <si>
    <t>1.000
bis unter
3.000</t>
  </si>
  <si>
    <t>3.000
bis unter
5.000</t>
  </si>
  <si>
    <t>5.000
bis unter
10.000</t>
  </si>
  <si>
    <t>10.000
bis unter
20.000</t>
  </si>
  <si>
    <t>20.000
und mehr</t>
  </si>
  <si>
    <t>7821, 7832, 7833, 7851</t>
  </si>
  <si>
    <t>6810, 6812-6818, 6821, 6832, 6833, 6842-6848, 6851, 6860-6869, 6881, 6950-6959</t>
  </si>
  <si>
    <t>L233 2023 00</t>
  </si>
  <si>
    <t>Zuständige Fachbereichsleitung: Heidi Knothe, Telefon: 0385 588-56432</t>
  </si>
  <si>
    <t>©  Statistisches Amt Mecklenburg-Vorpommern, Schwerin, 2025</t>
  </si>
  <si>
    <t>Auszahlungen und Einzahlungen der Gemeinden 
und Gemeindeverbände 2023 nach Produktbereichen</t>
  </si>
  <si>
    <t>Auszahlungen und Einzahlungen der Gemeinden
und Gemeindeverbände 2022 und 2023 
nach Arten</t>
  </si>
  <si>
    <t>Auszahlungen und Einzahlungen der Gemeinden 
und Gemeindeverbände 2023 nach Gebietskörperschaften</t>
  </si>
  <si>
    <t>Auszahlungen und Einzahlungen 
der Gemeinden und Gemeindeverbände 2023  
nach Gebietskörperschaften und Produktbereichen</t>
  </si>
  <si>
    <t>Auszahlungen und Einzahlungen 
der Gemeinden und Gemeindeverbände 2023 
nach Gebietskörperschaften und Produktbereichen</t>
  </si>
  <si>
    <t>Auszahlungen und Einzahlungen der Kreisverwaltungen, Amtsverwaltungen und kreisangehörigen Gemeinden 2023
nach Arten und Kreisen</t>
  </si>
  <si>
    <t>Auszahlungen und Einzahlungen der Kreisverwaltungen, Amtsverwaltungen und kreisangehörigen Gemeinden 2023
 nach Arten und Kreisen</t>
  </si>
  <si>
    <t>Auszahlungen und Einzahlungen der Kreisverwaltungen, Amtsverwaltungen
und kreisangehörigen Gemeinden 2023
nach Produktbereichen</t>
  </si>
  <si>
    <t>Auszahlungen und Einzahlungen der kreisfreien und großen
kreisangehörigen Städte 2023 nach Produktbereichen</t>
  </si>
  <si>
    <t>Auszahlungen und Einzahlungen der Kreisverwaltungen 2023 
nach Produktbereichen</t>
  </si>
  <si>
    <t xml:space="preserve"> Auszahlungen für den Erwerb von immateriellen Vermögensgegenständen des Anlagevermögens </t>
  </si>
  <si>
    <t xml:space="preserve"> Einzahlungen aus der Veräußerung von immateriellen Vermögensgegenständen des Anlagevermögens </t>
  </si>
  <si>
    <t>4.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</si>
</sst>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0;\-#\ ##0;\-"/>
    <numFmt numFmtId="165" formatCode="#\ ###\ ##0;\-#\ ###\ ##0;\-"/>
    <numFmt numFmtId="166" formatCode="#,##0,"/>
    <numFmt numFmtId="167" formatCode="General_)"/>
    <numFmt numFmtId="168" formatCode="#,##0.00&quot;&quot;;\-\ #,##0.00&quot;&quot;;\-&quot;&quot;;@&quot;&quot;"/>
    <numFmt numFmtId="169" formatCode="0&quot;   &quot;"/>
    <numFmt numFmtId="170" formatCode="#,##0&quot;&quot;;\-\ #,##0&quot;&quot;;\-&quot;&quot;;@&quot;&quot;"/>
    <numFmt numFmtId="171" formatCode="#,##0&quot;  &quot;;\-#,##0&quot;  &quot;;\-&quot;  &quot;;@&quot;  &quot;"/>
    <numFmt numFmtId="172" formatCode="#,##0.00&quot; &quot;;\-#,##0.00&quot; &quot;;0&quot; &quot;;@&quot; &quot;"/>
    <numFmt numFmtId="173" formatCode="#,##0&quot;&quot;;\-#,##0&quot;&quot;;0&quot;&quot;;@&quot;&quot;"/>
    <numFmt numFmtId="174" formatCode="#,##0.00&quot;&quot;;\-#,##0.00&quot;&quot;;0&quot;&quot;;@&quot;&quot;"/>
    <numFmt numFmtId="175" formatCode="#,##0&quot; &quot;;\-#,##0&quot; &quot;;0&quot; &quot;;@&quot; &quot;"/>
    <numFmt numFmtId="176" formatCode="#,##0.00&quot; &quot;;\-#,##0.00&quot; &quot;;&quot; &quot;;@&quot; &quot;"/>
  </numFmts>
  <fonts count="40">
    <font>
      <sz val="10"/>
      <name val="Arial"/>
    </font>
    <font>
      <sz val="10"/>
      <color theme="1"/>
      <name val="Arial"/>
      <family val="2"/>
    </font>
    <font>
      <sz val="10"/>
      <color theme="1"/>
      <name val="Arial"/>
      <family val="2"/>
    </font>
    <font>
      <sz val="8"/>
      <name val="Arial"/>
      <family val="2"/>
    </font>
    <font>
      <sz val="10"/>
      <name val="Arial"/>
      <family val="2"/>
    </font>
    <font>
      <sz val="10"/>
      <color indexed="8"/>
      <name val="Arial"/>
      <family val="2"/>
    </font>
    <font>
      <sz val="10"/>
      <color indexed="8"/>
      <name val="MS Sans Serif"/>
      <family val="2"/>
    </font>
    <font>
      <sz val="12"/>
      <name val="Arial MT"/>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10"/>
      <color indexed="8"/>
      <name val="Calibri"/>
      <family val="2"/>
      <scheme val="minor"/>
    </font>
    <font>
      <sz val="1"/>
      <color indexed="8"/>
      <name val="Calibri"/>
      <family val="2"/>
      <scheme val="minor"/>
    </font>
    <font>
      <sz val="5"/>
      <color indexed="8"/>
      <name val="Calibri"/>
      <family val="2"/>
      <scheme val="minor"/>
    </font>
    <font>
      <b/>
      <sz val="9"/>
      <name val="Calibri"/>
      <family val="2"/>
      <scheme val="minor"/>
    </font>
    <font>
      <b/>
      <sz val="11"/>
      <color indexed="8"/>
      <name val="Calibri"/>
      <family val="2"/>
      <scheme val="minor"/>
    </font>
    <font>
      <sz val="6"/>
      <name val="Calibri"/>
      <family val="2"/>
      <scheme val="minor"/>
    </font>
    <font>
      <b/>
      <sz val="8.5"/>
      <name val="Calibri"/>
      <family val="2"/>
      <scheme val="minor"/>
    </font>
    <font>
      <sz val="8.5"/>
      <name val="Calibri"/>
      <family val="2"/>
      <scheme val="minor"/>
    </font>
    <font>
      <sz val="8.5"/>
      <color rgb="FF000000"/>
      <name val="Calibri"/>
      <family val="2"/>
      <scheme val="minor"/>
    </font>
    <font>
      <b/>
      <sz val="8.5"/>
      <color rgb="FF000000"/>
      <name val="Calibri"/>
      <family val="2"/>
      <scheme val="minor"/>
    </font>
    <font>
      <b/>
      <sz val="6"/>
      <name val="Calibri"/>
      <family val="2"/>
      <scheme val="minor"/>
    </font>
    <font>
      <sz val="6"/>
      <color theme="1"/>
      <name val="Calibri"/>
      <family val="2"/>
      <scheme val="minor"/>
    </font>
    <font>
      <sz val="6"/>
      <color indexed="8"/>
      <name val="Calibri"/>
      <family val="2"/>
      <scheme val="minor"/>
    </font>
    <font>
      <b/>
      <sz val="8.5"/>
      <color indexed="8"/>
      <name val="Calibri"/>
      <family val="2"/>
      <scheme val="minor"/>
    </font>
    <font>
      <sz val="8.5"/>
      <color indexed="8"/>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s>
  <cellStyleXfs count="19">
    <xf numFmtId="0" fontId="0" fillId="0" borderId="0"/>
    <xf numFmtId="0" fontId="4" fillId="0" borderId="0"/>
    <xf numFmtId="0" fontId="4" fillId="0" borderId="0"/>
    <xf numFmtId="0" fontId="4" fillId="0" borderId="0"/>
    <xf numFmtId="0" fontId="4" fillId="0" borderId="0"/>
    <xf numFmtId="0" fontId="5" fillId="0" borderId="0"/>
    <xf numFmtId="0" fontId="8" fillId="0" borderId="0"/>
    <xf numFmtId="0" fontId="6" fillId="0" borderId="0"/>
    <xf numFmtId="0" fontId="4" fillId="0" borderId="0"/>
    <xf numFmtId="0" fontId="4" fillId="0" borderId="0"/>
    <xf numFmtId="0" fontId="6" fillId="0" borderId="0"/>
    <xf numFmtId="0" fontId="6" fillId="0" borderId="0"/>
    <xf numFmtId="167" fontId="7" fillId="0" borderId="0"/>
    <xf numFmtId="0" fontId="2" fillId="0" borderId="0"/>
    <xf numFmtId="0" fontId="4" fillId="0" borderId="0"/>
    <xf numFmtId="0" fontId="2" fillId="0" borderId="0"/>
    <xf numFmtId="0" fontId="1" fillId="0" borderId="0"/>
    <xf numFmtId="0" fontId="1" fillId="0" borderId="0"/>
    <xf numFmtId="0" fontId="1" fillId="0" borderId="0"/>
  </cellStyleXfs>
  <cellXfs count="304">
    <xf numFmtId="0" fontId="0" fillId="0" borderId="0" xfId="0"/>
    <xf numFmtId="0" fontId="10" fillId="0" borderId="0" xfId="6" applyFont="1"/>
    <xf numFmtId="49" fontId="10" fillId="0" borderId="0" xfId="6" applyNumberFormat="1" applyFont="1" applyAlignment="1">
      <alignment horizontal="right"/>
    </xf>
    <xf numFmtId="0" fontId="10" fillId="0" borderId="0" xfId="6" applyFont="1" applyAlignment="1"/>
    <xf numFmtId="0" fontId="10" fillId="0" borderId="0" xfId="6" applyFont="1" applyAlignment="1">
      <alignment horizontal="left" vertical="center" indent="33"/>
    </xf>
    <xf numFmtId="49" fontId="10" fillId="0" borderId="0" xfId="6" applyNumberFormat="1" applyFont="1" applyAlignment="1">
      <alignment horizontal="right" vertical="center"/>
    </xf>
    <xf numFmtId="0" fontId="19" fillId="0" borderId="0" xfId="6" applyFont="1" applyAlignment="1">
      <alignment vertical="center"/>
    </xf>
    <xf numFmtId="49" fontId="10" fillId="0" borderId="0" xfId="6" applyNumberFormat="1" applyFont="1" applyAlignment="1">
      <alignment horizontal="left" vertical="center"/>
    </xf>
    <xf numFmtId="0" fontId="10" fillId="0" borderId="0" xfId="6" applyNumberFormat="1" applyFont="1" applyAlignment="1">
      <alignment horizontal="left" vertical="center"/>
    </xf>
    <xf numFmtId="0" fontId="10" fillId="0" borderId="0" xfId="6" applyFont="1" applyAlignment="1">
      <alignment horizontal="left" vertical="center"/>
    </xf>
    <xf numFmtId="0" fontId="21" fillId="0" borderId="0" xfId="1" applyFont="1" applyAlignment="1">
      <alignment vertical="center"/>
    </xf>
    <xf numFmtId="0" fontId="21" fillId="0" borderId="0" xfId="1" applyFont="1" applyAlignment="1">
      <alignment horizontal="right"/>
    </xf>
    <xf numFmtId="0" fontId="21" fillId="0" borderId="0" xfId="1" applyFont="1"/>
    <xf numFmtId="0" fontId="21" fillId="0" borderId="0" xfId="1" applyNumberFormat="1" applyFont="1" applyAlignment="1">
      <alignment horizontal="left" vertical="top"/>
    </xf>
    <xf numFmtId="0" fontId="21" fillId="0" borderId="0" xfId="1" applyFont="1" applyAlignment="1">
      <alignment vertical="center" wrapText="1"/>
    </xf>
    <xf numFmtId="0" fontId="21" fillId="0" borderId="0" xfId="1" applyFont="1" applyAlignment="1">
      <alignment horizontal="left" vertical="top"/>
    </xf>
    <xf numFmtId="0" fontId="21" fillId="0" borderId="0" xfId="1" applyFont="1" applyAlignment="1">
      <alignment horizontal="left" vertical="center"/>
    </xf>
    <xf numFmtId="0" fontId="23" fillId="0" borderId="0" xfId="1" applyFont="1" applyAlignment="1">
      <alignment vertical="center"/>
    </xf>
    <xf numFmtId="0" fontId="21" fillId="0" borderId="0" xfId="1" applyNumberFormat="1" applyFont="1" applyAlignment="1">
      <alignment vertical="center"/>
    </xf>
    <xf numFmtId="0" fontId="24" fillId="0" borderId="0" xfId="7" applyFont="1" applyAlignment="1">
      <alignment vertical="center"/>
    </xf>
    <xf numFmtId="0" fontId="25" fillId="0" borderId="0" xfId="7" applyFont="1" applyAlignment="1">
      <alignment horizontal="center"/>
    </xf>
    <xf numFmtId="0" fontId="25" fillId="0" borderId="0" xfId="7" applyFont="1"/>
    <xf numFmtId="0" fontId="21" fillId="0" borderId="0" xfId="1" applyFont="1" applyAlignment="1">
      <alignment horizontal="justify" vertical="justify" wrapText="1"/>
    </xf>
    <xf numFmtId="0" fontId="24" fillId="0" borderId="0" xfId="7" applyFont="1" applyAlignment="1">
      <alignment horizontal="left" wrapText="1"/>
    </xf>
    <xf numFmtId="0" fontId="26" fillId="0" borderId="0" xfId="7" applyFont="1"/>
    <xf numFmtId="0" fontId="24" fillId="0" borderId="0" xfId="7" applyFont="1"/>
    <xf numFmtId="0" fontId="21" fillId="0" borderId="0" xfId="1" applyFont="1" applyAlignment="1">
      <alignment horizontal="center" vertical="center"/>
    </xf>
    <xf numFmtId="0" fontId="20" fillId="0" borderId="0" xfId="1" applyFont="1" applyAlignment="1">
      <alignment horizontal="left" vertical="center"/>
    </xf>
    <xf numFmtId="0" fontId="22" fillId="0" borderId="0" xfId="1" applyFont="1" applyAlignment="1">
      <alignment horizontal="left" vertical="center"/>
    </xf>
    <xf numFmtId="0" fontId="27" fillId="0" borderId="0" xfId="1" applyFont="1" applyAlignment="1">
      <alignment horizontal="left" vertical="center"/>
    </xf>
    <xf numFmtId="0" fontId="28" fillId="0" borderId="0" xfId="7" applyFont="1" applyAlignment="1">
      <alignment vertical="center"/>
    </xf>
    <xf numFmtId="0" fontId="27" fillId="0" borderId="0" xfId="1" applyFont="1"/>
    <xf numFmtId="0" fontId="21" fillId="0" borderId="0" xfId="1" applyFont="1" applyBorder="1" applyAlignment="1">
      <alignment horizontal="left" vertical="center" wrapText="1"/>
    </xf>
    <xf numFmtId="0" fontId="21" fillId="0" borderId="8" xfId="1" applyFont="1" applyBorder="1" applyAlignment="1">
      <alignment horizontal="center" vertical="center" wrapText="1"/>
    </xf>
    <xf numFmtId="0" fontId="27" fillId="0" borderId="0" xfId="1" applyFont="1" applyBorder="1" applyAlignment="1">
      <alignment horizontal="left" indent="1"/>
    </xf>
    <xf numFmtId="0" fontId="27" fillId="0" borderId="9" xfId="1" applyFont="1" applyBorder="1" applyAlignment="1">
      <alignment horizontal="left" indent="1"/>
    </xf>
    <xf numFmtId="0" fontId="21" fillId="0" borderId="0" xfId="1" applyFont="1" applyBorder="1" applyAlignment="1">
      <alignment horizontal="left" indent="1"/>
    </xf>
    <xf numFmtId="0" fontId="21" fillId="0" borderId="9" xfId="1" applyFont="1" applyBorder="1" applyAlignment="1">
      <alignment horizontal="left" indent="1"/>
    </xf>
    <xf numFmtId="0" fontId="21" fillId="0" borderId="0" xfId="1" applyFont="1" applyAlignment="1">
      <alignment horizontal="left"/>
    </xf>
    <xf numFmtId="0" fontId="28" fillId="0" borderId="0" xfId="1" applyFont="1" applyAlignment="1">
      <alignment horizontal="left" vertical="center"/>
    </xf>
    <xf numFmtId="0" fontId="23" fillId="0" borderId="0" xfId="1" applyFont="1"/>
    <xf numFmtId="0" fontId="21" fillId="0" borderId="9" xfId="1" applyFont="1" applyBorder="1" applyAlignment="1">
      <alignment horizontal="left" wrapText="1" indent="1"/>
    </xf>
    <xf numFmtId="0" fontId="27" fillId="0" borderId="0" xfId="0" applyFont="1" applyBorder="1"/>
    <xf numFmtId="0" fontId="27" fillId="0" borderId="8" xfId="0" applyFont="1" applyBorder="1" applyAlignment="1">
      <alignment horizontal="left" indent="1"/>
    </xf>
    <xf numFmtId="0" fontId="27" fillId="0" borderId="0" xfId="0" applyFont="1" applyAlignment="1">
      <alignment horizontal="left" indent="1"/>
    </xf>
    <xf numFmtId="0" fontId="27" fillId="0" borderId="9" xfId="0" applyFont="1" applyBorder="1" applyAlignment="1">
      <alignment horizontal="left" indent="1"/>
    </xf>
    <xf numFmtId="0" fontId="21" fillId="0" borderId="0" xfId="0" applyFont="1" applyAlignment="1">
      <alignment horizontal="left" indent="1"/>
    </xf>
    <xf numFmtId="0" fontId="21" fillId="0" borderId="9" xfId="0" applyFont="1" applyBorder="1" applyAlignment="1">
      <alignment horizontal="left" indent="1"/>
    </xf>
    <xf numFmtId="0" fontId="21" fillId="0" borderId="0" xfId="0" applyFont="1" applyAlignment="1">
      <alignment horizontal="left" vertical="top" indent="1"/>
    </xf>
    <xf numFmtId="0" fontId="21" fillId="0" borderId="9" xfId="0" applyFont="1" applyBorder="1" applyAlignment="1">
      <alignment horizontal="left" wrapText="1" indent="1"/>
    </xf>
    <xf numFmtId="0" fontId="21" fillId="0" borderId="0" xfId="1" applyFont="1" applyAlignment="1">
      <alignment horizontal="center" vertical="center" wrapText="1"/>
    </xf>
    <xf numFmtId="0" fontId="27" fillId="0" borderId="0" xfId="1" applyFont="1" applyAlignment="1">
      <alignment horizontal="center" vertical="center" wrapText="1"/>
    </xf>
    <xf numFmtId="0" fontId="22" fillId="0" borderId="0" xfId="1" applyFont="1" applyAlignment="1">
      <alignment vertical="center"/>
    </xf>
    <xf numFmtId="0" fontId="27" fillId="0" borderId="9" xfId="0" applyFont="1" applyBorder="1" applyAlignment="1">
      <alignment horizontal="left" wrapText="1" indent="1"/>
    </xf>
    <xf numFmtId="0" fontId="21" fillId="0" borderId="0" xfId="1" applyFont="1" applyBorder="1" applyAlignment="1">
      <alignment horizontal="center" vertical="center" wrapText="1"/>
    </xf>
    <xf numFmtId="0" fontId="21" fillId="0" borderId="4" xfId="1" applyFont="1" applyBorder="1" applyAlignment="1">
      <alignment vertical="top" wrapText="1"/>
    </xf>
    <xf numFmtId="0" fontId="21" fillId="0" borderId="0" xfId="1" applyFont="1" applyBorder="1" applyAlignment="1">
      <alignment horizontal="left" vertical="top" wrapText="1"/>
    </xf>
    <xf numFmtId="0" fontId="21" fillId="0" borderId="0" xfId="1" applyFont="1" applyAlignment="1">
      <alignment horizontal="center" vertical="top" wrapText="1"/>
    </xf>
    <xf numFmtId="0" fontId="21" fillId="0" borderId="5" xfId="1" applyFont="1" applyBorder="1" applyAlignment="1">
      <alignment vertical="top" wrapText="1"/>
    </xf>
    <xf numFmtId="0" fontId="27" fillId="0" borderId="0" xfId="1" applyFont="1" applyAlignment="1">
      <alignment horizontal="center" vertical="top" wrapText="1"/>
    </xf>
    <xf numFmtId="0" fontId="27" fillId="0" borderId="5" xfId="1" applyFont="1" applyBorder="1" applyAlignment="1">
      <alignment vertical="top" wrapText="1"/>
    </xf>
    <xf numFmtId="0" fontId="27" fillId="0" borderId="0" xfId="1" applyFont="1" applyBorder="1" applyAlignment="1">
      <alignment horizontal="left" vertical="top" wrapText="1"/>
    </xf>
    <xf numFmtId="0" fontId="21" fillId="0" borderId="0" xfId="1" applyFont="1" applyAlignment="1">
      <alignment horizontal="center"/>
    </xf>
    <xf numFmtId="0" fontId="21" fillId="0" borderId="0" xfId="1" applyFont="1" applyAlignment="1">
      <alignment vertical="top"/>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0" xfId="0" applyFont="1" applyBorder="1" applyAlignment="1">
      <alignment horizontal="center" vertical="center"/>
    </xf>
    <xf numFmtId="169" fontId="29" fillId="0" borderId="0" xfId="0" applyNumberFormat="1" applyFont="1" applyAlignment="1" applyProtection="1">
      <alignment horizontal="right"/>
    </xf>
    <xf numFmtId="169" fontId="29" fillId="0" borderId="0" xfId="0" applyNumberFormat="1" applyFont="1" applyAlignment="1" applyProtection="1">
      <alignment horizontal="right" vertical="center"/>
    </xf>
    <xf numFmtId="0" fontId="30" fillId="0" borderId="0" xfId="0" applyFont="1" applyBorder="1" applyAlignment="1">
      <alignment vertical="center"/>
    </xf>
    <xf numFmtId="0" fontId="30" fillId="0" borderId="0" xfId="0" applyFont="1" applyBorder="1" applyAlignment="1">
      <alignment horizontal="center" vertical="center"/>
    </xf>
    <xf numFmtId="49" fontId="30" fillId="0" borderId="0" xfId="0" applyNumberFormat="1" applyFont="1" applyBorder="1" applyAlignment="1">
      <alignment horizontal="center" vertical="center"/>
    </xf>
    <xf numFmtId="0" fontId="31" fillId="0" borderId="0" xfId="0" applyFont="1" applyBorder="1" applyAlignment="1">
      <alignment horizontal="center" vertical="center"/>
    </xf>
    <xf numFmtId="0" fontId="31" fillId="0" borderId="3" xfId="0" applyFont="1" applyBorder="1" applyAlignment="1">
      <alignment horizontal="center" vertical="center" wrapText="1"/>
    </xf>
    <xf numFmtId="0" fontId="31" fillId="0" borderId="4" xfId="0" applyFont="1" applyBorder="1" applyAlignment="1">
      <alignment wrapText="1"/>
    </xf>
    <xf numFmtId="0" fontId="31" fillId="0" borderId="0" xfId="0" applyFont="1" applyBorder="1"/>
    <xf numFmtId="0" fontId="32" fillId="0" borderId="5" xfId="7" applyFont="1" applyFill="1" applyBorder="1" applyAlignment="1">
      <alignment horizontal="left"/>
    </xf>
    <xf numFmtId="0" fontId="32" fillId="0" borderId="5" xfId="7" applyFont="1" applyFill="1" applyBorder="1" applyAlignment="1">
      <alignment horizontal="left" wrapText="1"/>
    </xf>
    <xf numFmtId="0" fontId="33" fillId="0" borderId="5" xfId="7" applyFont="1" applyFill="1" applyBorder="1" applyAlignment="1">
      <alignment horizontal="left" vertical="center"/>
    </xf>
    <xf numFmtId="0" fontId="33" fillId="0" borderId="5" xfId="7" applyFont="1" applyFill="1" applyBorder="1" applyAlignment="1">
      <alignment horizontal="left" wrapText="1"/>
    </xf>
    <xf numFmtId="0" fontId="29" fillId="0" borderId="0" xfId="0" applyFont="1" applyBorder="1" applyAlignment="1">
      <alignment horizontal="center" wrapText="1"/>
    </xf>
    <xf numFmtId="0" fontId="29" fillId="0" borderId="0" xfId="0" applyFont="1" applyBorder="1"/>
    <xf numFmtId="0" fontId="30" fillId="0" borderId="4" xfId="0" applyFont="1" applyBorder="1" applyAlignment="1">
      <alignment vertical="center" wrapText="1"/>
    </xf>
    <xf numFmtId="0" fontId="31" fillId="0" borderId="0" xfId="0" applyFont="1" applyBorder="1" applyAlignment="1">
      <alignment vertical="center"/>
    </xf>
    <xf numFmtId="0" fontId="31" fillId="0" borderId="0" xfId="0" applyFont="1" applyBorder="1" applyAlignment="1"/>
    <xf numFmtId="0" fontId="30" fillId="0" borderId="0" xfId="0" applyFont="1" applyBorder="1" applyAlignment="1"/>
    <xf numFmtId="0" fontId="34" fillId="0" borderId="0" xfId="0" applyFont="1" applyBorder="1" applyAlignment="1">
      <alignment horizontal="center" vertical="center" wrapText="1"/>
    </xf>
    <xf numFmtId="0" fontId="29" fillId="0" borderId="1" xfId="0" applyFont="1" applyBorder="1" applyAlignment="1">
      <alignment horizontal="center" vertical="center" wrapText="1"/>
    </xf>
    <xf numFmtId="0" fontId="31" fillId="0" borderId="0" xfId="0" applyFont="1"/>
    <xf numFmtId="0" fontId="29" fillId="0" borderId="0" xfId="0" applyFont="1"/>
    <xf numFmtId="0" fontId="29" fillId="0" borderId="0" xfId="0" applyNumberFormat="1" applyFont="1" applyBorder="1"/>
    <xf numFmtId="0" fontId="31" fillId="0" borderId="0" xfId="0" applyNumberFormat="1" applyFont="1" applyBorder="1" applyAlignment="1">
      <alignment horizontal="center" vertical="center"/>
    </xf>
    <xf numFmtId="0" fontId="31" fillId="0" borderId="0" xfId="0" applyNumberFormat="1" applyFont="1" applyBorder="1"/>
    <xf numFmtId="0" fontId="31" fillId="0" borderId="0" xfId="0" applyNumberFormat="1" applyFont="1" applyBorder="1" applyAlignment="1">
      <alignment vertical="center"/>
    </xf>
    <xf numFmtId="0" fontId="30" fillId="0" borderId="0" xfId="0" applyNumberFormat="1" applyFont="1" applyBorder="1" applyAlignment="1">
      <alignment vertical="center"/>
    </xf>
    <xf numFmtId="0" fontId="31" fillId="0" borderId="0" xfId="0" applyNumberFormat="1" applyFont="1" applyBorder="1" applyAlignment="1"/>
    <xf numFmtId="0" fontId="30" fillId="0" borderId="0" xfId="0" applyNumberFormat="1" applyFont="1" applyBorder="1" applyAlignment="1"/>
    <xf numFmtId="170" fontId="32" fillId="0" borderId="0" xfId="0" applyNumberFormat="1" applyFont="1" applyBorder="1" applyAlignment="1">
      <alignment horizontal="right"/>
    </xf>
    <xf numFmtId="170" fontId="33" fillId="0" borderId="0" xfId="0" applyNumberFormat="1" applyFont="1" applyBorder="1" applyAlignment="1">
      <alignment horizontal="right" vertical="center"/>
    </xf>
    <xf numFmtId="170" fontId="33" fillId="0" borderId="0" xfId="0" applyNumberFormat="1" applyFont="1" applyBorder="1" applyAlignment="1">
      <alignment horizontal="right"/>
    </xf>
    <xf numFmtId="168" fontId="32" fillId="0" borderId="0" xfId="0" applyNumberFormat="1" applyFont="1" applyBorder="1" applyAlignment="1">
      <alignment horizontal="right"/>
    </xf>
    <xf numFmtId="168" fontId="33" fillId="0" borderId="0" xfId="0" applyNumberFormat="1" applyFont="1" applyBorder="1" applyAlignment="1">
      <alignment horizontal="right" vertical="center"/>
    </xf>
    <xf numFmtId="168" fontId="33" fillId="0" borderId="0" xfId="0" applyNumberFormat="1" applyFont="1" applyBorder="1" applyAlignment="1">
      <alignment horizontal="right"/>
    </xf>
    <xf numFmtId="0" fontId="31" fillId="0" borderId="1" xfId="0" applyNumberFormat="1" applyFont="1" applyBorder="1" applyAlignment="1">
      <alignment horizontal="center" vertical="center" wrapText="1"/>
    </xf>
    <xf numFmtId="0" fontId="31" fillId="0" borderId="2"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29" fillId="0" borderId="1" xfId="0" applyNumberFormat="1" applyFont="1" applyBorder="1" applyAlignment="1">
      <alignment horizontal="center" vertical="center" wrapText="1"/>
    </xf>
    <xf numFmtId="0" fontId="29" fillId="0" borderId="2"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29" fillId="0" borderId="1" xfId="0" applyNumberFormat="1" applyFont="1" applyBorder="1" applyAlignment="1">
      <alignment horizontal="center" vertical="center"/>
    </xf>
    <xf numFmtId="0" fontId="29" fillId="0" borderId="2" xfId="0" applyNumberFormat="1" applyFont="1" applyBorder="1" applyAlignment="1">
      <alignment horizontal="center" vertical="center"/>
    </xf>
    <xf numFmtId="0" fontId="35" fillId="0" borderId="1" xfId="1" applyNumberFormat="1" applyFont="1" applyFill="1" applyBorder="1" applyAlignment="1">
      <alignment horizontal="center" vertical="center"/>
    </xf>
    <xf numFmtId="0" fontId="35" fillId="0" borderId="2" xfId="1" applyNumberFormat="1" applyFont="1" applyFill="1" applyBorder="1" applyAlignment="1">
      <alignment horizontal="center" vertical="center" wrapText="1"/>
    </xf>
    <xf numFmtId="0" fontId="29" fillId="0" borderId="2" xfId="1" applyNumberFormat="1" applyFont="1" applyFill="1" applyBorder="1" applyAlignment="1">
      <alignment horizontal="center" vertical="center"/>
    </xf>
    <xf numFmtId="0" fontId="29" fillId="0" borderId="2" xfId="1" applyNumberFormat="1" applyFont="1" applyFill="1" applyBorder="1" applyAlignment="1">
      <alignment horizontal="center" vertical="center" wrapText="1"/>
    </xf>
    <xf numFmtId="0" fontId="29" fillId="0" borderId="2" xfId="1" applyNumberFormat="1" applyFont="1" applyBorder="1" applyAlignment="1">
      <alignment horizontal="center" vertical="center"/>
    </xf>
    <xf numFmtId="0" fontId="29" fillId="0" borderId="3" xfId="1" applyNumberFormat="1" applyFont="1" applyBorder="1" applyAlignment="1">
      <alignment horizontal="center" vertical="center" wrapText="1"/>
    </xf>
    <xf numFmtId="0" fontId="29" fillId="0" borderId="1" xfId="1" applyNumberFormat="1" applyFont="1" applyBorder="1" applyAlignment="1">
      <alignment horizontal="center" vertical="center"/>
    </xf>
    <xf numFmtId="0" fontId="29" fillId="0" borderId="2" xfId="1" applyNumberFormat="1" applyFont="1" applyBorder="1" applyAlignment="1">
      <alignment horizontal="center" vertical="center" wrapText="1"/>
    </xf>
    <xf numFmtId="0" fontId="29" fillId="0" borderId="3" xfId="1" applyNumberFormat="1" applyFont="1" applyBorder="1" applyAlignment="1">
      <alignment horizontal="center" vertical="center"/>
    </xf>
    <xf numFmtId="0" fontId="38" fillId="0" borderId="0" xfId="7" applyFont="1" applyAlignment="1">
      <alignment vertical="top"/>
    </xf>
    <xf numFmtId="0" fontId="38" fillId="0" borderId="0" xfId="7" applyFont="1"/>
    <xf numFmtId="0" fontId="38" fillId="0" borderId="0" xfId="7" applyFont="1" applyBorder="1"/>
    <xf numFmtId="0" fontId="38" fillId="0" borderId="5" xfId="7" applyFont="1" applyBorder="1" applyAlignment="1">
      <alignment horizontal="left"/>
    </xf>
    <xf numFmtId="0" fontId="38" fillId="0" borderId="5" xfId="7" applyFont="1" applyBorder="1" applyAlignment="1">
      <alignment horizontal="left" wrapText="1"/>
    </xf>
    <xf numFmtId="0" fontId="37" fillId="0" borderId="5" xfId="7" applyFont="1" applyBorder="1" applyAlignment="1">
      <alignment horizontal="left" vertical="center"/>
    </xf>
    <xf numFmtId="0" fontId="37" fillId="0" borderId="0" xfId="7" applyFont="1" applyAlignment="1">
      <alignment vertical="center"/>
    </xf>
    <xf numFmtId="0" fontId="37" fillId="0" borderId="5" xfId="7" applyFont="1" applyBorder="1" applyAlignment="1">
      <alignment horizontal="left" wrapText="1"/>
    </xf>
    <xf numFmtId="0" fontId="37" fillId="0" borderId="0" xfId="7" applyFont="1"/>
    <xf numFmtId="0" fontId="38" fillId="0" borderId="5" xfId="5" applyFont="1" applyFill="1" applyBorder="1" applyAlignment="1">
      <alignment wrapText="1"/>
    </xf>
    <xf numFmtId="0" fontId="38" fillId="0" borderId="0" xfId="7" applyFont="1" applyAlignment="1">
      <alignment horizontal="left"/>
    </xf>
    <xf numFmtId="164" fontId="38" fillId="0" borderId="0" xfId="7" applyNumberFormat="1" applyFont="1" applyAlignment="1">
      <alignment horizontal="right"/>
    </xf>
    <xf numFmtId="0" fontId="37" fillId="0" borderId="0" xfId="7" applyFont="1" applyAlignment="1">
      <alignment horizontal="center"/>
    </xf>
    <xf numFmtId="166" fontId="38" fillId="0" borderId="0" xfId="7" applyNumberFormat="1" applyFont="1" applyAlignment="1">
      <alignment horizontal="center"/>
    </xf>
    <xf numFmtId="0" fontId="36" fillId="0" borderId="0" xfId="7" applyFont="1" applyAlignment="1"/>
    <xf numFmtId="0" fontId="36" fillId="0" borderId="0" xfId="7" applyFont="1"/>
    <xf numFmtId="0" fontId="36" fillId="0" borderId="0" xfId="7" applyFont="1" applyBorder="1"/>
    <xf numFmtId="0" fontId="36" fillId="0" borderId="0" xfId="7" applyNumberFormat="1" applyFont="1" applyFill="1" applyAlignment="1"/>
    <xf numFmtId="0" fontId="38" fillId="0" borderId="5" xfId="7" applyNumberFormat="1" applyFont="1" applyFill="1" applyBorder="1" applyAlignment="1">
      <alignment horizontal="left"/>
    </xf>
    <xf numFmtId="0" fontId="31" fillId="0" borderId="3" xfId="0" applyFont="1" applyBorder="1" applyAlignment="1">
      <alignment horizontal="center" vertical="center" wrapText="1"/>
    </xf>
    <xf numFmtId="165" fontId="29" fillId="0" borderId="2" xfId="0" applyNumberFormat="1" applyFont="1" applyBorder="1" applyAlignment="1">
      <alignment horizontal="center" vertical="center" wrapText="1"/>
    </xf>
    <xf numFmtId="165" fontId="29" fillId="0" borderId="3" xfId="0" applyNumberFormat="1" applyFont="1" applyBorder="1" applyAlignment="1">
      <alignment horizontal="center" vertical="center" wrapText="1"/>
    </xf>
    <xf numFmtId="165" fontId="29" fillId="0" borderId="6" xfId="0" applyNumberFormat="1" applyFont="1" applyBorder="1" applyAlignment="1">
      <alignment horizontal="center" vertical="center" wrapText="1"/>
    </xf>
    <xf numFmtId="165" fontId="31" fillId="0" borderId="2" xfId="0" applyNumberFormat="1" applyFont="1" applyBorder="1" applyAlignment="1">
      <alignment horizontal="center" vertical="center" wrapText="1"/>
    </xf>
    <xf numFmtId="165" fontId="31" fillId="0" borderId="3" xfId="0" applyNumberFormat="1" applyFont="1" applyBorder="1" applyAlignment="1">
      <alignment horizontal="center" vertical="center" wrapText="1"/>
    </xf>
    <xf numFmtId="165" fontId="31" fillId="0" borderId="1" xfId="0" applyNumberFormat="1" applyFont="1" applyBorder="1" applyAlignment="1">
      <alignment horizontal="center" vertical="center" wrapText="1"/>
    </xf>
    <xf numFmtId="165" fontId="29" fillId="0" borderId="1" xfId="0" applyNumberFormat="1" applyFont="1" applyBorder="1" applyAlignment="1">
      <alignment horizontal="center" vertical="center" wrapText="1"/>
    </xf>
    <xf numFmtId="0" fontId="21" fillId="0" borderId="0" xfId="1" applyFont="1"/>
    <xf numFmtId="0" fontId="21" fillId="0" borderId="0" xfId="0" applyFont="1" applyAlignment="1">
      <alignment horizontal="left" vertical="top" indent="1"/>
    </xf>
    <xf numFmtId="0" fontId="21" fillId="0" borderId="9" xfId="0" applyFont="1" applyBorder="1" applyAlignment="1">
      <alignment horizontal="left" wrapText="1" indent="1"/>
    </xf>
    <xf numFmtId="0" fontId="21" fillId="0" borderId="0" xfId="0" applyFont="1" applyAlignment="1">
      <alignment horizontal="left" vertical="top" indent="1"/>
    </xf>
    <xf numFmtId="0" fontId="21" fillId="0" borderId="9" xfId="0" applyFont="1" applyBorder="1" applyAlignment="1">
      <alignment horizontal="left" wrapText="1" indent="1"/>
    </xf>
    <xf numFmtId="171" fontId="32" fillId="0" borderId="0" xfId="0" applyNumberFormat="1" applyFont="1" applyBorder="1" applyAlignment="1">
      <alignment horizontal="right"/>
    </xf>
    <xf numFmtId="172" fontId="31" fillId="0" borderId="0" xfId="0" applyNumberFormat="1" applyFont="1" applyBorder="1" applyAlignment="1">
      <alignment horizontal="right"/>
    </xf>
    <xf numFmtId="171" fontId="33" fillId="0" borderId="0" xfId="0" applyNumberFormat="1" applyFont="1" applyBorder="1" applyAlignment="1">
      <alignment horizontal="right" vertical="center"/>
    </xf>
    <xf numFmtId="172" fontId="30" fillId="0" borderId="0" xfId="0" applyNumberFormat="1" applyFont="1" applyBorder="1" applyAlignment="1">
      <alignment horizontal="right" vertical="center"/>
    </xf>
    <xf numFmtId="173" fontId="32" fillId="0" borderId="0" xfId="0" applyNumberFormat="1" applyFont="1" applyBorder="1" applyAlignment="1">
      <alignment horizontal="right"/>
    </xf>
    <xf numFmtId="173" fontId="33" fillId="0" borderId="0" xfId="0" applyNumberFormat="1" applyFont="1" applyBorder="1" applyAlignment="1">
      <alignment horizontal="right" vertical="center"/>
    </xf>
    <xf numFmtId="173" fontId="33" fillId="0" borderId="0" xfId="0" applyNumberFormat="1" applyFont="1" applyBorder="1" applyAlignment="1">
      <alignment horizontal="right"/>
    </xf>
    <xf numFmtId="174" fontId="32" fillId="0" borderId="0" xfId="0" applyNumberFormat="1" applyFont="1" applyBorder="1" applyAlignment="1">
      <alignment horizontal="right"/>
    </xf>
    <xf numFmtId="174" fontId="33" fillId="0" borderId="0" xfId="0" applyNumberFormat="1" applyFont="1" applyBorder="1" applyAlignment="1">
      <alignment horizontal="right" vertical="center"/>
    </xf>
    <xf numFmtId="174" fontId="33" fillId="0" borderId="0" xfId="0" applyNumberFormat="1" applyFont="1" applyBorder="1" applyAlignment="1">
      <alignment horizontal="right"/>
    </xf>
    <xf numFmtId="175" fontId="32" fillId="0" borderId="0" xfId="0" applyNumberFormat="1" applyFont="1" applyBorder="1" applyAlignment="1">
      <alignment horizontal="right"/>
    </xf>
    <xf numFmtId="175" fontId="33" fillId="0" borderId="0" xfId="0" applyNumberFormat="1" applyFont="1" applyBorder="1" applyAlignment="1">
      <alignment horizontal="right" vertical="center"/>
    </xf>
    <xf numFmtId="175" fontId="33" fillId="0" borderId="0" xfId="0" applyNumberFormat="1" applyFont="1" applyBorder="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vertical="center"/>
    </xf>
    <xf numFmtId="172" fontId="33" fillId="0" borderId="0" xfId="0" applyNumberFormat="1" applyFont="1" applyBorder="1" applyAlignment="1">
      <alignment horizontal="right"/>
    </xf>
    <xf numFmtId="176" fontId="32" fillId="0" borderId="0" xfId="0" applyNumberFormat="1" applyFont="1" applyBorder="1" applyAlignment="1">
      <alignment horizontal="right"/>
    </xf>
    <xf numFmtId="176" fontId="33" fillId="0" borderId="0" xfId="0" applyNumberFormat="1" applyFont="1" applyBorder="1" applyAlignment="1">
      <alignment horizontal="right" vertical="center"/>
    </xf>
    <xf numFmtId="176" fontId="33" fillId="0" borderId="0" xfId="0" applyNumberFormat="1" applyFont="1" applyBorder="1" applyAlignment="1">
      <alignment horizontal="right"/>
    </xf>
    <xf numFmtId="0" fontId="10" fillId="0" borderId="0" xfId="6" applyFont="1" applyAlignment="1">
      <alignment horizontal="left" vertical="center"/>
    </xf>
    <xf numFmtId="49" fontId="10" fillId="0" borderId="0" xfId="6" applyNumberFormat="1" applyFont="1" applyAlignment="1">
      <alignment horizontal="left" vertical="center"/>
    </xf>
    <xf numFmtId="0" fontId="10" fillId="0" borderId="0" xfId="6" applyFont="1" applyAlignment="1">
      <alignment horizontal="left" wrapText="1"/>
    </xf>
    <xf numFmtId="0" fontId="10" fillId="0" borderId="0" xfId="6" applyFont="1" applyBorder="1" applyAlignment="1">
      <alignment horizontal="center" vertical="center"/>
    </xf>
    <xf numFmtId="0" fontId="10" fillId="0" borderId="0" xfId="6" applyFont="1" applyBorder="1" applyAlignment="1">
      <alignment horizontal="left" vertical="center"/>
    </xf>
    <xf numFmtId="0" fontId="10" fillId="0" borderId="17" xfId="6" applyFont="1" applyBorder="1" applyAlignment="1">
      <alignment horizontal="center" vertical="center"/>
    </xf>
    <xf numFmtId="0" fontId="10" fillId="0" borderId="18" xfId="6" applyFont="1" applyBorder="1" applyAlignment="1">
      <alignment horizontal="center" vertical="center"/>
    </xf>
    <xf numFmtId="0" fontId="19" fillId="0" borderId="0" xfId="6" applyFont="1" applyAlignment="1">
      <alignment horizontal="center" vertical="center"/>
    </xf>
    <xf numFmtId="0" fontId="10" fillId="0" borderId="0" xfId="6" applyFont="1" applyAlignment="1">
      <alignment horizontal="center" vertical="center"/>
    </xf>
    <xf numFmtId="0" fontId="13" fillId="0" borderId="0" xfId="6" applyFont="1" applyAlignment="1">
      <alignment horizontal="left" vertical="center"/>
    </xf>
    <xf numFmtId="0" fontId="10" fillId="0" borderId="0" xfId="6" applyFont="1" applyAlignment="1">
      <alignment horizontal="right"/>
    </xf>
    <xf numFmtId="0" fontId="19" fillId="0" borderId="17" xfId="6" applyFont="1" applyBorder="1" applyAlignment="1">
      <alignment horizontal="right"/>
    </xf>
    <xf numFmtId="0" fontId="9" fillId="0" borderId="15" xfId="6" applyFont="1" applyBorder="1" applyAlignment="1">
      <alignment horizontal="center" vertical="center" wrapText="1"/>
    </xf>
    <xf numFmtId="0" fontId="15" fillId="0" borderId="16" xfId="8" applyFont="1" applyBorder="1" applyAlignment="1">
      <alignment horizontal="left" vertical="center" wrapText="1"/>
    </xf>
    <xf numFmtId="0" fontId="16" fillId="0" borderId="16" xfId="8" applyFont="1" applyBorder="1" applyAlignment="1">
      <alignment horizontal="right" vertical="center" wrapText="1"/>
    </xf>
    <xf numFmtId="0" fontId="11" fillId="0" borderId="0" xfId="1" applyFont="1" applyBorder="1" applyAlignment="1">
      <alignment horizontal="center" vertical="center" wrapText="1"/>
    </xf>
    <xf numFmtId="0" fontId="17" fillId="0" borderId="0" xfId="6" applyFont="1" applyAlignment="1">
      <alignment vertical="center"/>
    </xf>
    <xf numFmtId="0" fontId="17" fillId="0" borderId="0" xfId="6" applyFont="1" applyAlignment="1">
      <alignment horizontal="left" vertical="center"/>
    </xf>
    <xf numFmtId="0" fontId="17" fillId="0" borderId="0" xfId="6" applyFont="1" applyAlignment="1">
      <alignment vertical="center" wrapText="1"/>
    </xf>
    <xf numFmtId="0" fontId="18" fillId="0" borderId="0" xfId="6" quotePrefix="1" applyNumberFormat="1" applyFont="1" applyAlignment="1">
      <alignment horizontal="left"/>
    </xf>
    <xf numFmtId="0" fontId="18" fillId="0" borderId="0" xfId="6" applyNumberFormat="1" applyFont="1" applyAlignment="1">
      <alignment horizontal="left"/>
    </xf>
    <xf numFmtId="49" fontId="12" fillId="0" borderId="0" xfId="6" quotePrefix="1" applyNumberFormat="1" applyFont="1" applyAlignment="1">
      <alignment horizontal="left"/>
    </xf>
    <xf numFmtId="0" fontId="21" fillId="0" borderId="0" xfId="1" applyNumberFormat="1" applyFont="1" applyAlignment="1">
      <alignment horizontal="center" vertical="center"/>
    </xf>
    <xf numFmtId="0" fontId="22" fillId="0" borderId="0" xfId="1" applyFont="1" applyAlignment="1">
      <alignment horizontal="left" vertical="center"/>
    </xf>
    <xf numFmtId="0" fontId="14" fillId="0" borderId="0" xfId="1" applyNumberFormat="1" applyFont="1" applyAlignment="1">
      <alignment vertical="center"/>
    </xf>
    <xf numFmtId="0" fontId="21" fillId="0" borderId="0" xfId="1" applyFont="1" applyAlignment="1">
      <alignment vertical="center" wrapText="1"/>
    </xf>
    <xf numFmtId="0" fontId="21" fillId="0" borderId="10" xfId="1" applyFont="1" applyBorder="1" applyAlignment="1">
      <alignment horizontal="center" vertical="center"/>
    </xf>
    <xf numFmtId="0" fontId="21" fillId="0" borderId="11" xfId="1" applyFont="1" applyBorder="1" applyAlignment="1">
      <alignment horizontal="center" vertical="center"/>
    </xf>
    <xf numFmtId="0" fontId="21" fillId="0" borderId="8" xfId="1" applyFont="1" applyBorder="1" applyAlignment="1">
      <alignment horizontal="center" vertical="center"/>
    </xf>
    <xf numFmtId="0" fontId="21" fillId="0" borderId="12" xfId="1" applyFont="1" applyBorder="1" applyAlignment="1">
      <alignment horizontal="center" vertical="center"/>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1" fillId="0" borderId="8" xfId="0" applyFont="1" applyBorder="1" applyAlignment="1">
      <alignment horizontal="center" vertical="center"/>
    </xf>
    <xf numFmtId="0" fontId="21" fillId="0" borderId="12" xfId="0" applyFont="1" applyBorder="1" applyAlignment="1">
      <alignment horizontal="center" vertical="center"/>
    </xf>
    <xf numFmtId="0" fontId="28" fillId="0" borderId="0" xfId="1" applyFont="1" applyBorder="1" applyAlignment="1">
      <alignment horizontal="left" vertical="center"/>
    </xf>
    <xf numFmtId="0" fontId="21" fillId="0" borderId="10" xfId="1" applyFont="1" applyBorder="1" applyAlignment="1">
      <alignment horizontal="center" vertical="center" wrapText="1"/>
    </xf>
    <xf numFmtId="0" fontId="21" fillId="0" borderId="11" xfId="0" applyFont="1" applyBorder="1" applyAlignment="1">
      <alignment horizontal="center" vertical="center" wrapText="1"/>
    </xf>
    <xf numFmtId="0" fontId="21" fillId="0" borderId="4" xfId="1" applyFont="1" applyBorder="1" applyAlignment="1">
      <alignment horizontal="center" vertical="center" wrapText="1"/>
    </xf>
    <xf numFmtId="0" fontId="21" fillId="0" borderId="13" xfId="0" applyFont="1" applyBorder="1" applyAlignment="1">
      <alignment horizontal="center" vertical="center" wrapText="1"/>
    </xf>
    <xf numFmtId="0" fontId="21" fillId="0" borderId="8" xfId="1" applyFont="1" applyBorder="1" applyAlignment="1">
      <alignment horizontal="center" vertical="center" wrapText="1"/>
    </xf>
    <xf numFmtId="0" fontId="21" fillId="0" borderId="12"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left" vertical="center"/>
    </xf>
    <xf numFmtId="0" fontId="30" fillId="0" borderId="2" xfId="0" applyFont="1" applyBorder="1" applyAlignment="1">
      <alignment horizontal="left" vertical="center"/>
    </xf>
    <xf numFmtId="0" fontId="31" fillId="0" borderId="1" xfId="0" applyFont="1" applyBorder="1" applyAlignment="1">
      <alignment horizontal="center" vertical="center" wrapText="1"/>
    </xf>
    <xf numFmtId="0" fontId="31" fillId="0" borderId="2" xfId="0" applyFont="1" applyBorder="1" applyAlignment="1">
      <alignment horizontal="center" vertical="center"/>
    </xf>
    <xf numFmtId="1" fontId="31" fillId="0" borderId="2" xfId="0" applyNumberFormat="1" applyFont="1" applyBorder="1" applyAlignment="1">
      <alignment horizontal="center" vertical="center" wrapText="1"/>
    </xf>
    <xf numFmtId="1" fontId="31" fillId="0" borderId="3" xfId="0" applyNumberFormat="1"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30" fillId="0" borderId="1" xfId="0" applyNumberFormat="1" applyFont="1" applyBorder="1" applyAlignment="1">
      <alignment horizontal="left" vertical="center"/>
    </xf>
    <xf numFmtId="0" fontId="30" fillId="0" borderId="2" xfId="0" applyNumberFormat="1" applyFont="1" applyBorder="1" applyAlignment="1">
      <alignment horizontal="left" vertical="center"/>
    </xf>
    <xf numFmtId="0" fontId="30" fillId="0" borderId="2"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1" xfId="0" applyNumberFormat="1" applyFont="1" applyBorder="1" applyAlignment="1">
      <alignment horizontal="center" vertical="center" wrapText="1"/>
    </xf>
    <xf numFmtId="0" fontId="31" fillId="0" borderId="2"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1" fillId="0" borderId="1"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1" fillId="0" borderId="1" xfId="0" applyNumberFormat="1" applyFont="1" applyBorder="1" applyAlignment="1">
      <alignment horizontal="center" vertical="center"/>
    </xf>
    <xf numFmtId="0" fontId="31" fillId="0" borderId="3" xfId="0" applyNumberFormat="1" applyFont="1" applyBorder="1" applyAlignment="1">
      <alignment horizontal="center" vertical="center"/>
    </xf>
    <xf numFmtId="0" fontId="30" fillId="0" borderId="9" xfId="0" applyNumberFormat="1" applyFont="1" applyBorder="1" applyAlignment="1">
      <alignment horizontal="center" vertical="center"/>
    </xf>
    <xf numFmtId="0" fontId="30" fillId="0" borderId="0" xfId="0" applyNumberFormat="1" applyFont="1" applyBorder="1" applyAlignment="1">
      <alignment horizontal="center" vertical="center"/>
    </xf>
    <xf numFmtId="0" fontId="30" fillId="0" borderId="8" xfId="0" applyFont="1" applyBorder="1" applyAlignment="1">
      <alignment horizontal="center" vertical="center" wrapText="1"/>
    </xf>
    <xf numFmtId="0" fontId="30" fillId="0" borderId="7" xfId="0" applyFont="1" applyBorder="1" applyAlignment="1">
      <alignment horizontal="center" vertical="center" wrapText="1"/>
    </xf>
    <xf numFmtId="0" fontId="33" fillId="0" borderId="9" xfId="0" applyNumberFormat="1" applyFont="1" applyBorder="1" applyAlignment="1">
      <alignment horizontal="center" vertical="center"/>
    </xf>
    <xf numFmtId="0" fontId="33" fillId="0" borderId="0" xfId="0" applyNumberFormat="1" applyFont="1" applyBorder="1" applyAlignment="1">
      <alignment horizontal="center" vertical="center"/>
    </xf>
    <xf numFmtId="0" fontId="30" fillId="0" borderId="1" xfId="0" applyNumberFormat="1" applyFont="1" applyBorder="1" applyAlignment="1">
      <alignment horizontal="center" vertical="center"/>
    </xf>
    <xf numFmtId="0" fontId="30" fillId="0" borderId="2" xfId="0" applyNumberFormat="1" applyFont="1" applyBorder="1" applyAlignment="1">
      <alignment horizontal="center" vertical="center"/>
    </xf>
    <xf numFmtId="0" fontId="30" fillId="0" borderId="3" xfId="0" applyNumberFormat="1" applyFont="1" applyBorder="1" applyAlignment="1">
      <alignment horizontal="center" vertical="center"/>
    </xf>
    <xf numFmtId="0" fontId="37" fillId="0" borderId="1" xfId="7" applyNumberFormat="1" applyFont="1" applyBorder="1" applyAlignment="1">
      <alignment horizontal="center" vertical="center" wrapText="1"/>
    </xf>
    <xf numFmtId="0" fontId="37" fillId="0" borderId="2" xfId="7" applyNumberFormat="1" applyFont="1" applyBorder="1" applyAlignment="1">
      <alignment horizontal="center" vertical="center" wrapText="1"/>
    </xf>
    <xf numFmtId="0" fontId="37" fillId="0" borderId="3" xfId="7" applyNumberFormat="1" applyFont="1" applyBorder="1" applyAlignment="1">
      <alignment horizontal="center" vertical="center" wrapText="1"/>
    </xf>
    <xf numFmtId="0" fontId="37" fillId="0" borderId="1" xfId="7" applyNumberFormat="1" applyFont="1" applyBorder="1" applyAlignment="1">
      <alignment horizontal="left" vertical="center" wrapText="1"/>
    </xf>
    <xf numFmtId="0" fontId="37" fillId="0" borderId="2" xfId="7" applyNumberFormat="1" applyFont="1" applyBorder="1" applyAlignment="1">
      <alignment horizontal="left" vertical="center" wrapText="1"/>
    </xf>
    <xf numFmtId="0" fontId="31" fillId="0" borderId="2" xfId="7" applyNumberFormat="1" applyFont="1" applyBorder="1" applyAlignment="1">
      <alignment horizontal="center" vertical="center" wrapText="1"/>
    </xf>
    <xf numFmtId="0" fontId="31" fillId="0" borderId="2" xfId="7" applyNumberFormat="1" applyFont="1" applyFill="1" applyBorder="1" applyAlignment="1">
      <alignment horizontal="center" vertical="center" wrapText="1"/>
    </xf>
    <xf numFmtId="0" fontId="38" fillId="0" borderId="2" xfId="7" applyNumberFormat="1" applyFont="1" applyFill="1" applyBorder="1" applyAlignment="1">
      <alignment horizontal="center" vertical="center" wrapText="1"/>
    </xf>
    <xf numFmtId="0" fontId="38" fillId="0" borderId="1" xfId="7" applyNumberFormat="1" applyFont="1" applyFill="1" applyBorder="1" applyAlignment="1">
      <alignment horizontal="center" vertical="center" wrapText="1"/>
    </xf>
    <xf numFmtId="0" fontId="31" fillId="0" borderId="3" xfId="7" applyNumberFormat="1" applyFont="1" applyBorder="1" applyAlignment="1">
      <alignment horizontal="center" vertical="center" wrapText="1"/>
    </xf>
    <xf numFmtId="0" fontId="30" fillId="0" borderId="8" xfId="1" applyNumberFormat="1" applyFont="1" applyBorder="1" applyAlignment="1">
      <alignment horizontal="center" vertical="center"/>
    </xf>
    <xf numFmtId="0" fontId="30" fillId="0" borderId="7" xfId="1" applyNumberFormat="1" applyFont="1" applyBorder="1" applyAlignment="1">
      <alignment horizontal="center" vertical="center"/>
    </xf>
    <xf numFmtId="0" fontId="31" fillId="0" borderId="1" xfId="7" applyNumberFormat="1" applyFont="1" applyBorder="1" applyAlignment="1">
      <alignment horizontal="center" vertical="center" wrapText="1"/>
    </xf>
    <xf numFmtId="0" fontId="31" fillId="0" borderId="4" xfId="7" applyNumberFormat="1" applyFont="1" applyFill="1" applyBorder="1" applyAlignment="1">
      <alignment horizontal="center" vertical="center" wrapText="1"/>
    </xf>
    <xf numFmtId="0" fontId="31" fillId="0" borderId="13" xfId="7" applyNumberFormat="1" applyFont="1" applyFill="1" applyBorder="1" applyAlignment="1">
      <alignment horizontal="center" vertical="center" wrapText="1"/>
    </xf>
    <xf numFmtId="0" fontId="31" fillId="0" borderId="8" xfId="7" applyNumberFormat="1" applyFont="1" applyBorder="1" applyAlignment="1">
      <alignment horizontal="center" vertical="center" wrapText="1"/>
    </xf>
    <xf numFmtId="0" fontId="31" fillId="0" borderId="12" xfId="7" applyNumberFormat="1" applyFont="1" applyBorder="1" applyAlignment="1">
      <alignment horizontal="center" vertical="center" wrapText="1"/>
    </xf>
    <xf numFmtId="0" fontId="31" fillId="0" borderId="4" xfId="7" applyNumberFormat="1" applyFont="1" applyBorder="1" applyAlignment="1">
      <alignment horizontal="center" vertical="center" wrapText="1"/>
    </xf>
    <xf numFmtId="0" fontId="31" fillId="0" borderId="13" xfId="7" applyNumberFormat="1" applyFont="1" applyBorder="1" applyAlignment="1">
      <alignment horizontal="center" vertical="center" wrapText="1"/>
    </xf>
    <xf numFmtId="0" fontId="31" fillId="0" borderId="5" xfId="7" applyNumberFormat="1" applyFont="1" applyFill="1" applyBorder="1" applyAlignment="1">
      <alignment horizontal="center" vertical="center" wrapText="1"/>
    </xf>
    <xf numFmtId="0" fontId="31" fillId="0" borderId="5" xfId="7" applyNumberFormat="1" applyFont="1" applyBorder="1" applyAlignment="1">
      <alignment horizontal="center" vertical="center" wrapText="1"/>
    </xf>
    <xf numFmtId="0" fontId="31" fillId="0" borderId="10" xfId="7" applyNumberFormat="1" applyFont="1" applyBorder="1" applyAlignment="1">
      <alignment horizontal="center" vertical="center" wrapText="1"/>
    </xf>
    <xf numFmtId="0" fontId="31" fillId="0" borderId="14" xfId="7" applyNumberFormat="1" applyFont="1" applyBorder="1" applyAlignment="1">
      <alignment horizontal="center" vertical="center" wrapText="1"/>
    </xf>
    <xf numFmtId="0" fontId="31" fillId="0" borderId="11" xfId="7" applyNumberFormat="1" applyFont="1" applyBorder="1" applyAlignment="1">
      <alignment horizontal="center" vertical="center" wrapText="1"/>
    </xf>
    <xf numFmtId="0" fontId="31" fillId="0" borderId="9" xfId="7" applyNumberFormat="1" applyFont="1" applyBorder="1" applyAlignment="1">
      <alignment horizontal="center" vertical="center" wrapText="1"/>
    </xf>
    <xf numFmtId="0" fontId="30" fillId="0" borderId="8" xfId="0" applyNumberFormat="1" applyFont="1" applyBorder="1" applyAlignment="1">
      <alignment horizontal="center" vertical="center" wrapText="1"/>
    </xf>
    <xf numFmtId="0" fontId="30" fillId="0" borderId="7" xfId="0" applyNumberFormat="1" applyFont="1" applyBorder="1" applyAlignment="1">
      <alignment horizontal="center" vertical="center" wrapText="1"/>
    </xf>
    <xf numFmtId="165" fontId="31" fillId="0" borderId="2" xfId="0" applyNumberFormat="1" applyFont="1" applyBorder="1" applyAlignment="1">
      <alignment horizontal="center" vertical="center"/>
    </xf>
    <xf numFmtId="0" fontId="31" fillId="0" borderId="3" xfId="0" applyFont="1" applyBorder="1" applyAlignment="1">
      <alignment horizontal="center" vertical="center"/>
    </xf>
    <xf numFmtId="0" fontId="31" fillId="0" borderId="1" xfId="0" applyFont="1" applyBorder="1" applyAlignment="1">
      <alignment horizontal="center" vertical="center"/>
    </xf>
    <xf numFmtId="165" fontId="31" fillId="0" borderId="2" xfId="0" applyNumberFormat="1" applyFont="1" applyBorder="1" applyAlignment="1">
      <alignment horizontal="center" vertical="center" wrapText="1"/>
    </xf>
    <xf numFmtId="165" fontId="31" fillId="0" borderId="3" xfId="0" applyNumberFormat="1" applyFont="1" applyBorder="1" applyAlignment="1">
      <alignment horizontal="center" vertical="center" wrapText="1"/>
    </xf>
    <xf numFmtId="165" fontId="31" fillId="0" borderId="1" xfId="0" applyNumberFormat="1" applyFont="1" applyBorder="1" applyAlignment="1">
      <alignment horizontal="center" vertical="center" wrapText="1"/>
    </xf>
    <xf numFmtId="0" fontId="30" fillId="0" borderId="6" xfId="0" applyNumberFormat="1" applyFont="1" applyBorder="1" applyAlignment="1">
      <alignment horizontal="left" vertical="center"/>
    </xf>
    <xf numFmtId="0" fontId="30" fillId="0" borderId="12" xfId="0" applyNumberFormat="1" applyFont="1" applyBorder="1" applyAlignment="1">
      <alignment horizontal="center" vertical="center" wrapText="1"/>
    </xf>
    <xf numFmtId="0" fontId="30" fillId="0" borderId="19" xfId="0" applyNumberFormat="1" applyFont="1" applyBorder="1" applyAlignment="1">
      <alignment horizontal="center" vertical="center" wrapText="1"/>
    </xf>
    <xf numFmtId="0" fontId="30" fillId="0" borderId="7" xfId="0" applyNumberFormat="1" applyFont="1" applyBorder="1" applyAlignment="1">
      <alignment horizontal="left" vertical="center"/>
    </xf>
    <xf numFmtId="0" fontId="30" fillId="0" borderId="10" xfId="0" applyNumberFormat="1" applyFont="1" applyBorder="1" applyAlignment="1">
      <alignment horizontal="left" vertical="center"/>
    </xf>
    <xf numFmtId="0" fontId="30" fillId="0" borderId="19" xfId="0" applyNumberFormat="1" applyFont="1" applyBorder="1" applyAlignment="1">
      <alignment horizontal="left" vertical="center"/>
    </xf>
    <xf numFmtId="0" fontId="30" fillId="0" borderId="11" xfId="0" applyNumberFormat="1" applyFont="1" applyBorder="1" applyAlignment="1">
      <alignment horizontal="left" vertical="center"/>
    </xf>
    <xf numFmtId="0" fontId="31" fillId="0" borderId="10"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1" fillId="0" borderId="13" xfId="0" applyFont="1" applyBorder="1" applyAlignment="1">
      <alignment horizontal="center" vertical="center"/>
    </xf>
    <xf numFmtId="165" fontId="31" fillId="0" borderId="5" xfId="0" applyNumberFormat="1" applyFont="1" applyBorder="1" applyAlignment="1">
      <alignment horizontal="center" vertical="center"/>
    </xf>
    <xf numFmtId="165" fontId="31" fillId="0" borderId="13" xfId="0" applyNumberFormat="1" applyFont="1" applyBorder="1" applyAlignment="1">
      <alignment horizontal="center" vertical="center"/>
    </xf>
    <xf numFmtId="0" fontId="31" fillId="0" borderId="6" xfId="0" applyFont="1" applyBorder="1" applyAlignment="1">
      <alignment horizontal="center" vertical="center"/>
    </xf>
    <xf numFmtId="0" fontId="31" fillId="0" borderId="6"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165" fontId="31" fillId="0" borderId="5" xfId="0" applyNumberFormat="1" applyFont="1" applyBorder="1" applyAlignment="1">
      <alignment horizontal="center" vertical="center" wrapText="1"/>
    </xf>
    <xf numFmtId="165" fontId="31" fillId="0" borderId="13" xfId="0" applyNumberFormat="1" applyFont="1" applyBorder="1" applyAlignment="1">
      <alignment horizontal="center" vertical="center" wrapText="1"/>
    </xf>
    <xf numFmtId="165" fontId="31" fillId="0" borderId="14" xfId="0" applyNumberFormat="1" applyFont="1" applyBorder="1" applyAlignment="1">
      <alignment horizontal="center" vertical="center" wrapText="1"/>
    </xf>
    <xf numFmtId="165" fontId="31" fillId="0" borderId="11" xfId="0" applyNumberFormat="1" applyFont="1" applyBorder="1" applyAlignment="1">
      <alignment horizontal="center" vertical="center" wrapText="1"/>
    </xf>
    <xf numFmtId="165" fontId="30" fillId="0" borderId="8" xfId="0" applyNumberFormat="1" applyFont="1" applyBorder="1" applyAlignment="1">
      <alignment horizontal="center" vertical="center" wrapText="1"/>
    </xf>
    <xf numFmtId="165" fontId="30" fillId="0" borderId="7" xfId="0" applyNumberFormat="1" applyFont="1" applyBorder="1" applyAlignment="1">
      <alignment horizontal="center" vertical="center" wrapText="1"/>
    </xf>
    <xf numFmtId="0" fontId="39" fillId="0" borderId="15" xfId="6" applyFont="1" applyBorder="1" applyAlignment="1">
      <alignment horizontal="left" wrapText="1"/>
    </xf>
  </cellXfs>
  <cellStyles count="19">
    <cellStyle name="Standard" xfId="0" builtinId="0"/>
    <cellStyle name="Standard 10" xfId="14"/>
    <cellStyle name="Standard 2" xfId="1"/>
    <cellStyle name="Standard 2 2" xfId="2"/>
    <cellStyle name="Standard 2 2 2" xfId="3"/>
    <cellStyle name="Standard 2 2 2 2" xfId="4"/>
    <cellStyle name="Standard 2 2 3" xfId="5"/>
    <cellStyle name="Standard 2 3" xfId="6"/>
    <cellStyle name="Standard 2 3 2" xfId="13"/>
    <cellStyle name="Standard 2 3 2 2" xfId="17"/>
    <cellStyle name="Standard 2 3 3" xfId="16"/>
    <cellStyle name="Standard 2 3 3 5" xfId="15"/>
    <cellStyle name="Standard 2 3 3 5 2" xfId="18"/>
    <cellStyle name="Standard 3" xfId="7"/>
    <cellStyle name="Standard 4" xfId="8"/>
    <cellStyle name="Standard 4 2" xfId="9"/>
    <cellStyle name="Standard 5" xfId="10"/>
    <cellStyle name="Standard 5 2" xfId="11"/>
    <cellStyle name="Standard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6807</xdr:rowOff>
    </xdr:from>
    <xdr:to>
      <xdr:col>0</xdr:col>
      <xdr:colOff>6120000</xdr:colOff>
      <xdr:row>61</xdr:row>
      <xdr:rowOff>102054</xdr:rowOff>
    </xdr:to>
    <xdr:sp macro="" textlink="">
      <xdr:nvSpPr>
        <xdr:cNvPr id="2" name="Textfeld 1"/>
        <xdr:cNvSpPr txBox="1"/>
      </xdr:nvSpPr>
      <xdr:spPr>
        <a:xfrm>
          <a:off x="0" y="510271"/>
          <a:ext cx="6120000" cy="90351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Der vorliegende Bericht enthält die statistisch aufbereiteten Ergebnisse der Jahresrechnung </a:t>
          </a:r>
          <a:r>
            <a:rPr lang="de-DE" sz="950">
              <a:effectLst/>
              <a:latin typeface="+mn-lt"/>
              <a:ea typeface="Calibri"/>
            </a:rPr>
            <a:t>der kommunalen Kernhaus­halte </a:t>
          </a:r>
          <a:r>
            <a:rPr lang="de-DE" sz="950">
              <a:solidFill>
                <a:schemeClr val="dk1"/>
              </a:solidFill>
              <a:effectLst/>
              <a:latin typeface="+mn-lt"/>
              <a:ea typeface="+mn-ea"/>
              <a:cs typeface="Arial" pitchFamily="34" charset="0"/>
            </a:rPr>
            <a:t>der Gemeinden und Gemeindeverbände für das Rechnungsjahr 2023.</a:t>
          </a:r>
        </a:p>
        <a:p>
          <a:r>
            <a:rPr lang="de-DE" sz="950">
              <a:solidFill>
                <a:schemeClr val="dk1"/>
              </a:solidFill>
              <a:effectLst/>
              <a:latin typeface="+mn-lt"/>
              <a:ea typeface="+mn-ea"/>
              <a:cs typeface="Arial" pitchFamily="34" charset="0"/>
            </a:rPr>
            <a:t>Die Erhebung umfasst </a:t>
          </a:r>
          <a:r>
            <a:rPr lang="de-DE" sz="950">
              <a:solidFill>
                <a:srgbClr val="000000"/>
              </a:solidFill>
              <a:effectLst/>
              <a:latin typeface="+mn-lt"/>
              <a:ea typeface="Calibri"/>
            </a:rPr>
            <a:t>nach der flächendeckenden kommunalen Doppikeinführung 2012 in Mecklenburg-Vorpommern </a:t>
          </a:r>
          <a:r>
            <a:rPr lang="de-DE" sz="950">
              <a:solidFill>
                <a:schemeClr val="dk1"/>
              </a:solidFill>
              <a:effectLst/>
              <a:latin typeface="+mn-lt"/>
              <a:ea typeface="+mn-ea"/>
              <a:cs typeface="Arial" pitchFamily="34" charset="0"/>
            </a:rPr>
            <a:t>die rechnungsmäßigen jährlichen Ist-Auszahlungen und Ist-Einzahlungen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nach Auszahlungs- und Einzahlungsarten sowie nach Produktbereichen entsprechend der kommunalen Haushaltssystematik. Die tabellarische Darstellung der Daten aus der Jahresrechnungsstatistik erfolgt auf Basis bundeseinheitlich geltender Konten und Produkte.</a:t>
          </a:r>
        </a:p>
        <a:p>
          <a:r>
            <a:rPr lang="de-DE" sz="950">
              <a:solidFill>
                <a:schemeClr val="dk1"/>
              </a:solidFill>
              <a:effectLst/>
              <a:latin typeface="+mn-lt"/>
              <a:ea typeface="+mn-ea"/>
              <a:cs typeface="Arial" pitchFamily="34" charset="0"/>
            </a:rPr>
            <a:t>Der Zuordnung zu den Gemeindegrößenklassen und den Relativberechnungen (EUR je Einwohner) liegt die fortgeschrie­bene Bevölkerung vom 30.06.2023 und der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Gebietsstand vom 31.12.2023 </a:t>
          </a:r>
          <a:r>
            <a:rPr lang="de-DE" sz="950">
              <a:solidFill>
                <a:schemeClr val="dk1"/>
              </a:solidFill>
              <a:effectLst/>
              <a:latin typeface="+mn-lt"/>
              <a:ea typeface="+mn-ea"/>
              <a:cs typeface="Arial" pitchFamily="34" charset="0"/>
            </a:rPr>
            <a:t>zugrunde.</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Kommunale Haushaltssystematik</a:t>
          </a: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Aufteilung des Gesamthaushaltes in Produktbereiche sowie in </a:t>
          </a:r>
          <a:r>
            <a:rPr lang="de-DE" sz="950" i="0">
              <a:solidFill>
                <a:schemeClr val="dk1"/>
              </a:solidFill>
              <a:effectLst/>
              <a:latin typeface="+mn-lt"/>
              <a:ea typeface="+mn-ea"/>
              <a:cs typeface="Arial" pitchFamily="34" charset="0"/>
            </a:rPr>
            <a:t>Konten</a:t>
          </a:r>
          <a:r>
            <a:rPr lang="de-DE" sz="950" i="1">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Einzahlungs- und Auszahlungsarten) wird durch die Verwaltungsvorschriften über die Produkte und</a:t>
          </a:r>
          <a:r>
            <a:rPr lang="de-DE" sz="950" baseline="0">
              <a:solidFill>
                <a:schemeClr val="dk1"/>
              </a:solidFill>
              <a:effectLst/>
              <a:latin typeface="+mn-lt"/>
              <a:ea typeface="+mn-ea"/>
              <a:cs typeface="Arial" pitchFamily="34" charset="0"/>
            </a:rPr>
            <a:t> Konten</a:t>
          </a:r>
          <a:r>
            <a:rPr lang="de-DE" sz="950">
              <a:solidFill>
                <a:schemeClr val="dk1"/>
              </a:solidFill>
              <a:effectLst/>
              <a:latin typeface="+mn-lt"/>
              <a:ea typeface="+mn-ea"/>
              <a:cs typeface="Arial" pitchFamily="34" charset="0"/>
            </a:rPr>
            <a:t> verbindlich vorgeschrieben.</a:t>
          </a:r>
        </a:p>
        <a:p>
          <a:r>
            <a:rPr lang="de-DE" sz="950">
              <a:solidFill>
                <a:schemeClr val="dk1"/>
              </a:solidFill>
              <a:effectLst/>
              <a:latin typeface="+mn-lt"/>
              <a:ea typeface="+mn-ea"/>
              <a:cs typeface="Arial" pitchFamily="34" charset="0"/>
            </a:rPr>
            <a:t>Der Jahresrechnung der Gemeinden/Gemeindeverbände liegen die Produkte und Konten entsprechend der nachstehenden Übersicht zugrunde.</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Rechtsgrundlage ist das Finanz- und Personalstatistikgesetz (FPStatG) in der Fassung der Bekanntmachung vom 22. Februar 2006 (BGBl. I S. 438),  in Verbindung mit dem Bundesstatistikgesetz (BStatG) vom 22. Januar 1987 (BGBl. I S. 462, 565)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pPr>
            <a:lnSpc>
              <a:spcPts val="1000"/>
            </a:lnSpc>
          </a:pPr>
          <a:r>
            <a:rPr lang="de-DE" sz="1050" b="1">
              <a:solidFill>
                <a:schemeClr val="dk1"/>
              </a:solidFill>
              <a:effectLst/>
              <a:latin typeface="+mn-lt"/>
              <a:ea typeface="+mn-ea"/>
              <a:cs typeface="Arial" pitchFamily="34" charset="0"/>
            </a:rPr>
            <a:t>Erläuterung der Begriffe</a:t>
          </a:r>
          <a:endParaRPr lang="de-DE" sz="1050">
            <a:solidFill>
              <a:schemeClr val="dk1"/>
            </a:solidFill>
            <a:effectLst/>
            <a:latin typeface="+mn-lt"/>
            <a:ea typeface="+mn-ea"/>
            <a:cs typeface="Arial" pitchFamily="34" charset="0"/>
          </a:endParaRPr>
        </a:p>
        <a:p>
          <a:r>
            <a:rPr lang="de-DE" sz="1100">
              <a:solidFill>
                <a:schemeClr val="dk1"/>
              </a:solidFill>
              <a:effectLst/>
              <a:latin typeface="+mn-lt"/>
              <a:ea typeface="+mn-ea"/>
              <a:cs typeface="+mn-cs"/>
            </a:rPr>
            <a:t> </a:t>
          </a:r>
          <a:endParaRPr lang="de-DE" sz="1000">
            <a:effectLst/>
          </a:endParaRPr>
        </a:p>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Auszahlungen bzw. Einzahlungen, die im Rahmen des Verwaltungsvollzugs sowie des Betriebs von Einrich­tungen meistens regelmäßig anfallen und nicht vermögenswirksam sind (z. B. Personalauszahlungen, Auszahlungen für Sach- und Dienstleistungen, Zinsaus- und -einzahlungen, Zuweisungen und Zuschüsse für laufende Zwecke, Steuern), bereinigt um Zahlungen von gleicher Ebene. </a:t>
          </a:r>
        </a:p>
        <a:p>
          <a:r>
            <a:rPr lang="de-DE" sz="1100">
              <a:solidFill>
                <a:schemeClr val="dk1"/>
              </a:solidFill>
              <a:effectLst/>
              <a:latin typeface="+mn-lt"/>
              <a:ea typeface="+mn-ea"/>
              <a:cs typeface="+mn-cs"/>
            </a:rPr>
            <a:t> </a:t>
          </a:r>
          <a:endParaRPr lang="de-DE" sz="1000">
            <a:effectLst/>
          </a:endParaRPr>
        </a:p>
        <a:p>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aus Investitionstätigkeit</a:t>
          </a: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Summe aller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Auszahlungen bzw. Einzahlungen</a:t>
          </a:r>
          <a:r>
            <a:rPr lang="de-DE" sz="950">
              <a:solidFill>
                <a:schemeClr val="dk1"/>
              </a:solidFill>
              <a:effectLst/>
              <a:latin typeface="+mn-lt"/>
              <a:ea typeface="+mn-ea"/>
              <a:cs typeface="Arial" pitchFamily="34" charset="0"/>
            </a:rPr>
            <a:t>, die eine Vermögensveränderung herbeiführen oder der Finanzierung von Investitionen dienen und keine besonderen Finanzierungsvorgänge darstellen (z. B. Auszahlungen für Baumaßnahmen, Investitionszuweisungen), bereinigt um Zahlungen von gleicher Ebene. </a:t>
          </a:r>
        </a:p>
        <a:p>
          <a:r>
            <a:rPr lang="de-DE" sz="1100">
              <a:solidFill>
                <a:schemeClr val="dk1"/>
              </a:solidFill>
              <a:effectLst/>
              <a:latin typeface="+mn-lt"/>
              <a:ea typeface="+mn-ea"/>
              <a:cs typeface="+mn-cs"/>
            </a:rPr>
            <a:t> </a:t>
          </a:r>
          <a:endParaRPr lang="de-DE" sz="1000">
            <a:effectLst/>
          </a:endParaRPr>
        </a:p>
        <a:p>
          <a:r>
            <a:rPr lang="de-DE" sz="950" b="1">
              <a:solidFill>
                <a:schemeClr val="dk1"/>
              </a:solidFill>
              <a:effectLst/>
              <a:latin typeface="+mn-lt"/>
              <a:ea typeface="+mn-ea"/>
              <a:cs typeface="Arial" pitchFamily="34" charset="0"/>
            </a:rPr>
            <a:t>Bereinigte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Auszahlungen bzw. Einzahlungen </a:t>
          </a:r>
          <a:endParaRPr lang="de-DE" sz="950">
            <a:solidFill>
              <a:schemeClr val="dk1"/>
            </a:solidFill>
            <a:effectLst/>
            <a:latin typeface="+mn-lt"/>
            <a:ea typeface="+mn-ea"/>
            <a:cs typeface="Arial" pitchFamily="34" charset="0"/>
          </a:endParaRPr>
        </a:p>
        <a:p>
          <a:pPr>
            <a:spcAft>
              <a:spcPts val="0"/>
            </a:spcAft>
          </a:pPr>
          <a:r>
            <a:rPr lang="de-DE" sz="950">
              <a:effectLst/>
              <a:latin typeface="+mn-lt"/>
              <a:ea typeface="Calibri"/>
              <a:cs typeface="Times New Roman"/>
            </a:rPr>
            <a:t>Summe der Auszahlungen bzw. Einzahlungen der laufenden Verwaltungstätigkeit und der Investitionstätigkeit abzüglich der Zahlungen gleicher Ebene.</a:t>
          </a:r>
        </a:p>
        <a:p>
          <a:r>
            <a:rPr lang="de-DE" sz="1100">
              <a:solidFill>
                <a:schemeClr val="dk1"/>
              </a:solidFill>
              <a:effectLst/>
              <a:latin typeface="+mn-lt"/>
              <a:ea typeface="+mn-ea"/>
              <a:cs typeface="+mn-cs"/>
            </a:rPr>
            <a:t> </a:t>
          </a:r>
          <a:endParaRPr lang="de-DE" sz="1000">
            <a:effectLst/>
          </a:endParaRPr>
        </a:p>
        <a:p>
          <a:pPr>
            <a:lnSpc>
              <a:spcPts val="900"/>
            </a:lnSpc>
            <a:spcAft>
              <a:spcPts val="0"/>
            </a:spcAft>
          </a:pPr>
          <a:r>
            <a:rPr lang="de-DE" sz="950" b="1">
              <a:effectLst/>
              <a:latin typeface="+mn-lt"/>
              <a:ea typeface="Calibri"/>
              <a:cs typeface="Times New Roman"/>
            </a:rPr>
            <a:t>Zahlung von gleicher Ebene</a:t>
          </a:r>
          <a:endParaRPr lang="de-DE" sz="950">
            <a:effectLst/>
            <a:latin typeface="+mn-lt"/>
            <a:ea typeface="Calibri"/>
            <a:cs typeface="Times New Roman"/>
          </a:endParaRPr>
        </a:p>
        <a:p>
          <a:pPr>
            <a:spcAft>
              <a:spcPts val="0"/>
            </a:spcAft>
          </a:pPr>
          <a:r>
            <a:rPr lang="de-DE" sz="950">
              <a:effectLst/>
              <a:latin typeface="+mn-lt"/>
              <a:ea typeface="Calibri"/>
              <a:cs typeface="Times New Roman"/>
            </a:rPr>
            <a:t>Zur Vermeidung von Doppelzählungen werden von den Bruttoauszahlungen und Bruttoeinzahlungen jeweils die Zahlungen von gleicher Ebene (zwischengemeindlicher Zahlungsverkehr zwischen Landkreisen und kreisangehörigen Gemeinden sowie zwischen Mitgliedsgemeinden und Ämtern) eliminiert.</a:t>
          </a:r>
        </a:p>
        <a:p>
          <a:r>
            <a:rPr lang="de-DE" sz="1100">
              <a:solidFill>
                <a:schemeClr val="dk1"/>
              </a:solidFill>
              <a:effectLst/>
              <a:latin typeface="+mn-lt"/>
              <a:ea typeface="+mn-ea"/>
              <a:cs typeface="+mn-cs"/>
            </a:rPr>
            <a:t> </a:t>
          </a:r>
          <a:endParaRPr lang="de-DE" sz="1000">
            <a:effectLst/>
          </a:endParaRPr>
        </a:p>
        <a:p>
          <a:pPr>
            <a:lnSpc>
              <a:spcPts val="800"/>
            </a:lnSpc>
          </a:pPr>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1100">
              <a:solidFill>
                <a:schemeClr val="dk1"/>
              </a:solidFill>
              <a:effectLst/>
              <a:latin typeface="+mn-lt"/>
              <a:ea typeface="+mn-ea"/>
              <a:cs typeface="+mn-cs"/>
            </a:rPr>
            <a:t> </a:t>
          </a:r>
          <a:endParaRPr lang="de-DE" sz="1000">
            <a:effectLst/>
          </a:endParaRPr>
        </a:p>
        <a:p>
          <a:pPr marL="0" marR="0" lvl="0" indent="0" defTabSz="914400" eaLnBrk="1" fontAlgn="auto" latinLnBrk="0" hangingPunct="1">
            <a:lnSpc>
              <a:spcPts val="7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Mehrauszahlungen/Mehreinzahlungen aus Verwaltungstätigkeit</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p>
        <a:p>
          <a:pPr>
            <a:lnSpc>
              <a:spcPts val="700"/>
            </a:lnSpc>
          </a:pPr>
          <a:endParaRPr lang="de-DE" sz="950">
            <a:solidFill>
              <a:schemeClr val="dk1"/>
            </a:solidFill>
            <a:effectLst/>
            <a:latin typeface="+mn-lt"/>
            <a:ea typeface="+mn-ea"/>
            <a:cs typeface="Arial" pitchFamily="34" charset="0"/>
          </a:endParaRPr>
        </a:p>
        <a:p>
          <a:pPr>
            <a:lnSpc>
              <a:spcPts val="700"/>
            </a:lnSpc>
          </a:pPr>
          <a:endParaRPr lang="de-DE" sz="950">
            <a:solidFill>
              <a:schemeClr val="dk1"/>
            </a:solidFill>
            <a:effectLst/>
            <a:latin typeface="+mn-lt"/>
            <a:ea typeface="+mn-ea"/>
            <a:cs typeface="Arial" pitchFamily="34" charset="0"/>
          </a:endParaRPr>
        </a:p>
        <a:p>
          <a:pPr>
            <a:lnSpc>
              <a:spcPts val="500"/>
            </a:lnSpc>
          </a:pPr>
          <a:r>
            <a:rPr lang="de-DE" sz="950">
              <a:solidFill>
                <a:schemeClr val="dk1"/>
              </a:solidFill>
              <a:effectLst/>
              <a:latin typeface="+mn-lt"/>
              <a:ea typeface="+mn-ea"/>
              <a:cs typeface="Arial" pitchFamily="34" charset="0"/>
            </a:rPr>
            <a:t> </a:t>
          </a:r>
        </a:p>
        <a:p>
          <a:pPr>
            <a:lnSpc>
              <a:spcPts val="700"/>
            </a:lnSpc>
          </a:pPr>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5"/>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7109375" style="1" customWidth="1"/>
    <col min="5" max="16384" width="11.42578125" style="1"/>
  </cols>
  <sheetData>
    <row r="1" spans="1:4" ht="50.1" customHeight="1" thickBot="1">
      <c r="A1" s="303" t="s">
        <v>4</v>
      </c>
      <c r="B1" s="303"/>
      <c r="C1" s="185"/>
      <c r="D1" s="185"/>
    </row>
    <row r="2" spans="1:4" ht="35.1" customHeight="1" thickTop="1">
      <c r="A2" s="186" t="s">
        <v>21</v>
      </c>
      <c r="B2" s="186"/>
      <c r="C2" s="187" t="s">
        <v>22</v>
      </c>
      <c r="D2" s="187"/>
    </row>
    <row r="3" spans="1:4" ht="24.95" customHeight="1">
      <c r="A3" s="188"/>
      <c r="B3" s="188"/>
      <c r="C3" s="188"/>
      <c r="D3" s="188"/>
    </row>
    <row r="4" spans="1:4" ht="24.95" customHeight="1">
      <c r="A4" s="189" t="s">
        <v>117</v>
      </c>
      <c r="B4" s="189"/>
      <c r="C4" s="189"/>
      <c r="D4" s="189"/>
    </row>
    <row r="5" spans="1:4" ht="24.95" customHeight="1">
      <c r="A5" s="190" t="s">
        <v>20</v>
      </c>
      <c r="B5" s="190"/>
      <c r="C5" s="190"/>
      <c r="D5" s="190"/>
    </row>
    <row r="6" spans="1:4" ht="24.95" customHeight="1">
      <c r="A6" s="191" t="s">
        <v>121</v>
      </c>
      <c r="B6" s="191"/>
      <c r="C6" s="191"/>
      <c r="D6" s="189"/>
    </row>
    <row r="7" spans="1:4" ht="39.950000000000003" customHeight="1">
      <c r="A7" s="192">
        <v>2023</v>
      </c>
      <c r="B7" s="193"/>
      <c r="C7" s="193"/>
      <c r="D7" s="193"/>
    </row>
    <row r="8" spans="1:4" ht="24.95" customHeight="1">
      <c r="A8" s="194"/>
      <c r="B8" s="194"/>
      <c r="C8" s="194"/>
      <c r="D8" s="194"/>
    </row>
    <row r="9" spans="1:4" ht="24.95" customHeight="1">
      <c r="A9" s="194"/>
      <c r="B9" s="194"/>
      <c r="C9" s="194"/>
      <c r="D9" s="194"/>
    </row>
    <row r="10" spans="1:4" ht="24.95" customHeight="1">
      <c r="A10" s="182"/>
      <c r="B10" s="182"/>
      <c r="C10" s="182"/>
      <c r="D10" s="182"/>
    </row>
    <row r="11" spans="1:4" ht="24.95" customHeight="1">
      <c r="A11" s="182"/>
      <c r="B11" s="182"/>
      <c r="C11" s="182"/>
      <c r="D11" s="182"/>
    </row>
    <row r="12" spans="1:4" ht="24.95" customHeight="1">
      <c r="A12" s="182"/>
      <c r="B12" s="182"/>
      <c r="C12" s="182"/>
      <c r="D12" s="182"/>
    </row>
    <row r="13" spans="1:4" ht="12.2" customHeight="1">
      <c r="A13" s="4"/>
      <c r="B13" s="183" t="s">
        <v>619</v>
      </c>
      <c r="C13" s="183"/>
      <c r="D13" s="5" t="s">
        <v>976</v>
      </c>
    </row>
    <row r="14" spans="1:4" ht="12.2" customHeight="1">
      <c r="A14" s="4"/>
      <c r="B14" s="183"/>
      <c r="C14" s="183"/>
      <c r="D14" s="2"/>
    </row>
    <row r="15" spans="1:4" ht="12.2" customHeight="1">
      <c r="A15" s="4"/>
      <c r="B15" s="183" t="s">
        <v>5</v>
      </c>
      <c r="C15" s="183"/>
      <c r="D15" s="5" t="s">
        <v>991</v>
      </c>
    </row>
    <row r="16" spans="1:4" ht="12.2" customHeight="1">
      <c r="A16" s="4"/>
      <c r="B16" s="183"/>
      <c r="C16" s="183"/>
      <c r="D16" s="5"/>
    </row>
    <row r="17" spans="1:4" ht="12.2" customHeight="1">
      <c r="A17" s="6"/>
      <c r="B17" s="184"/>
      <c r="C17" s="184"/>
      <c r="D17" s="3"/>
    </row>
    <row r="18" spans="1:4" ht="12.2" customHeight="1">
      <c r="A18" s="179"/>
      <c r="B18" s="179"/>
      <c r="C18" s="179"/>
      <c r="D18" s="179"/>
    </row>
    <row r="19" spans="1:4" ht="12.2" customHeight="1">
      <c r="A19" s="176" t="s">
        <v>6</v>
      </c>
      <c r="B19" s="176"/>
      <c r="C19" s="176"/>
      <c r="D19" s="176"/>
    </row>
    <row r="20" spans="1:4" ht="12.2" customHeight="1">
      <c r="A20" s="176" t="s">
        <v>620</v>
      </c>
      <c r="B20" s="176"/>
      <c r="C20" s="176"/>
      <c r="D20" s="176"/>
    </row>
    <row r="21" spans="1:4" ht="12.2" customHeight="1">
      <c r="A21" s="176"/>
      <c r="B21" s="176"/>
      <c r="C21" s="176"/>
      <c r="D21" s="176"/>
    </row>
    <row r="22" spans="1:4" ht="12.2" customHeight="1">
      <c r="A22" s="176" t="s">
        <v>977</v>
      </c>
      <c r="B22" s="176"/>
      <c r="C22" s="176"/>
      <c r="D22" s="176"/>
    </row>
    <row r="23" spans="1:4" ht="12.2" customHeight="1">
      <c r="A23" s="176"/>
      <c r="B23" s="176"/>
      <c r="C23" s="176"/>
      <c r="D23" s="176"/>
    </row>
    <row r="24" spans="1:4" ht="12.2" customHeight="1">
      <c r="A24" s="177" t="s">
        <v>978</v>
      </c>
      <c r="B24" s="177"/>
      <c r="C24" s="177"/>
      <c r="D24" s="177"/>
    </row>
    <row r="25" spans="1:4" ht="12.2" customHeight="1">
      <c r="A25" s="177" t="s">
        <v>23</v>
      </c>
      <c r="B25" s="177"/>
      <c r="C25" s="177"/>
      <c r="D25" s="177"/>
    </row>
    <row r="26" spans="1:4" ht="12.2" customHeight="1">
      <c r="A26" s="178"/>
      <c r="B26" s="178"/>
      <c r="C26" s="178"/>
      <c r="D26" s="178"/>
    </row>
    <row r="27" spans="1:4" ht="12.2" customHeight="1">
      <c r="A27" s="179"/>
      <c r="B27" s="179"/>
      <c r="C27" s="179"/>
      <c r="D27" s="179"/>
    </row>
    <row r="28" spans="1:4" ht="12.2" customHeight="1">
      <c r="A28" s="180" t="s">
        <v>7</v>
      </c>
      <c r="B28" s="180"/>
      <c r="C28" s="180"/>
      <c r="D28" s="180"/>
    </row>
    <row r="29" spans="1:4" ht="12.2" customHeight="1">
      <c r="A29" s="181"/>
      <c r="B29" s="181"/>
      <c r="C29" s="181"/>
      <c r="D29" s="181"/>
    </row>
    <row r="30" spans="1:4" ht="12.2" customHeight="1">
      <c r="A30" s="7" t="s">
        <v>8</v>
      </c>
      <c r="B30" s="174" t="s">
        <v>621</v>
      </c>
      <c r="C30" s="174"/>
      <c r="D30" s="174"/>
    </row>
    <row r="31" spans="1:4" ht="12.2" customHeight="1">
      <c r="A31" s="8">
        <v>0</v>
      </c>
      <c r="B31" s="174" t="s">
        <v>622</v>
      </c>
      <c r="C31" s="174"/>
      <c r="D31" s="174"/>
    </row>
    <row r="32" spans="1:4" ht="12.2" customHeight="1">
      <c r="A32" s="7" t="s">
        <v>9</v>
      </c>
      <c r="B32" s="174" t="s">
        <v>10</v>
      </c>
      <c r="C32" s="174"/>
      <c r="D32" s="174"/>
    </row>
    <row r="33" spans="1:4" ht="12.2" customHeight="1">
      <c r="A33" s="7" t="s">
        <v>11</v>
      </c>
      <c r="B33" s="174" t="s">
        <v>12</v>
      </c>
      <c r="C33" s="174"/>
      <c r="D33" s="174"/>
    </row>
    <row r="34" spans="1:4" ht="12.2" customHeight="1">
      <c r="A34" s="7" t="s">
        <v>13</v>
      </c>
      <c r="B34" s="174" t="s">
        <v>14</v>
      </c>
      <c r="C34" s="174"/>
      <c r="D34" s="174"/>
    </row>
    <row r="35" spans="1:4" ht="12.2" customHeight="1">
      <c r="A35" s="7" t="s">
        <v>15</v>
      </c>
      <c r="B35" s="174" t="s">
        <v>623</v>
      </c>
      <c r="C35" s="174"/>
      <c r="D35" s="174"/>
    </row>
    <row r="36" spans="1:4" ht="12.2" customHeight="1">
      <c r="A36" s="7" t="s">
        <v>16</v>
      </c>
      <c r="B36" s="174" t="s">
        <v>17</v>
      </c>
      <c r="C36" s="174"/>
      <c r="D36" s="174"/>
    </row>
    <row r="37" spans="1:4" ht="12.2" customHeight="1">
      <c r="A37" s="7" t="s">
        <v>18</v>
      </c>
      <c r="B37" s="174" t="s">
        <v>624</v>
      </c>
      <c r="C37" s="174"/>
      <c r="D37" s="174"/>
    </row>
    <row r="38" spans="1:4" ht="12.2" customHeight="1">
      <c r="A38" s="7"/>
      <c r="B38" s="174"/>
      <c r="C38" s="174"/>
      <c r="D38" s="174"/>
    </row>
    <row r="39" spans="1:4" ht="12.2" customHeight="1">
      <c r="A39" s="7"/>
      <c r="B39" s="174"/>
      <c r="C39" s="174"/>
      <c r="D39" s="174"/>
    </row>
    <row r="40" spans="1:4" ht="12.2" customHeight="1">
      <c r="A40" s="7"/>
      <c r="B40" s="7"/>
      <c r="C40" s="7"/>
      <c r="D40" s="7"/>
    </row>
    <row r="41" spans="1:4" ht="12.2" customHeight="1">
      <c r="A41" s="7"/>
      <c r="B41" s="7"/>
      <c r="C41" s="7"/>
      <c r="D41" s="7"/>
    </row>
    <row r="42" spans="1:4" ht="12.2" customHeight="1">
      <c r="A42" s="9"/>
      <c r="B42" s="173"/>
      <c r="C42" s="173"/>
      <c r="D42" s="173"/>
    </row>
    <row r="43" spans="1:4" ht="12.2" customHeight="1">
      <c r="A43" s="9"/>
      <c r="B43" s="173"/>
      <c r="C43" s="173"/>
      <c r="D43" s="173"/>
    </row>
    <row r="44" spans="1:4">
      <c r="A44" s="174" t="s">
        <v>19</v>
      </c>
      <c r="B44" s="174"/>
      <c r="C44" s="174"/>
      <c r="D44" s="174"/>
    </row>
    <row r="45" spans="1:4" ht="39.950000000000003" customHeight="1">
      <c r="A45" s="175" t="s">
        <v>628</v>
      </c>
      <c r="B45" s="175"/>
      <c r="C45" s="175"/>
      <c r="D45" s="175"/>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37</v>
      </c>
      <c r="B2" s="225"/>
      <c r="C2" s="226" t="s">
        <v>122</v>
      </c>
      <c r="D2" s="226"/>
      <c r="E2" s="226"/>
      <c r="F2" s="226"/>
      <c r="G2" s="226"/>
      <c r="H2" s="227"/>
      <c r="I2" s="228" t="s">
        <v>122</v>
      </c>
      <c r="J2" s="226"/>
      <c r="K2" s="226"/>
      <c r="L2" s="226"/>
      <c r="M2" s="226"/>
      <c r="N2" s="227"/>
      <c r="O2" s="93"/>
      <c r="P2" s="93"/>
      <c r="Q2" s="93"/>
      <c r="R2" s="93"/>
      <c r="S2" s="93"/>
      <c r="T2" s="93"/>
      <c r="U2" s="93"/>
      <c r="V2" s="93"/>
      <c r="W2" s="93"/>
      <c r="X2" s="93"/>
      <c r="Y2" s="93"/>
      <c r="Z2" s="93"/>
      <c r="AA2" s="93"/>
    </row>
    <row r="3" spans="1:27" s="74" customFormat="1" ht="15" customHeight="1">
      <c r="A3" s="224"/>
      <c r="B3" s="225"/>
      <c r="C3" s="226"/>
      <c r="D3" s="226"/>
      <c r="E3" s="226"/>
      <c r="F3" s="226"/>
      <c r="G3" s="226"/>
      <c r="H3" s="227"/>
      <c r="I3" s="228"/>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502135</v>
      </c>
      <c r="D19" s="164">
        <v>72570</v>
      </c>
      <c r="E19" s="164">
        <v>245148</v>
      </c>
      <c r="F19" s="164">
        <v>7392</v>
      </c>
      <c r="G19" s="164">
        <v>12894</v>
      </c>
      <c r="H19" s="164">
        <v>19549</v>
      </c>
      <c r="I19" s="164">
        <v>25834</v>
      </c>
      <c r="J19" s="164">
        <v>64585</v>
      </c>
      <c r="K19" s="164">
        <v>39647</v>
      </c>
      <c r="L19" s="164">
        <v>75248</v>
      </c>
      <c r="M19" s="164">
        <v>68080</v>
      </c>
      <c r="N19" s="164">
        <v>116336</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191991</v>
      </c>
      <c r="D20" s="164">
        <v>23728</v>
      </c>
      <c r="E20" s="164">
        <v>115031</v>
      </c>
      <c r="F20" s="164">
        <v>6548</v>
      </c>
      <c r="G20" s="164">
        <v>14151</v>
      </c>
      <c r="H20" s="164">
        <v>19492</v>
      </c>
      <c r="I20" s="164">
        <v>9134</v>
      </c>
      <c r="J20" s="164">
        <v>20656</v>
      </c>
      <c r="K20" s="164">
        <v>13520</v>
      </c>
      <c r="L20" s="164">
        <v>31531</v>
      </c>
      <c r="M20" s="164">
        <v>15812</v>
      </c>
      <c r="N20" s="164">
        <v>37421</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t="s">
        <v>8</v>
      </c>
      <c r="D21" s="164" t="s">
        <v>8</v>
      </c>
      <c r="E21" s="164" t="s">
        <v>8</v>
      </c>
      <c r="F21" s="164" t="s">
        <v>8</v>
      </c>
      <c r="G21" s="164" t="s">
        <v>8</v>
      </c>
      <c r="H21" s="164" t="s">
        <v>8</v>
      </c>
      <c r="I21" s="164" t="s">
        <v>8</v>
      </c>
      <c r="J21" s="164" t="s">
        <v>8</v>
      </c>
      <c r="K21" s="164" t="s">
        <v>8</v>
      </c>
      <c r="L21" s="164" t="s">
        <v>8</v>
      </c>
      <c r="M21" s="164" t="s">
        <v>8</v>
      </c>
      <c r="N21" s="164"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436</v>
      </c>
      <c r="D22" s="164">
        <v>8</v>
      </c>
      <c r="E22" s="164">
        <v>410</v>
      </c>
      <c r="F22" s="164">
        <v>93</v>
      </c>
      <c r="G22" s="164">
        <v>145</v>
      </c>
      <c r="H22" s="164">
        <v>121</v>
      </c>
      <c r="I22" s="164">
        <v>45</v>
      </c>
      <c r="J22" s="164">
        <v>7</v>
      </c>
      <c r="K22" s="164" t="s">
        <v>8</v>
      </c>
      <c r="L22" s="164" t="s">
        <v>8</v>
      </c>
      <c r="M22" s="164">
        <v>17</v>
      </c>
      <c r="N22" s="164">
        <v>1</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184431</v>
      </c>
      <c r="D23" s="164">
        <v>20918</v>
      </c>
      <c r="E23" s="164">
        <v>39015</v>
      </c>
      <c r="F23" s="164">
        <v>1426</v>
      </c>
      <c r="G23" s="164">
        <v>3235</v>
      </c>
      <c r="H23" s="164">
        <v>7843</v>
      </c>
      <c r="I23" s="164">
        <v>5111</v>
      </c>
      <c r="J23" s="164">
        <v>8687</v>
      </c>
      <c r="K23" s="164">
        <v>4858</v>
      </c>
      <c r="L23" s="164">
        <v>7855</v>
      </c>
      <c r="M23" s="164">
        <v>89527</v>
      </c>
      <c r="N23" s="164">
        <v>34972</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95073</v>
      </c>
      <c r="D24" s="164">
        <v>20</v>
      </c>
      <c r="E24" s="164">
        <v>87636</v>
      </c>
      <c r="F24" s="164">
        <v>183</v>
      </c>
      <c r="G24" s="164">
        <v>153</v>
      </c>
      <c r="H24" s="164">
        <v>3043</v>
      </c>
      <c r="I24" s="164">
        <v>14656</v>
      </c>
      <c r="J24" s="164">
        <v>51730</v>
      </c>
      <c r="K24" s="164">
        <v>17389</v>
      </c>
      <c r="L24" s="164">
        <v>483</v>
      </c>
      <c r="M24" s="164">
        <v>6705</v>
      </c>
      <c r="N24" s="164">
        <v>712</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783921</v>
      </c>
      <c r="D25" s="165">
        <v>117204</v>
      </c>
      <c r="E25" s="165">
        <v>311968</v>
      </c>
      <c r="F25" s="165">
        <v>15276</v>
      </c>
      <c r="G25" s="165">
        <v>30272</v>
      </c>
      <c r="H25" s="165">
        <v>43962</v>
      </c>
      <c r="I25" s="165">
        <v>25467</v>
      </c>
      <c r="J25" s="165">
        <v>42204</v>
      </c>
      <c r="K25" s="165">
        <v>40636</v>
      </c>
      <c r="L25" s="165">
        <v>114152</v>
      </c>
      <c r="M25" s="165">
        <v>166731</v>
      </c>
      <c r="N25" s="165">
        <v>188018</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113923</v>
      </c>
      <c r="D26" s="164">
        <v>3865</v>
      </c>
      <c r="E26" s="164">
        <v>95813</v>
      </c>
      <c r="F26" s="164">
        <v>3812</v>
      </c>
      <c r="G26" s="164">
        <v>7693</v>
      </c>
      <c r="H26" s="164">
        <v>15899</v>
      </c>
      <c r="I26" s="164">
        <v>9700</v>
      </c>
      <c r="J26" s="164">
        <v>28197</v>
      </c>
      <c r="K26" s="164">
        <v>6970</v>
      </c>
      <c r="L26" s="164">
        <v>23543</v>
      </c>
      <c r="M26" s="164">
        <v>4757</v>
      </c>
      <c r="N26" s="164">
        <v>9489</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53264</v>
      </c>
      <c r="D27" s="164">
        <v>1331</v>
      </c>
      <c r="E27" s="164">
        <v>45495</v>
      </c>
      <c r="F27" s="164">
        <v>1978</v>
      </c>
      <c r="G27" s="164">
        <v>4895</v>
      </c>
      <c r="H27" s="164">
        <v>7103</v>
      </c>
      <c r="I27" s="164">
        <v>7292</v>
      </c>
      <c r="J27" s="164">
        <v>14226</v>
      </c>
      <c r="K27" s="164">
        <v>3170</v>
      </c>
      <c r="L27" s="164">
        <v>6831</v>
      </c>
      <c r="M27" s="164">
        <v>1326</v>
      </c>
      <c r="N27" s="164">
        <v>5113</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t="s">
        <v>8</v>
      </c>
      <c r="D28" s="164" t="s">
        <v>8</v>
      </c>
      <c r="E28" s="164" t="s">
        <v>8</v>
      </c>
      <c r="F28" s="164" t="s">
        <v>8</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1995</v>
      </c>
      <c r="D29" s="164">
        <v>880</v>
      </c>
      <c r="E29" s="164">
        <v>686</v>
      </c>
      <c r="F29" s="164">
        <v>33</v>
      </c>
      <c r="G29" s="164">
        <v>63</v>
      </c>
      <c r="H29" s="164">
        <v>361</v>
      </c>
      <c r="I29" s="164">
        <v>134</v>
      </c>
      <c r="J29" s="164">
        <v>24</v>
      </c>
      <c r="K29" s="164">
        <v>62</v>
      </c>
      <c r="L29" s="164">
        <v>9</v>
      </c>
      <c r="M29" s="164" t="s">
        <v>8</v>
      </c>
      <c r="N29" s="164">
        <v>429</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496</v>
      </c>
      <c r="D30" s="164" t="s">
        <v>8</v>
      </c>
      <c r="E30" s="164">
        <v>302</v>
      </c>
      <c r="F30" s="164" t="s">
        <v>8</v>
      </c>
      <c r="G30" s="164">
        <v>262</v>
      </c>
      <c r="H30" s="164">
        <v>40</v>
      </c>
      <c r="I30" s="164" t="s">
        <v>8</v>
      </c>
      <c r="J30" s="164" t="s">
        <v>8</v>
      </c>
      <c r="K30" s="164" t="s">
        <v>8</v>
      </c>
      <c r="L30" s="164" t="s">
        <v>8</v>
      </c>
      <c r="M30" s="164">
        <v>194</v>
      </c>
      <c r="N30" s="164"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115422</v>
      </c>
      <c r="D31" s="165">
        <v>4745</v>
      </c>
      <c r="E31" s="165">
        <v>96197</v>
      </c>
      <c r="F31" s="165">
        <v>3845</v>
      </c>
      <c r="G31" s="165">
        <v>7495</v>
      </c>
      <c r="H31" s="165">
        <v>16220</v>
      </c>
      <c r="I31" s="165">
        <v>9834</v>
      </c>
      <c r="J31" s="165">
        <v>28221</v>
      </c>
      <c r="K31" s="165">
        <v>7032</v>
      </c>
      <c r="L31" s="165">
        <v>23552</v>
      </c>
      <c r="M31" s="165">
        <v>4563</v>
      </c>
      <c r="N31" s="165">
        <v>9918</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899343</v>
      </c>
      <c r="D32" s="165">
        <v>121949</v>
      </c>
      <c r="E32" s="165">
        <v>408165</v>
      </c>
      <c r="F32" s="165">
        <v>19121</v>
      </c>
      <c r="G32" s="165">
        <v>37767</v>
      </c>
      <c r="H32" s="165">
        <v>60182</v>
      </c>
      <c r="I32" s="165">
        <v>35301</v>
      </c>
      <c r="J32" s="165">
        <v>70424</v>
      </c>
      <c r="K32" s="165">
        <v>47667</v>
      </c>
      <c r="L32" s="165">
        <v>137704</v>
      </c>
      <c r="M32" s="165">
        <v>171294</v>
      </c>
      <c r="N32" s="165">
        <v>197936</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5304</v>
      </c>
      <c r="D39" s="164">
        <v>2594</v>
      </c>
      <c r="E39" s="164">
        <v>2363</v>
      </c>
      <c r="F39" s="164">
        <v>163</v>
      </c>
      <c r="G39" s="164">
        <v>328</v>
      </c>
      <c r="H39" s="164">
        <v>798</v>
      </c>
      <c r="I39" s="164">
        <v>431</v>
      </c>
      <c r="J39" s="164">
        <v>244</v>
      </c>
      <c r="K39" s="164">
        <v>115</v>
      </c>
      <c r="L39" s="164">
        <v>285</v>
      </c>
      <c r="M39" s="164">
        <v>131</v>
      </c>
      <c r="N39" s="164">
        <v>217</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11046</v>
      </c>
      <c r="D40" s="164">
        <v>5759</v>
      </c>
      <c r="E40" s="164">
        <v>4317</v>
      </c>
      <c r="F40" s="164">
        <v>62</v>
      </c>
      <c r="G40" s="164">
        <v>195</v>
      </c>
      <c r="H40" s="164">
        <v>556</v>
      </c>
      <c r="I40" s="164">
        <v>29</v>
      </c>
      <c r="J40" s="164">
        <v>196</v>
      </c>
      <c r="K40" s="164">
        <v>288</v>
      </c>
      <c r="L40" s="164">
        <v>2992</v>
      </c>
      <c r="M40" s="164">
        <v>196</v>
      </c>
      <c r="N40" s="164">
        <v>774</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2965</v>
      </c>
      <c r="D41" s="164">
        <v>363</v>
      </c>
      <c r="E41" s="164">
        <v>1860</v>
      </c>
      <c r="F41" s="164">
        <v>35</v>
      </c>
      <c r="G41" s="164">
        <v>183</v>
      </c>
      <c r="H41" s="164">
        <v>455</v>
      </c>
      <c r="I41" s="164">
        <v>260</v>
      </c>
      <c r="J41" s="164">
        <v>359</v>
      </c>
      <c r="K41" s="164">
        <v>298</v>
      </c>
      <c r="L41" s="164">
        <v>269</v>
      </c>
      <c r="M41" s="164">
        <v>635</v>
      </c>
      <c r="N41" s="164">
        <v>107</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243554</v>
      </c>
      <c r="D42" s="164">
        <v>15444</v>
      </c>
      <c r="E42" s="164">
        <v>194911</v>
      </c>
      <c r="F42" s="164">
        <v>10014</v>
      </c>
      <c r="G42" s="164">
        <v>22554</v>
      </c>
      <c r="H42" s="164">
        <v>29612</v>
      </c>
      <c r="I42" s="164">
        <v>23676</v>
      </c>
      <c r="J42" s="164">
        <v>62527</v>
      </c>
      <c r="K42" s="164">
        <v>23914</v>
      </c>
      <c r="L42" s="164">
        <v>22614</v>
      </c>
      <c r="M42" s="164">
        <v>8836</v>
      </c>
      <c r="N42" s="164">
        <v>24364</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95073</v>
      </c>
      <c r="D43" s="164">
        <v>20</v>
      </c>
      <c r="E43" s="164">
        <v>87636</v>
      </c>
      <c r="F43" s="164">
        <v>183</v>
      </c>
      <c r="G43" s="164">
        <v>153</v>
      </c>
      <c r="H43" s="164">
        <v>3043</v>
      </c>
      <c r="I43" s="164">
        <v>14656</v>
      </c>
      <c r="J43" s="164">
        <v>51730</v>
      </c>
      <c r="K43" s="164">
        <v>17389</v>
      </c>
      <c r="L43" s="164">
        <v>483</v>
      </c>
      <c r="M43" s="164">
        <v>6705</v>
      </c>
      <c r="N43" s="164">
        <v>712</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167797</v>
      </c>
      <c r="D44" s="165">
        <v>24139</v>
      </c>
      <c r="E44" s="165">
        <v>115815</v>
      </c>
      <c r="F44" s="165">
        <v>10090</v>
      </c>
      <c r="G44" s="165">
        <v>23108</v>
      </c>
      <c r="H44" s="165">
        <v>28378</v>
      </c>
      <c r="I44" s="165">
        <v>9740</v>
      </c>
      <c r="J44" s="165">
        <v>11596</v>
      </c>
      <c r="K44" s="165">
        <v>7226</v>
      </c>
      <c r="L44" s="165">
        <v>25677</v>
      </c>
      <c r="M44" s="165">
        <v>3093</v>
      </c>
      <c r="N44" s="165">
        <v>24749</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21666</v>
      </c>
      <c r="D45" s="164">
        <v>328</v>
      </c>
      <c r="E45" s="164">
        <v>16738</v>
      </c>
      <c r="F45" s="164">
        <v>835</v>
      </c>
      <c r="G45" s="164">
        <v>2026</v>
      </c>
      <c r="H45" s="164">
        <v>213</v>
      </c>
      <c r="I45" s="164">
        <v>1182</v>
      </c>
      <c r="J45" s="164">
        <v>5703</v>
      </c>
      <c r="K45" s="164">
        <v>6587</v>
      </c>
      <c r="L45" s="164">
        <v>192</v>
      </c>
      <c r="M45" s="164">
        <v>9</v>
      </c>
      <c r="N45" s="164">
        <v>4591</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56184</v>
      </c>
      <c r="D47" s="164">
        <v>6909</v>
      </c>
      <c r="E47" s="164">
        <v>47933</v>
      </c>
      <c r="F47" s="164">
        <v>2070</v>
      </c>
      <c r="G47" s="164">
        <v>4471</v>
      </c>
      <c r="H47" s="164">
        <v>9678</v>
      </c>
      <c r="I47" s="164">
        <v>7940</v>
      </c>
      <c r="J47" s="164">
        <v>11594</v>
      </c>
      <c r="K47" s="164">
        <v>6520</v>
      </c>
      <c r="L47" s="164">
        <v>5661</v>
      </c>
      <c r="M47" s="164">
        <v>501</v>
      </c>
      <c r="N47" s="164">
        <v>841</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496</v>
      </c>
      <c r="D48" s="164" t="s">
        <v>8</v>
      </c>
      <c r="E48" s="164">
        <v>302</v>
      </c>
      <c r="F48" s="164" t="s">
        <v>8</v>
      </c>
      <c r="G48" s="164">
        <v>262</v>
      </c>
      <c r="H48" s="164">
        <v>40</v>
      </c>
      <c r="I48" s="164" t="s">
        <v>8</v>
      </c>
      <c r="J48" s="164" t="s">
        <v>8</v>
      </c>
      <c r="K48" s="164" t="s">
        <v>8</v>
      </c>
      <c r="L48" s="164" t="s">
        <v>8</v>
      </c>
      <c r="M48" s="164">
        <v>194</v>
      </c>
      <c r="N48" s="164"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77354</v>
      </c>
      <c r="D49" s="165">
        <v>7237</v>
      </c>
      <c r="E49" s="165">
        <v>64369</v>
      </c>
      <c r="F49" s="165">
        <v>2905</v>
      </c>
      <c r="G49" s="165">
        <v>6235</v>
      </c>
      <c r="H49" s="165">
        <v>9851</v>
      </c>
      <c r="I49" s="165">
        <v>9123</v>
      </c>
      <c r="J49" s="165">
        <v>17297</v>
      </c>
      <c r="K49" s="165">
        <v>13107</v>
      </c>
      <c r="L49" s="165">
        <v>5852</v>
      </c>
      <c r="M49" s="165">
        <v>316</v>
      </c>
      <c r="N49" s="165">
        <v>5432</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245150</v>
      </c>
      <c r="D50" s="165">
        <v>31376</v>
      </c>
      <c r="E50" s="165">
        <v>180184</v>
      </c>
      <c r="F50" s="165">
        <v>12995</v>
      </c>
      <c r="G50" s="165">
        <v>29343</v>
      </c>
      <c r="H50" s="165">
        <v>38229</v>
      </c>
      <c r="I50" s="165">
        <v>18863</v>
      </c>
      <c r="J50" s="165">
        <v>28893</v>
      </c>
      <c r="K50" s="165">
        <v>20333</v>
      </c>
      <c r="L50" s="165">
        <v>31530</v>
      </c>
      <c r="M50" s="165">
        <v>3409</v>
      </c>
      <c r="N50" s="165">
        <v>30181</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-654193</v>
      </c>
      <c r="D51" s="165">
        <v>-90573</v>
      </c>
      <c r="E51" s="165">
        <v>-227981</v>
      </c>
      <c r="F51" s="165">
        <v>-6126</v>
      </c>
      <c r="G51" s="165">
        <v>-8424</v>
      </c>
      <c r="H51" s="165">
        <v>-21953</v>
      </c>
      <c r="I51" s="165">
        <v>-16438</v>
      </c>
      <c r="J51" s="165">
        <v>-41531</v>
      </c>
      <c r="K51" s="165">
        <v>-27334</v>
      </c>
      <c r="L51" s="165">
        <v>-106174</v>
      </c>
      <c r="M51" s="165">
        <v>-167884</v>
      </c>
      <c r="N51" s="165">
        <v>-167755</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-616124</v>
      </c>
      <c r="D52" s="166">
        <v>-93065</v>
      </c>
      <c r="E52" s="166">
        <v>-196153</v>
      </c>
      <c r="F52" s="166">
        <v>-5186</v>
      </c>
      <c r="G52" s="166">
        <v>-7164</v>
      </c>
      <c r="H52" s="166">
        <v>-15583</v>
      </c>
      <c r="I52" s="166">
        <v>-15727</v>
      </c>
      <c r="J52" s="166">
        <v>-30608</v>
      </c>
      <c r="K52" s="166">
        <v>-33410</v>
      </c>
      <c r="L52" s="166">
        <v>-88475</v>
      </c>
      <c r="M52" s="166">
        <v>-163638</v>
      </c>
      <c r="N52" s="166">
        <v>-163269</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v>3307</v>
      </c>
      <c r="D53" s="164" t="s">
        <v>8</v>
      </c>
      <c r="E53" s="164">
        <v>2497</v>
      </c>
      <c r="F53" s="164">
        <v>17</v>
      </c>
      <c r="G53" s="164">
        <v>297</v>
      </c>
      <c r="H53" s="164">
        <v>522</v>
      </c>
      <c r="I53" s="164" t="s">
        <v>8</v>
      </c>
      <c r="J53" s="164">
        <v>1662</v>
      </c>
      <c r="K53" s="164" t="s">
        <v>8</v>
      </c>
      <c r="L53" s="164" t="s">
        <v>8</v>
      </c>
      <c r="M53" s="164">
        <v>810</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5920</v>
      </c>
      <c r="D54" s="164" t="s">
        <v>8</v>
      </c>
      <c r="E54" s="164">
        <v>5824</v>
      </c>
      <c r="F54" s="164">
        <v>425</v>
      </c>
      <c r="G54" s="164">
        <v>1509</v>
      </c>
      <c r="H54" s="164">
        <v>1463</v>
      </c>
      <c r="I54" s="164">
        <v>1213</v>
      </c>
      <c r="J54" s="164">
        <v>1214</v>
      </c>
      <c r="K54" s="164" t="s">
        <v>8</v>
      </c>
      <c r="L54" s="164" t="s">
        <v>8</v>
      </c>
      <c r="M54" s="164">
        <v>96</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308.31</v>
      </c>
      <c r="D56" s="167">
        <v>235.32</v>
      </c>
      <c r="E56" s="167">
        <v>185.68</v>
      </c>
      <c r="F56" s="167">
        <v>93.5</v>
      </c>
      <c r="G56" s="167">
        <v>75.58</v>
      </c>
      <c r="H56" s="167">
        <v>78.38</v>
      </c>
      <c r="I56" s="167">
        <v>161.03</v>
      </c>
      <c r="J56" s="167">
        <v>292.8</v>
      </c>
      <c r="K56" s="167">
        <v>280.05</v>
      </c>
      <c r="L56" s="167">
        <v>251.96</v>
      </c>
      <c r="M56" s="167">
        <v>86.88</v>
      </c>
      <c r="N56" s="167">
        <v>88.11</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117.88</v>
      </c>
      <c r="D57" s="167">
        <v>76.94</v>
      </c>
      <c r="E57" s="167">
        <v>87.13</v>
      </c>
      <c r="F57" s="167">
        <v>82.82</v>
      </c>
      <c r="G57" s="167">
        <v>82.95</v>
      </c>
      <c r="H57" s="167">
        <v>78.150000000000006</v>
      </c>
      <c r="I57" s="167">
        <v>56.94</v>
      </c>
      <c r="J57" s="167">
        <v>93.64</v>
      </c>
      <c r="K57" s="167">
        <v>95.5</v>
      </c>
      <c r="L57" s="167">
        <v>105.58</v>
      </c>
      <c r="M57" s="167">
        <v>20.18</v>
      </c>
      <c r="N57" s="167">
        <v>28.34</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t="s">
        <v>8</v>
      </c>
      <c r="D58" s="167" t="s">
        <v>8</v>
      </c>
      <c r="E58" s="167" t="s">
        <v>8</v>
      </c>
      <c r="F58" s="167" t="s">
        <v>8</v>
      </c>
      <c r="G58" s="167" t="s">
        <v>8</v>
      </c>
      <c r="H58" s="167" t="s">
        <v>8</v>
      </c>
      <c r="I58" s="167" t="s">
        <v>8</v>
      </c>
      <c r="J58" s="167" t="s">
        <v>8</v>
      </c>
      <c r="K58" s="167" t="s">
        <v>8</v>
      </c>
      <c r="L58" s="167" t="s">
        <v>8</v>
      </c>
      <c r="M58" s="167" t="s">
        <v>8</v>
      </c>
      <c r="N58" s="167"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0.27</v>
      </c>
      <c r="D59" s="167">
        <v>0.03</v>
      </c>
      <c r="E59" s="167">
        <v>0.31</v>
      </c>
      <c r="F59" s="167">
        <v>1.18</v>
      </c>
      <c r="G59" s="167">
        <v>0.85</v>
      </c>
      <c r="H59" s="167">
        <v>0.48</v>
      </c>
      <c r="I59" s="167">
        <v>0.28000000000000003</v>
      </c>
      <c r="J59" s="167">
        <v>0.03</v>
      </c>
      <c r="K59" s="167" t="s">
        <v>8</v>
      </c>
      <c r="L59" s="167" t="s">
        <v>8</v>
      </c>
      <c r="M59" s="167">
        <v>0.02</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113.24</v>
      </c>
      <c r="D60" s="167">
        <v>67.83</v>
      </c>
      <c r="E60" s="167">
        <v>29.55</v>
      </c>
      <c r="F60" s="167">
        <v>18.04</v>
      </c>
      <c r="G60" s="167">
        <v>18.96</v>
      </c>
      <c r="H60" s="167">
        <v>31.44</v>
      </c>
      <c r="I60" s="167">
        <v>31.86</v>
      </c>
      <c r="J60" s="167">
        <v>39.380000000000003</v>
      </c>
      <c r="K60" s="167">
        <v>34.32</v>
      </c>
      <c r="L60" s="167">
        <v>26.3</v>
      </c>
      <c r="M60" s="167">
        <v>114.25</v>
      </c>
      <c r="N60" s="167">
        <v>26.49</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58.37</v>
      </c>
      <c r="D61" s="167">
        <v>7.0000000000000007E-2</v>
      </c>
      <c r="E61" s="167">
        <v>66.38</v>
      </c>
      <c r="F61" s="167">
        <v>2.31</v>
      </c>
      <c r="G61" s="167">
        <v>0.89</v>
      </c>
      <c r="H61" s="167">
        <v>12.2</v>
      </c>
      <c r="I61" s="167">
        <v>91.36</v>
      </c>
      <c r="J61" s="167">
        <v>234.53</v>
      </c>
      <c r="K61" s="167">
        <v>122.83</v>
      </c>
      <c r="L61" s="167">
        <v>1.62</v>
      </c>
      <c r="M61" s="167">
        <v>8.56</v>
      </c>
      <c r="N61" s="167">
        <v>0.54</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481.32</v>
      </c>
      <c r="D62" s="168">
        <v>380.06</v>
      </c>
      <c r="E62" s="168">
        <v>236.29</v>
      </c>
      <c r="F62" s="168">
        <v>193.23</v>
      </c>
      <c r="G62" s="168">
        <v>177.45</v>
      </c>
      <c r="H62" s="168">
        <v>176.25</v>
      </c>
      <c r="I62" s="168">
        <v>158.75</v>
      </c>
      <c r="J62" s="168">
        <v>191.33</v>
      </c>
      <c r="K62" s="168">
        <v>287.02999999999997</v>
      </c>
      <c r="L62" s="168">
        <v>382.23</v>
      </c>
      <c r="M62" s="168">
        <v>212.78</v>
      </c>
      <c r="N62" s="168">
        <v>142.41</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69.95</v>
      </c>
      <c r="D63" s="167">
        <v>12.53</v>
      </c>
      <c r="E63" s="167">
        <v>72.569999999999993</v>
      </c>
      <c r="F63" s="167">
        <v>48.21</v>
      </c>
      <c r="G63" s="167">
        <v>45.1</v>
      </c>
      <c r="H63" s="167">
        <v>63.74</v>
      </c>
      <c r="I63" s="167">
        <v>60.46</v>
      </c>
      <c r="J63" s="167">
        <v>127.84</v>
      </c>
      <c r="K63" s="167">
        <v>49.23</v>
      </c>
      <c r="L63" s="167">
        <v>78.83</v>
      </c>
      <c r="M63" s="167">
        <v>6.07</v>
      </c>
      <c r="N63" s="167">
        <v>7.19</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32.700000000000003</v>
      </c>
      <c r="D64" s="167">
        <v>4.3099999999999996</v>
      </c>
      <c r="E64" s="167">
        <v>34.46</v>
      </c>
      <c r="F64" s="167">
        <v>25.01</v>
      </c>
      <c r="G64" s="167">
        <v>28.69</v>
      </c>
      <c r="H64" s="167">
        <v>28.48</v>
      </c>
      <c r="I64" s="167">
        <v>45.46</v>
      </c>
      <c r="J64" s="167">
        <v>64.5</v>
      </c>
      <c r="K64" s="167">
        <v>22.39</v>
      </c>
      <c r="L64" s="167">
        <v>22.87</v>
      </c>
      <c r="M64" s="167">
        <v>1.69</v>
      </c>
      <c r="N64" s="167">
        <v>3.87</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t="s">
        <v>8</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1.22</v>
      </c>
      <c r="D66" s="167">
        <v>2.85</v>
      </c>
      <c r="E66" s="167">
        <v>0.52</v>
      </c>
      <c r="F66" s="167">
        <v>0.42</v>
      </c>
      <c r="G66" s="167">
        <v>0.37</v>
      </c>
      <c r="H66" s="167">
        <v>1.45</v>
      </c>
      <c r="I66" s="167">
        <v>0.83</v>
      </c>
      <c r="J66" s="167">
        <v>0.11</v>
      </c>
      <c r="K66" s="167">
        <v>0.44</v>
      </c>
      <c r="L66" s="167">
        <v>0.03</v>
      </c>
      <c r="M66" s="167" t="s">
        <v>8</v>
      </c>
      <c r="N66" s="167">
        <v>0.33</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0.3</v>
      </c>
      <c r="D67" s="167" t="s">
        <v>8</v>
      </c>
      <c r="E67" s="167">
        <v>0.23</v>
      </c>
      <c r="F67" s="167" t="s">
        <v>8</v>
      </c>
      <c r="G67" s="167">
        <v>1.54</v>
      </c>
      <c r="H67" s="167">
        <v>0.16</v>
      </c>
      <c r="I67" s="167" t="s">
        <v>8</v>
      </c>
      <c r="J67" s="167" t="s">
        <v>8</v>
      </c>
      <c r="K67" s="167" t="s">
        <v>8</v>
      </c>
      <c r="L67" s="167" t="s">
        <v>8</v>
      </c>
      <c r="M67" s="167">
        <v>0.25</v>
      </c>
      <c r="N67" s="167"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70.87</v>
      </c>
      <c r="D68" s="168">
        <v>15.39</v>
      </c>
      <c r="E68" s="168">
        <v>72.86</v>
      </c>
      <c r="F68" s="168">
        <v>48.63</v>
      </c>
      <c r="G68" s="168">
        <v>43.93</v>
      </c>
      <c r="H68" s="168">
        <v>65.03</v>
      </c>
      <c r="I68" s="168">
        <v>61.3</v>
      </c>
      <c r="J68" s="168">
        <v>127.94</v>
      </c>
      <c r="K68" s="168">
        <v>49.67</v>
      </c>
      <c r="L68" s="168">
        <v>78.86</v>
      </c>
      <c r="M68" s="168">
        <v>5.82</v>
      </c>
      <c r="N68" s="168">
        <v>7.51</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552.19000000000005</v>
      </c>
      <c r="D69" s="168">
        <v>395.44</v>
      </c>
      <c r="E69" s="168">
        <v>309.14999999999998</v>
      </c>
      <c r="F69" s="168">
        <v>241.86</v>
      </c>
      <c r="G69" s="168">
        <v>221.39</v>
      </c>
      <c r="H69" s="168">
        <v>241.28</v>
      </c>
      <c r="I69" s="168">
        <v>220.04</v>
      </c>
      <c r="J69" s="168">
        <v>319.27999999999997</v>
      </c>
      <c r="K69" s="168">
        <v>336.7</v>
      </c>
      <c r="L69" s="168">
        <v>461.09</v>
      </c>
      <c r="M69" s="168">
        <v>218.6</v>
      </c>
      <c r="N69" s="168">
        <v>149.91999999999999</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3.26</v>
      </c>
      <c r="D76" s="167">
        <v>8.41</v>
      </c>
      <c r="E76" s="167">
        <v>1.79</v>
      </c>
      <c r="F76" s="167">
        <v>2.06</v>
      </c>
      <c r="G76" s="167">
        <v>1.92</v>
      </c>
      <c r="H76" s="167">
        <v>3.2</v>
      </c>
      <c r="I76" s="167">
        <v>2.69</v>
      </c>
      <c r="J76" s="167">
        <v>1.1100000000000001</v>
      </c>
      <c r="K76" s="167">
        <v>0.81</v>
      </c>
      <c r="L76" s="167">
        <v>0.95</v>
      </c>
      <c r="M76" s="167">
        <v>0.17</v>
      </c>
      <c r="N76" s="167">
        <v>0.16</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6.78</v>
      </c>
      <c r="D77" s="167">
        <v>18.670000000000002</v>
      </c>
      <c r="E77" s="167">
        <v>3.27</v>
      </c>
      <c r="F77" s="167">
        <v>0.79</v>
      </c>
      <c r="G77" s="167">
        <v>1.1399999999999999</v>
      </c>
      <c r="H77" s="167">
        <v>2.23</v>
      </c>
      <c r="I77" s="167">
        <v>0.18</v>
      </c>
      <c r="J77" s="167">
        <v>0.89</v>
      </c>
      <c r="K77" s="167">
        <v>2.0299999999999998</v>
      </c>
      <c r="L77" s="167">
        <v>10.02</v>
      </c>
      <c r="M77" s="167">
        <v>0.25</v>
      </c>
      <c r="N77" s="167">
        <v>0.59</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1.82</v>
      </c>
      <c r="D78" s="167">
        <v>1.18</v>
      </c>
      <c r="E78" s="167">
        <v>1.41</v>
      </c>
      <c r="F78" s="167">
        <v>0.44</v>
      </c>
      <c r="G78" s="167">
        <v>1.08</v>
      </c>
      <c r="H78" s="167">
        <v>1.82</v>
      </c>
      <c r="I78" s="167">
        <v>1.62</v>
      </c>
      <c r="J78" s="167">
        <v>1.63</v>
      </c>
      <c r="K78" s="167">
        <v>2.11</v>
      </c>
      <c r="L78" s="167">
        <v>0.9</v>
      </c>
      <c r="M78" s="167">
        <v>0.81</v>
      </c>
      <c r="N78" s="167">
        <v>0.08</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149.54</v>
      </c>
      <c r="D79" s="167">
        <v>50.08</v>
      </c>
      <c r="E79" s="167">
        <v>147.63</v>
      </c>
      <c r="F79" s="167">
        <v>126.66</v>
      </c>
      <c r="G79" s="167">
        <v>132.21</v>
      </c>
      <c r="H79" s="167">
        <v>118.72</v>
      </c>
      <c r="I79" s="167">
        <v>147.58000000000001</v>
      </c>
      <c r="J79" s="167">
        <v>283.47000000000003</v>
      </c>
      <c r="K79" s="167">
        <v>168.92</v>
      </c>
      <c r="L79" s="167">
        <v>75.72</v>
      </c>
      <c r="M79" s="167">
        <v>11.28</v>
      </c>
      <c r="N79" s="167">
        <v>18.45</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58.37</v>
      </c>
      <c r="D80" s="167">
        <v>7.0000000000000007E-2</v>
      </c>
      <c r="E80" s="167">
        <v>66.38</v>
      </c>
      <c r="F80" s="167">
        <v>2.31</v>
      </c>
      <c r="G80" s="167">
        <v>0.89</v>
      </c>
      <c r="H80" s="167">
        <v>12.2</v>
      </c>
      <c r="I80" s="167">
        <v>91.36</v>
      </c>
      <c r="J80" s="167">
        <v>234.53</v>
      </c>
      <c r="K80" s="167">
        <v>122.83</v>
      </c>
      <c r="L80" s="167">
        <v>1.62</v>
      </c>
      <c r="M80" s="167">
        <v>8.56</v>
      </c>
      <c r="N80" s="167">
        <v>0.54</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103.03</v>
      </c>
      <c r="D81" s="168">
        <v>78.28</v>
      </c>
      <c r="E81" s="168">
        <v>87.72</v>
      </c>
      <c r="F81" s="168">
        <v>127.63</v>
      </c>
      <c r="G81" s="168">
        <v>135.46</v>
      </c>
      <c r="H81" s="168">
        <v>113.78</v>
      </c>
      <c r="I81" s="168">
        <v>60.71</v>
      </c>
      <c r="J81" s="168">
        <v>52.57</v>
      </c>
      <c r="K81" s="168">
        <v>51.04</v>
      </c>
      <c r="L81" s="168">
        <v>85.98</v>
      </c>
      <c r="M81" s="168">
        <v>3.95</v>
      </c>
      <c r="N81" s="168">
        <v>18.75</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13.3</v>
      </c>
      <c r="D82" s="167">
        <v>1.06</v>
      </c>
      <c r="E82" s="167">
        <v>12.68</v>
      </c>
      <c r="F82" s="167">
        <v>10.56</v>
      </c>
      <c r="G82" s="167">
        <v>11.88</v>
      </c>
      <c r="H82" s="167">
        <v>0.85</v>
      </c>
      <c r="I82" s="167">
        <v>7.37</v>
      </c>
      <c r="J82" s="167">
        <v>25.86</v>
      </c>
      <c r="K82" s="167">
        <v>46.53</v>
      </c>
      <c r="L82" s="167">
        <v>0.64</v>
      </c>
      <c r="M82" s="167">
        <v>0.01</v>
      </c>
      <c r="N82" s="167">
        <v>3.48</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34.5</v>
      </c>
      <c r="D84" s="167">
        <v>22.4</v>
      </c>
      <c r="E84" s="167">
        <v>36.299999999999997</v>
      </c>
      <c r="F84" s="167">
        <v>26.18</v>
      </c>
      <c r="G84" s="167">
        <v>26.21</v>
      </c>
      <c r="H84" s="167">
        <v>38.799999999999997</v>
      </c>
      <c r="I84" s="167">
        <v>49.49</v>
      </c>
      <c r="J84" s="167">
        <v>52.56</v>
      </c>
      <c r="K84" s="167">
        <v>46.05</v>
      </c>
      <c r="L84" s="167">
        <v>18.95</v>
      </c>
      <c r="M84" s="167">
        <v>0.64</v>
      </c>
      <c r="N84" s="167">
        <v>0.64</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0.3</v>
      </c>
      <c r="D85" s="167" t="s">
        <v>8</v>
      </c>
      <c r="E85" s="167">
        <v>0.23</v>
      </c>
      <c r="F85" s="167" t="s">
        <v>8</v>
      </c>
      <c r="G85" s="167">
        <v>1.54</v>
      </c>
      <c r="H85" s="167">
        <v>0.16</v>
      </c>
      <c r="I85" s="167" t="s">
        <v>8</v>
      </c>
      <c r="J85" s="167" t="s">
        <v>8</v>
      </c>
      <c r="K85" s="167" t="s">
        <v>8</v>
      </c>
      <c r="L85" s="167" t="s">
        <v>8</v>
      </c>
      <c r="M85" s="167">
        <v>0.25</v>
      </c>
      <c r="N85" s="167"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47.49</v>
      </c>
      <c r="D86" s="168">
        <v>23.47</v>
      </c>
      <c r="E86" s="168">
        <v>48.75</v>
      </c>
      <c r="F86" s="168">
        <v>36.74</v>
      </c>
      <c r="G86" s="168">
        <v>36.549999999999997</v>
      </c>
      <c r="H86" s="168">
        <v>39.49</v>
      </c>
      <c r="I86" s="168">
        <v>56.86</v>
      </c>
      <c r="J86" s="168">
        <v>78.42</v>
      </c>
      <c r="K86" s="168">
        <v>92.58</v>
      </c>
      <c r="L86" s="168">
        <v>19.600000000000001</v>
      </c>
      <c r="M86" s="168">
        <v>0.4</v>
      </c>
      <c r="N86" s="168">
        <v>4.1100000000000003</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150.52000000000001</v>
      </c>
      <c r="D87" s="168">
        <v>101.74</v>
      </c>
      <c r="E87" s="168">
        <v>136.47</v>
      </c>
      <c r="F87" s="168">
        <v>164.37</v>
      </c>
      <c r="G87" s="168">
        <v>172</v>
      </c>
      <c r="H87" s="168">
        <v>153.27000000000001</v>
      </c>
      <c r="I87" s="168">
        <v>117.58</v>
      </c>
      <c r="J87" s="168">
        <v>130.99</v>
      </c>
      <c r="K87" s="168">
        <v>143.62</v>
      </c>
      <c r="L87" s="168">
        <v>105.57</v>
      </c>
      <c r="M87" s="168">
        <v>4.3499999999999996</v>
      </c>
      <c r="N87" s="168">
        <v>22.86</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-401.67</v>
      </c>
      <c r="D88" s="168">
        <v>-293.7</v>
      </c>
      <c r="E88" s="168">
        <v>-172.67</v>
      </c>
      <c r="F88" s="168">
        <v>-77.489999999999995</v>
      </c>
      <c r="G88" s="168">
        <v>-49.38</v>
      </c>
      <c r="H88" s="168">
        <v>-88.01</v>
      </c>
      <c r="I88" s="168">
        <v>-102.46</v>
      </c>
      <c r="J88" s="168">
        <v>-188.29</v>
      </c>
      <c r="K88" s="168">
        <v>-193.08</v>
      </c>
      <c r="L88" s="168">
        <v>-355.51</v>
      </c>
      <c r="M88" s="168">
        <v>-214.25</v>
      </c>
      <c r="N88" s="168">
        <v>-127.06</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-378.3</v>
      </c>
      <c r="D89" s="169">
        <v>-301.77999999999997</v>
      </c>
      <c r="E89" s="169">
        <v>-148.57</v>
      </c>
      <c r="F89" s="169">
        <v>-65.599999999999994</v>
      </c>
      <c r="G89" s="169">
        <v>-42</v>
      </c>
      <c r="H89" s="169">
        <v>-62.48</v>
      </c>
      <c r="I89" s="169">
        <v>-98.03</v>
      </c>
      <c r="J89" s="169">
        <v>-138.76</v>
      </c>
      <c r="K89" s="169">
        <v>-235.99</v>
      </c>
      <c r="L89" s="169">
        <v>-296.25</v>
      </c>
      <c r="M89" s="169">
        <v>-208.83</v>
      </c>
      <c r="N89" s="169">
        <v>-123.66</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v>2.0299999999999998</v>
      </c>
      <c r="D90" s="167" t="s">
        <v>8</v>
      </c>
      <c r="E90" s="167">
        <v>1.89</v>
      </c>
      <c r="F90" s="167">
        <v>0.21</v>
      </c>
      <c r="G90" s="167">
        <v>1.74</v>
      </c>
      <c r="H90" s="167">
        <v>2.09</v>
      </c>
      <c r="I90" s="167" t="s">
        <v>8</v>
      </c>
      <c r="J90" s="167">
        <v>7.53</v>
      </c>
      <c r="K90" s="167" t="s">
        <v>8</v>
      </c>
      <c r="L90" s="167" t="s">
        <v>8</v>
      </c>
      <c r="M90" s="167">
        <v>1.03</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3.63</v>
      </c>
      <c r="D91" s="167" t="s">
        <v>8</v>
      </c>
      <c r="E91" s="167">
        <v>4.41</v>
      </c>
      <c r="F91" s="167">
        <v>5.37</v>
      </c>
      <c r="G91" s="167">
        <v>8.84</v>
      </c>
      <c r="H91" s="167">
        <v>5.87</v>
      </c>
      <c r="I91" s="167">
        <v>7.56</v>
      </c>
      <c r="J91" s="167">
        <v>5.51</v>
      </c>
      <c r="K91" s="167" t="s">
        <v>8</v>
      </c>
      <c r="L91" s="167" t="s">
        <v>8</v>
      </c>
      <c r="M91" s="167">
        <v>0.12</v>
      </c>
      <c r="N91" s="167" t="s">
        <v>8</v>
      </c>
    </row>
  </sheetData>
  <mergeCells count="28">
    <mergeCell ref="C55:H55"/>
    <mergeCell ref="I55:N55"/>
    <mergeCell ref="M4:M16"/>
    <mergeCell ref="N4:N16"/>
    <mergeCell ref="F6:F13"/>
    <mergeCell ref="G6:G13"/>
    <mergeCell ref="F14:H16"/>
    <mergeCell ref="I14:L16"/>
    <mergeCell ref="F4:H5"/>
    <mergeCell ref="I4:L5"/>
    <mergeCell ref="H6:H13"/>
    <mergeCell ref="I6:I13"/>
    <mergeCell ref="I18:N18"/>
    <mergeCell ref="C18:H18"/>
    <mergeCell ref="A2:B3"/>
    <mergeCell ref="I1:N1"/>
    <mergeCell ref="A1:B1"/>
    <mergeCell ref="A4:A16"/>
    <mergeCell ref="B4:B16"/>
    <mergeCell ref="C4:C16"/>
    <mergeCell ref="D4:D16"/>
    <mergeCell ref="E4:E16"/>
    <mergeCell ref="C1:H1"/>
    <mergeCell ref="L6:L13"/>
    <mergeCell ref="J6:J13"/>
    <mergeCell ref="K6:K13"/>
    <mergeCell ref="I2:N3"/>
    <mergeCell ref="C2: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39</v>
      </c>
      <c r="B2" s="225"/>
      <c r="C2" s="226" t="s">
        <v>123</v>
      </c>
      <c r="D2" s="226"/>
      <c r="E2" s="226"/>
      <c r="F2" s="226"/>
      <c r="G2" s="226"/>
      <c r="H2" s="227"/>
      <c r="I2" s="228" t="s">
        <v>123</v>
      </c>
      <c r="J2" s="226"/>
      <c r="K2" s="226"/>
      <c r="L2" s="226"/>
      <c r="M2" s="226"/>
      <c r="N2" s="227"/>
      <c r="O2" s="93"/>
      <c r="P2" s="93"/>
      <c r="Q2" s="93"/>
      <c r="R2" s="93"/>
      <c r="S2" s="93"/>
      <c r="T2" s="93"/>
      <c r="U2" s="93"/>
      <c r="V2" s="93"/>
      <c r="W2" s="93"/>
      <c r="X2" s="93"/>
      <c r="Y2" s="93"/>
      <c r="Z2" s="93"/>
      <c r="AA2" s="93"/>
    </row>
    <row r="3" spans="1:27" s="74" customFormat="1" ht="15" customHeight="1">
      <c r="A3" s="224"/>
      <c r="B3" s="225"/>
      <c r="C3" s="226"/>
      <c r="D3" s="226"/>
      <c r="E3" s="226"/>
      <c r="F3" s="226"/>
      <c r="G3" s="226"/>
      <c r="H3" s="227"/>
      <c r="I3" s="228"/>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211367</v>
      </c>
      <c r="D19" s="164">
        <v>60923</v>
      </c>
      <c r="E19" s="164">
        <v>71154</v>
      </c>
      <c r="F19" s="164">
        <v>975</v>
      </c>
      <c r="G19" s="164">
        <v>1669</v>
      </c>
      <c r="H19" s="164">
        <v>2442</v>
      </c>
      <c r="I19" s="164">
        <v>5544</v>
      </c>
      <c r="J19" s="164">
        <v>13901</v>
      </c>
      <c r="K19" s="164">
        <v>9180</v>
      </c>
      <c r="L19" s="164">
        <v>37443</v>
      </c>
      <c r="M19" s="164">
        <v>17520</v>
      </c>
      <c r="N19" s="164">
        <v>61769</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68293</v>
      </c>
      <c r="D20" s="164">
        <v>8446</v>
      </c>
      <c r="E20" s="164">
        <v>41778</v>
      </c>
      <c r="F20" s="164">
        <v>3523</v>
      </c>
      <c r="G20" s="164">
        <v>7215</v>
      </c>
      <c r="H20" s="164">
        <v>8103</v>
      </c>
      <c r="I20" s="164">
        <v>5056</v>
      </c>
      <c r="J20" s="164">
        <v>6685</v>
      </c>
      <c r="K20" s="164">
        <v>3232</v>
      </c>
      <c r="L20" s="164">
        <v>7964</v>
      </c>
      <c r="M20" s="164">
        <v>3537</v>
      </c>
      <c r="N20" s="164">
        <v>14531</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t="s">
        <v>8</v>
      </c>
      <c r="D21" s="164" t="s">
        <v>8</v>
      </c>
      <c r="E21" s="164" t="s">
        <v>8</v>
      </c>
      <c r="F21" s="164" t="s">
        <v>8</v>
      </c>
      <c r="G21" s="164" t="s">
        <v>8</v>
      </c>
      <c r="H21" s="164" t="s">
        <v>8</v>
      </c>
      <c r="I21" s="164" t="s">
        <v>8</v>
      </c>
      <c r="J21" s="164" t="s">
        <v>8</v>
      </c>
      <c r="K21" s="164" t="s">
        <v>8</v>
      </c>
      <c r="L21" s="164" t="s">
        <v>8</v>
      </c>
      <c r="M21" s="164" t="s">
        <v>8</v>
      </c>
      <c r="N21" s="164"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106</v>
      </c>
      <c r="D22" s="164" t="s">
        <v>8</v>
      </c>
      <c r="E22" s="164">
        <v>104</v>
      </c>
      <c r="F22" s="164">
        <v>17</v>
      </c>
      <c r="G22" s="164">
        <v>39</v>
      </c>
      <c r="H22" s="164">
        <v>45</v>
      </c>
      <c r="I22" s="164" t="s">
        <v>8</v>
      </c>
      <c r="J22" s="164">
        <v>2</v>
      </c>
      <c r="K22" s="164" t="s">
        <v>8</v>
      </c>
      <c r="L22" s="164" t="s">
        <v>8</v>
      </c>
      <c r="M22" s="164">
        <v>2</v>
      </c>
      <c r="N22" s="164"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57125</v>
      </c>
      <c r="D23" s="164">
        <v>21208</v>
      </c>
      <c r="E23" s="164">
        <v>15526</v>
      </c>
      <c r="F23" s="164">
        <v>1040</v>
      </c>
      <c r="G23" s="164">
        <v>1584</v>
      </c>
      <c r="H23" s="164">
        <v>1974</v>
      </c>
      <c r="I23" s="164">
        <v>1534</v>
      </c>
      <c r="J23" s="164">
        <v>2814</v>
      </c>
      <c r="K23" s="164">
        <v>1399</v>
      </c>
      <c r="L23" s="164">
        <v>5181</v>
      </c>
      <c r="M23" s="164">
        <v>3248</v>
      </c>
      <c r="N23" s="164">
        <v>17144</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9307</v>
      </c>
      <c r="D24" s="164">
        <v>2974</v>
      </c>
      <c r="E24" s="164">
        <v>4384</v>
      </c>
      <c r="F24" s="164">
        <v>157</v>
      </c>
      <c r="G24" s="164">
        <v>256</v>
      </c>
      <c r="H24" s="164">
        <v>267</v>
      </c>
      <c r="I24" s="164">
        <v>185</v>
      </c>
      <c r="J24" s="164">
        <v>313</v>
      </c>
      <c r="K24" s="164">
        <v>335</v>
      </c>
      <c r="L24" s="164">
        <v>2870</v>
      </c>
      <c r="M24" s="164">
        <v>320</v>
      </c>
      <c r="N24" s="164">
        <v>1629</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327584</v>
      </c>
      <c r="D25" s="165">
        <v>87603</v>
      </c>
      <c r="E25" s="165">
        <v>124178</v>
      </c>
      <c r="F25" s="165">
        <v>5397</v>
      </c>
      <c r="G25" s="165">
        <v>10251</v>
      </c>
      <c r="H25" s="165">
        <v>12298</v>
      </c>
      <c r="I25" s="165">
        <v>11950</v>
      </c>
      <c r="J25" s="165">
        <v>23089</v>
      </c>
      <c r="K25" s="165">
        <v>13477</v>
      </c>
      <c r="L25" s="165">
        <v>47717</v>
      </c>
      <c r="M25" s="165">
        <v>23987</v>
      </c>
      <c r="N25" s="165">
        <v>91816</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81736</v>
      </c>
      <c r="D26" s="164">
        <v>9309</v>
      </c>
      <c r="E26" s="164">
        <v>64132</v>
      </c>
      <c r="F26" s="164">
        <v>7072</v>
      </c>
      <c r="G26" s="164">
        <v>17560</v>
      </c>
      <c r="H26" s="164">
        <v>14245</v>
      </c>
      <c r="I26" s="164">
        <v>13206</v>
      </c>
      <c r="J26" s="164">
        <v>6963</v>
      </c>
      <c r="K26" s="164">
        <v>2382</v>
      </c>
      <c r="L26" s="164">
        <v>2703</v>
      </c>
      <c r="M26" s="164">
        <v>1049</v>
      </c>
      <c r="N26" s="164">
        <v>7244</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24308</v>
      </c>
      <c r="D27" s="164">
        <v>2547</v>
      </c>
      <c r="E27" s="164">
        <v>20405</v>
      </c>
      <c r="F27" s="164">
        <v>2454</v>
      </c>
      <c r="G27" s="164">
        <v>6980</v>
      </c>
      <c r="H27" s="164">
        <v>3742</v>
      </c>
      <c r="I27" s="164">
        <v>5387</v>
      </c>
      <c r="J27" s="164">
        <v>1665</v>
      </c>
      <c r="K27" s="164">
        <v>154</v>
      </c>
      <c r="L27" s="164">
        <v>23</v>
      </c>
      <c r="M27" s="164">
        <v>1</v>
      </c>
      <c r="N27" s="164">
        <v>1356</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t="s">
        <v>8</v>
      </c>
      <c r="D28" s="164" t="s">
        <v>8</v>
      </c>
      <c r="E28" s="164" t="s">
        <v>8</v>
      </c>
      <c r="F28" s="164" t="s">
        <v>8</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4939</v>
      </c>
      <c r="D29" s="164">
        <v>24</v>
      </c>
      <c r="E29" s="164">
        <v>145</v>
      </c>
      <c r="F29" s="164">
        <v>99</v>
      </c>
      <c r="G29" s="164">
        <v>1</v>
      </c>
      <c r="H29" s="164">
        <v>2</v>
      </c>
      <c r="I29" s="164">
        <v>27</v>
      </c>
      <c r="J29" s="164" t="s">
        <v>8</v>
      </c>
      <c r="K29" s="164">
        <v>15</v>
      </c>
      <c r="L29" s="164">
        <v>2</v>
      </c>
      <c r="M29" s="164" t="s">
        <v>8</v>
      </c>
      <c r="N29" s="164">
        <v>4770</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3700</v>
      </c>
      <c r="D30" s="164" t="s">
        <v>8</v>
      </c>
      <c r="E30" s="164">
        <v>3409</v>
      </c>
      <c r="F30" s="164">
        <v>148</v>
      </c>
      <c r="G30" s="164">
        <v>644</v>
      </c>
      <c r="H30" s="164">
        <v>574</v>
      </c>
      <c r="I30" s="164">
        <v>663</v>
      </c>
      <c r="J30" s="164">
        <v>855</v>
      </c>
      <c r="K30" s="164">
        <v>509</v>
      </c>
      <c r="L30" s="164">
        <v>16</v>
      </c>
      <c r="M30" s="164">
        <v>276</v>
      </c>
      <c r="N30" s="164">
        <v>15</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82975</v>
      </c>
      <c r="D31" s="165">
        <v>9334</v>
      </c>
      <c r="E31" s="165">
        <v>60869</v>
      </c>
      <c r="F31" s="165">
        <v>7023</v>
      </c>
      <c r="G31" s="165">
        <v>16917</v>
      </c>
      <c r="H31" s="165">
        <v>13674</v>
      </c>
      <c r="I31" s="165">
        <v>12571</v>
      </c>
      <c r="J31" s="165">
        <v>6108</v>
      </c>
      <c r="K31" s="165">
        <v>1888</v>
      </c>
      <c r="L31" s="165">
        <v>2689</v>
      </c>
      <c r="M31" s="165">
        <v>773</v>
      </c>
      <c r="N31" s="165">
        <v>11999</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410559</v>
      </c>
      <c r="D32" s="165">
        <v>96936</v>
      </c>
      <c r="E32" s="165">
        <v>185047</v>
      </c>
      <c r="F32" s="165">
        <v>12419</v>
      </c>
      <c r="G32" s="165">
        <v>27168</v>
      </c>
      <c r="H32" s="165">
        <v>25971</v>
      </c>
      <c r="I32" s="165">
        <v>24520</v>
      </c>
      <c r="J32" s="165">
        <v>29197</v>
      </c>
      <c r="K32" s="165">
        <v>15365</v>
      </c>
      <c r="L32" s="165">
        <v>50406</v>
      </c>
      <c r="M32" s="165">
        <v>24760</v>
      </c>
      <c r="N32" s="165">
        <v>103815</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2450</v>
      </c>
      <c r="D39" s="164">
        <v>591</v>
      </c>
      <c r="E39" s="164">
        <v>1001</v>
      </c>
      <c r="F39" s="164">
        <v>134</v>
      </c>
      <c r="G39" s="164">
        <v>238</v>
      </c>
      <c r="H39" s="164">
        <v>191</v>
      </c>
      <c r="I39" s="164">
        <v>35</v>
      </c>
      <c r="J39" s="164">
        <v>139</v>
      </c>
      <c r="K39" s="164">
        <v>80</v>
      </c>
      <c r="L39" s="164">
        <v>184</v>
      </c>
      <c r="M39" s="164">
        <v>305</v>
      </c>
      <c r="N39" s="164">
        <v>552</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84</v>
      </c>
      <c r="D40" s="164" t="s">
        <v>8</v>
      </c>
      <c r="E40" s="164">
        <v>41</v>
      </c>
      <c r="F40" s="164">
        <v>2</v>
      </c>
      <c r="G40" s="164">
        <v>3</v>
      </c>
      <c r="H40" s="164" t="s">
        <v>8</v>
      </c>
      <c r="I40" s="164">
        <v>4</v>
      </c>
      <c r="J40" s="164">
        <v>2</v>
      </c>
      <c r="K40" s="164" t="s">
        <v>8</v>
      </c>
      <c r="L40" s="164">
        <v>30</v>
      </c>
      <c r="M40" s="164">
        <v>11</v>
      </c>
      <c r="N40" s="164">
        <v>32</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66755</v>
      </c>
      <c r="D41" s="164">
        <v>24707</v>
      </c>
      <c r="E41" s="164">
        <v>15882</v>
      </c>
      <c r="F41" s="164">
        <v>10</v>
      </c>
      <c r="G41" s="164">
        <v>77</v>
      </c>
      <c r="H41" s="164">
        <v>276</v>
      </c>
      <c r="I41" s="164">
        <v>1376</v>
      </c>
      <c r="J41" s="164">
        <v>3856</v>
      </c>
      <c r="K41" s="164">
        <v>2365</v>
      </c>
      <c r="L41" s="164">
        <v>7921</v>
      </c>
      <c r="M41" s="164">
        <v>4550</v>
      </c>
      <c r="N41" s="164">
        <v>21617</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85884</v>
      </c>
      <c r="D42" s="164">
        <v>25093</v>
      </c>
      <c r="E42" s="164">
        <v>16669</v>
      </c>
      <c r="F42" s="164">
        <v>363</v>
      </c>
      <c r="G42" s="164">
        <v>647</v>
      </c>
      <c r="H42" s="164">
        <v>1140</v>
      </c>
      <c r="I42" s="164">
        <v>792</v>
      </c>
      <c r="J42" s="164">
        <v>2545</v>
      </c>
      <c r="K42" s="164">
        <v>1548</v>
      </c>
      <c r="L42" s="164">
        <v>9633</v>
      </c>
      <c r="M42" s="164">
        <v>2336</v>
      </c>
      <c r="N42" s="164">
        <v>41785</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9307</v>
      </c>
      <c r="D43" s="164">
        <v>2974</v>
      </c>
      <c r="E43" s="164">
        <v>4384</v>
      </c>
      <c r="F43" s="164">
        <v>157</v>
      </c>
      <c r="G43" s="164">
        <v>256</v>
      </c>
      <c r="H43" s="164">
        <v>267</v>
      </c>
      <c r="I43" s="164">
        <v>185</v>
      </c>
      <c r="J43" s="164">
        <v>313</v>
      </c>
      <c r="K43" s="164">
        <v>335</v>
      </c>
      <c r="L43" s="164">
        <v>2870</v>
      </c>
      <c r="M43" s="164">
        <v>320</v>
      </c>
      <c r="N43" s="164">
        <v>1629</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145866</v>
      </c>
      <c r="D44" s="165">
        <v>47418</v>
      </c>
      <c r="E44" s="165">
        <v>29209</v>
      </c>
      <c r="F44" s="165">
        <v>351</v>
      </c>
      <c r="G44" s="165">
        <v>710</v>
      </c>
      <c r="H44" s="165">
        <v>1340</v>
      </c>
      <c r="I44" s="165">
        <v>2023</v>
      </c>
      <c r="J44" s="165">
        <v>6230</v>
      </c>
      <c r="K44" s="165">
        <v>3658</v>
      </c>
      <c r="L44" s="165">
        <v>14898</v>
      </c>
      <c r="M44" s="165">
        <v>6881</v>
      </c>
      <c r="N44" s="165">
        <v>62358</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35209</v>
      </c>
      <c r="D45" s="164">
        <v>4688</v>
      </c>
      <c r="E45" s="164">
        <v>24142</v>
      </c>
      <c r="F45" s="164">
        <v>4129</v>
      </c>
      <c r="G45" s="164">
        <v>8086</v>
      </c>
      <c r="H45" s="164">
        <v>4960</v>
      </c>
      <c r="I45" s="164">
        <v>3228</v>
      </c>
      <c r="J45" s="164">
        <v>2008</v>
      </c>
      <c r="K45" s="164">
        <v>381</v>
      </c>
      <c r="L45" s="164">
        <v>1349</v>
      </c>
      <c r="M45" s="164">
        <v>198</v>
      </c>
      <c r="N45" s="164">
        <v>6181</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6387</v>
      </c>
      <c r="D47" s="164">
        <v>121</v>
      </c>
      <c r="E47" s="164">
        <v>5882</v>
      </c>
      <c r="F47" s="164">
        <v>638</v>
      </c>
      <c r="G47" s="164">
        <v>1107</v>
      </c>
      <c r="H47" s="164">
        <v>944</v>
      </c>
      <c r="I47" s="164">
        <v>1453</v>
      </c>
      <c r="J47" s="164">
        <v>1178</v>
      </c>
      <c r="K47" s="164">
        <v>532</v>
      </c>
      <c r="L47" s="164">
        <v>30</v>
      </c>
      <c r="M47" s="164">
        <v>286</v>
      </c>
      <c r="N47" s="164">
        <v>98</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3700</v>
      </c>
      <c r="D48" s="164" t="s">
        <v>8</v>
      </c>
      <c r="E48" s="164">
        <v>3409</v>
      </c>
      <c r="F48" s="164">
        <v>148</v>
      </c>
      <c r="G48" s="164">
        <v>644</v>
      </c>
      <c r="H48" s="164">
        <v>574</v>
      </c>
      <c r="I48" s="164">
        <v>663</v>
      </c>
      <c r="J48" s="164">
        <v>855</v>
      </c>
      <c r="K48" s="164">
        <v>509</v>
      </c>
      <c r="L48" s="164">
        <v>16</v>
      </c>
      <c r="M48" s="164">
        <v>276</v>
      </c>
      <c r="N48" s="164">
        <v>15</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37896</v>
      </c>
      <c r="D49" s="165">
        <v>4809</v>
      </c>
      <c r="E49" s="165">
        <v>26615</v>
      </c>
      <c r="F49" s="165">
        <v>4619</v>
      </c>
      <c r="G49" s="165">
        <v>8549</v>
      </c>
      <c r="H49" s="165">
        <v>5329</v>
      </c>
      <c r="I49" s="165">
        <v>4019</v>
      </c>
      <c r="J49" s="165">
        <v>2331</v>
      </c>
      <c r="K49" s="165">
        <v>405</v>
      </c>
      <c r="L49" s="165">
        <v>1363</v>
      </c>
      <c r="M49" s="165">
        <v>208</v>
      </c>
      <c r="N49" s="165">
        <v>6264</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183762</v>
      </c>
      <c r="D50" s="165">
        <v>52227</v>
      </c>
      <c r="E50" s="165">
        <v>55824</v>
      </c>
      <c r="F50" s="165">
        <v>4970</v>
      </c>
      <c r="G50" s="165">
        <v>9259</v>
      </c>
      <c r="H50" s="165">
        <v>6669</v>
      </c>
      <c r="I50" s="165">
        <v>6042</v>
      </c>
      <c r="J50" s="165">
        <v>8561</v>
      </c>
      <c r="K50" s="165">
        <v>4063</v>
      </c>
      <c r="L50" s="165">
        <v>16261</v>
      </c>
      <c r="M50" s="165">
        <v>7089</v>
      </c>
      <c r="N50" s="165">
        <v>68622</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-226797</v>
      </c>
      <c r="D51" s="165">
        <v>-44710</v>
      </c>
      <c r="E51" s="165">
        <v>-129223</v>
      </c>
      <c r="F51" s="165">
        <v>-7449</v>
      </c>
      <c r="G51" s="165">
        <v>-17910</v>
      </c>
      <c r="H51" s="165">
        <v>-19302</v>
      </c>
      <c r="I51" s="165">
        <v>-18479</v>
      </c>
      <c r="J51" s="165">
        <v>-20636</v>
      </c>
      <c r="K51" s="165">
        <v>-11302</v>
      </c>
      <c r="L51" s="165">
        <v>-34145</v>
      </c>
      <c r="M51" s="165">
        <v>-17671</v>
      </c>
      <c r="N51" s="165">
        <v>-35193</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-181718</v>
      </c>
      <c r="D52" s="166">
        <v>-40185</v>
      </c>
      <c r="E52" s="166">
        <v>-94969</v>
      </c>
      <c r="F52" s="166">
        <v>-5045</v>
      </c>
      <c r="G52" s="166">
        <v>-9542</v>
      </c>
      <c r="H52" s="166">
        <v>-10958</v>
      </c>
      <c r="I52" s="166">
        <v>-9927</v>
      </c>
      <c r="J52" s="166">
        <v>-16860</v>
      </c>
      <c r="K52" s="166">
        <v>-9818</v>
      </c>
      <c r="L52" s="166">
        <v>-32819</v>
      </c>
      <c r="M52" s="166">
        <v>-17106</v>
      </c>
      <c r="N52" s="166">
        <v>-29458</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v>1228</v>
      </c>
      <c r="D53" s="164" t="s">
        <v>8</v>
      </c>
      <c r="E53" s="164">
        <v>1228</v>
      </c>
      <c r="F53" s="164">
        <v>178</v>
      </c>
      <c r="G53" s="164">
        <v>767</v>
      </c>
      <c r="H53" s="164">
        <v>283</v>
      </c>
      <c r="I53" s="164" t="s">
        <v>8</v>
      </c>
      <c r="J53" s="164" t="s">
        <v>8</v>
      </c>
      <c r="K53" s="164" t="s">
        <v>8</v>
      </c>
      <c r="L53" s="164" t="s">
        <v>8</v>
      </c>
      <c r="M53" s="164" t="s">
        <v>8</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585</v>
      </c>
      <c r="D54" s="164" t="s">
        <v>8</v>
      </c>
      <c r="E54" s="164">
        <v>570</v>
      </c>
      <c r="F54" s="164">
        <v>145</v>
      </c>
      <c r="G54" s="164">
        <v>149</v>
      </c>
      <c r="H54" s="164">
        <v>189</v>
      </c>
      <c r="I54" s="164">
        <v>38</v>
      </c>
      <c r="J54" s="164">
        <v>48</v>
      </c>
      <c r="K54" s="164" t="s">
        <v>8</v>
      </c>
      <c r="L54" s="164" t="s">
        <v>8</v>
      </c>
      <c r="M54" s="164">
        <v>15</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129.78</v>
      </c>
      <c r="D56" s="167">
        <v>197.55</v>
      </c>
      <c r="E56" s="167">
        <v>53.89</v>
      </c>
      <c r="F56" s="167">
        <v>12.33</v>
      </c>
      <c r="G56" s="167">
        <v>9.7799999999999994</v>
      </c>
      <c r="H56" s="167">
        <v>9.7899999999999991</v>
      </c>
      <c r="I56" s="167">
        <v>34.56</v>
      </c>
      <c r="J56" s="167">
        <v>63.02</v>
      </c>
      <c r="K56" s="167">
        <v>64.84</v>
      </c>
      <c r="L56" s="167">
        <v>125.37</v>
      </c>
      <c r="M56" s="167">
        <v>22.36</v>
      </c>
      <c r="N56" s="167">
        <v>46.78</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41.93</v>
      </c>
      <c r="D57" s="167">
        <v>27.39</v>
      </c>
      <c r="E57" s="167">
        <v>31.64</v>
      </c>
      <c r="F57" s="167">
        <v>44.56</v>
      </c>
      <c r="G57" s="167">
        <v>42.29</v>
      </c>
      <c r="H57" s="167">
        <v>32.49</v>
      </c>
      <c r="I57" s="167">
        <v>31.52</v>
      </c>
      <c r="J57" s="167">
        <v>30.31</v>
      </c>
      <c r="K57" s="167">
        <v>22.83</v>
      </c>
      <c r="L57" s="167">
        <v>26.67</v>
      </c>
      <c r="M57" s="167">
        <v>4.51</v>
      </c>
      <c r="N57" s="167">
        <v>11.01</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t="s">
        <v>8</v>
      </c>
      <c r="D58" s="167" t="s">
        <v>8</v>
      </c>
      <c r="E58" s="167" t="s">
        <v>8</v>
      </c>
      <c r="F58" s="167" t="s">
        <v>8</v>
      </c>
      <c r="G58" s="167" t="s">
        <v>8</v>
      </c>
      <c r="H58" s="167" t="s">
        <v>8</v>
      </c>
      <c r="I58" s="167" t="s">
        <v>8</v>
      </c>
      <c r="J58" s="167" t="s">
        <v>8</v>
      </c>
      <c r="K58" s="167" t="s">
        <v>8</v>
      </c>
      <c r="L58" s="167" t="s">
        <v>8</v>
      </c>
      <c r="M58" s="167" t="s">
        <v>8</v>
      </c>
      <c r="N58" s="167"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7.0000000000000007E-2</v>
      </c>
      <c r="D59" s="167" t="s">
        <v>8</v>
      </c>
      <c r="E59" s="167">
        <v>0.08</v>
      </c>
      <c r="F59" s="167">
        <v>0.21</v>
      </c>
      <c r="G59" s="167">
        <v>0.23</v>
      </c>
      <c r="H59" s="167">
        <v>0.18</v>
      </c>
      <c r="I59" s="167" t="s">
        <v>8</v>
      </c>
      <c r="J59" s="167">
        <v>0.01</v>
      </c>
      <c r="K59" s="167" t="s">
        <v>8</v>
      </c>
      <c r="L59" s="167" t="s">
        <v>8</v>
      </c>
      <c r="M59" s="167" t="s">
        <v>8</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35.07</v>
      </c>
      <c r="D60" s="167">
        <v>68.77</v>
      </c>
      <c r="E60" s="167">
        <v>11.76</v>
      </c>
      <c r="F60" s="167">
        <v>13.15</v>
      </c>
      <c r="G60" s="167">
        <v>9.2799999999999994</v>
      </c>
      <c r="H60" s="167">
        <v>7.92</v>
      </c>
      <c r="I60" s="167">
        <v>9.56</v>
      </c>
      <c r="J60" s="167">
        <v>12.76</v>
      </c>
      <c r="K60" s="167">
        <v>9.8800000000000008</v>
      </c>
      <c r="L60" s="167">
        <v>17.350000000000001</v>
      </c>
      <c r="M60" s="167">
        <v>4.1399999999999997</v>
      </c>
      <c r="N60" s="167">
        <v>12.98</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5.71</v>
      </c>
      <c r="D61" s="167">
        <v>9.64</v>
      </c>
      <c r="E61" s="167">
        <v>3.32</v>
      </c>
      <c r="F61" s="167">
        <v>1.99</v>
      </c>
      <c r="G61" s="167">
        <v>1.5</v>
      </c>
      <c r="H61" s="167">
        <v>1.07</v>
      </c>
      <c r="I61" s="167">
        <v>1.1499999999999999</v>
      </c>
      <c r="J61" s="167">
        <v>1.42</v>
      </c>
      <c r="K61" s="167">
        <v>2.37</v>
      </c>
      <c r="L61" s="167">
        <v>9.61</v>
      </c>
      <c r="M61" s="167">
        <v>0.41</v>
      </c>
      <c r="N61" s="167">
        <v>1.23</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201.13</v>
      </c>
      <c r="D62" s="168">
        <v>284.07</v>
      </c>
      <c r="E62" s="168">
        <v>94.05</v>
      </c>
      <c r="F62" s="168">
        <v>68.260000000000005</v>
      </c>
      <c r="G62" s="168">
        <v>60.09</v>
      </c>
      <c r="H62" s="168">
        <v>49.3</v>
      </c>
      <c r="I62" s="168">
        <v>74.489999999999995</v>
      </c>
      <c r="J62" s="168">
        <v>104.68</v>
      </c>
      <c r="K62" s="168">
        <v>95.19</v>
      </c>
      <c r="L62" s="168">
        <v>159.78</v>
      </c>
      <c r="M62" s="168">
        <v>30.61</v>
      </c>
      <c r="N62" s="168">
        <v>69.540000000000006</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50.19</v>
      </c>
      <c r="D63" s="167">
        <v>30.19</v>
      </c>
      <c r="E63" s="167">
        <v>48.57</v>
      </c>
      <c r="F63" s="167">
        <v>89.45</v>
      </c>
      <c r="G63" s="167">
        <v>102.94</v>
      </c>
      <c r="H63" s="167">
        <v>57.11</v>
      </c>
      <c r="I63" s="167">
        <v>82.32</v>
      </c>
      <c r="J63" s="167">
        <v>31.57</v>
      </c>
      <c r="K63" s="167">
        <v>16.829999999999998</v>
      </c>
      <c r="L63" s="167">
        <v>9.0500000000000007</v>
      </c>
      <c r="M63" s="167">
        <v>1.34</v>
      </c>
      <c r="N63" s="167">
        <v>5.49</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14.93</v>
      </c>
      <c r="D64" s="167">
        <v>8.26</v>
      </c>
      <c r="E64" s="167">
        <v>15.45</v>
      </c>
      <c r="F64" s="167">
        <v>31.04</v>
      </c>
      <c r="G64" s="167">
        <v>40.92</v>
      </c>
      <c r="H64" s="167">
        <v>15</v>
      </c>
      <c r="I64" s="167">
        <v>33.58</v>
      </c>
      <c r="J64" s="167">
        <v>7.55</v>
      </c>
      <c r="K64" s="167">
        <v>1.0900000000000001</v>
      </c>
      <c r="L64" s="167">
        <v>0.08</v>
      </c>
      <c r="M64" s="167" t="s">
        <v>8</v>
      </c>
      <c r="N64" s="167">
        <v>1.03</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t="s">
        <v>8</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3.03</v>
      </c>
      <c r="D66" s="167">
        <v>0.08</v>
      </c>
      <c r="E66" s="167">
        <v>0.11</v>
      </c>
      <c r="F66" s="167">
        <v>1.25</v>
      </c>
      <c r="G66" s="167">
        <v>0.01</v>
      </c>
      <c r="H66" s="167">
        <v>0.01</v>
      </c>
      <c r="I66" s="167">
        <v>0.17</v>
      </c>
      <c r="J66" s="167" t="s">
        <v>8</v>
      </c>
      <c r="K66" s="167">
        <v>0.1</v>
      </c>
      <c r="L66" s="167">
        <v>0.01</v>
      </c>
      <c r="M66" s="167" t="s">
        <v>8</v>
      </c>
      <c r="N66" s="167">
        <v>3.61</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2.27</v>
      </c>
      <c r="D67" s="167" t="s">
        <v>8</v>
      </c>
      <c r="E67" s="167">
        <v>2.58</v>
      </c>
      <c r="F67" s="167">
        <v>1.87</v>
      </c>
      <c r="G67" s="167">
        <v>3.77</v>
      </c>
      <c r="H67" s="167">
        <v>2.2999999999999998</v>
      </c>
      <c r="I67" s="167">
        <v>4.13</v>
      </c>
      <c r="J67" s="167">
        <v>3.88</v>
      </c>
      <c r="K67" s="167">
        <v>3.6</v>
      </c>
      <c r="L67" s="167">
        <v>0.05</v>
      </c>
      <c r="M67" s="167">
        <v>0.35</v>
      </c>
      <c r="N67" s="167">
        <v>0.01</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50.95</v>
      </c>
      <c r="D68" s="168">
        <v>30.27</v>
      </c>
      <c r="E68" s="168">
        <v>46.1</v>
      </c>
      <c r="F68" s="168">
        <v>88.83</v>
      </c>
      <c r="G68" s="168">
        <v>99.17</v>
      </c>
      <c r="H68" s="168">
        <v>54.82</v>
      </c>
      <c r="I68" s="168">
        <v>78.36</v>
      </c>
      <c r="J68" s="168">
        <v>27.69</v>
      </c>
      <c r="K68" s="168">
        <v>13.34</v>
      </c>
      <c r="L68" s="168">
        <v>9</v>
      </c>
      <c r="M68" s="168">
        <v>0.99</v>
      </c>
      <c r="N68" s="168">
        <v>9.09</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252.08</v>
      </c>
      <c r="D69" s="168">
        <v>314.33999999999997</v>
      </c>
      <c r="E69" s="168">
        <v>140.16</v>
      </c>
      <c r="F69" s="168">
        <v>157.09</v>
      </c>
      <c r="G69" s="168">
        <v>159.26</v>
      </c>
      <c r="H69" s="168">
        <v>104.13</v>
      </c>
      <c r="I69" s="168">
        <v>152.85</v>
      </c>
      <c r="J69" s="168">
        <v>132.37</v>
      </c>
      <c r="K69" s="168">
        <v>108.53</v>
      </c>
      <c r="L69" s="168">
        <v>168.78</v>
      </c>
      <c r="M69" s="168">
        <v>31.6</v>
      </c>
      <c r="N69" s="168">
        <v>78.63</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1.5</v>
      </c>
      <c r="D76" s="167">
        <v>1.92</v>
      </c>
      <c r="E76" s="167">
        <v>0.76</v>
      </c>
      <c r="F76" s="167">
        <v>1.69</v>
      </c>
      <c r="G76" s="167">
        <v>1.39</v>
      </c>
      <c r="H76" s="167">
        <v>0.77</v>
      </c>
      <c r="I76" s="167">
        <v>0.22</v>
      </c>
      <c r="J76" s="167">
        <v>0.63</v>
      </c>
      <c r="K76" s="167">
        <v>0.56999999999999995</v>
      </c>
      <c r="L76" s="167">
        <v>0.62</v>
      </c>
      <c r="M76" s="167">
        <v>0.39</v>
      </c>
      <c r="N76" s="167">
        <v>0.42</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0.05</v>
      </c>
      <c r="D77" s="167" t="s">
        <v>8</v>
      </c>
      <c r="E77" s="167">
        <v>0.03</v>
      </c>
      <c r="F77" s="167">
        <v>0.02</v>
      </c>
      <c r="G77" s="167">
        <v>0.02</v>
      </c>
      <c r="H77" s="167" t="s">
        <v>8</v>
      </c>
      <c r="I77" s="167">
        <v>0.03</v>
      </c>
      <c r="J77" s="167">
        <v>0.01</v>
      </c>
      <c r="K77" s="167" t="s">
        <v>8</v>
      </c>
      <c r="L77" s="167">
        <v>0.1</v>
      </c>
      <c r="M77" s="167">
        <v>0.01</v>
      </c>
      <c r="N77" s="167">
        <v>0.02</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40.99</v>
      </c>
      <c r="D78" s="167">
        <v>80.12</v>
      </c>
      <c r="E78" s="167">
        <v>12.03</v>
      </c>
      <c r="F78" s="167">
        <v>0.13</v>
      </c>
      <c r="G78" s="167">
        <v>0.45</v>
      </c>
      <c r="H78" s="167">
        <v>1.1100000000000001</v>
      </c>
      <c r="I78" s="167">
        <v>8.58</v>
      </c>
      <c r="J78" s="167">
        <v>17.48</v>
      </c>
      <c r="K78" s="167">
        <v>16.7</v>
      </c>
      <c r="L78" s="167">
        <v>26.52</v>
      </c>
      <c r="M78" s="167">
        <v>5.81</v>
      </c>
      <c r="N78" s="167">
        <v>16.37</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52.73</v>
      </c>
      <c r="D79" s="167">
        <v>81.37</v>
      </c>
      <c r="E79" s="167">
        <v>12.63</v>
      </c>
      <c r="F79" s="167">
        <v>4.59</v>
      </c>
      <c r="G79" s="167">
        <v>3.79</v>
      </c>
      <c r="H79" s="167">
        <v>4.57</v>
      </c>
      <c r="I79" s="167">
        <v>4.9400000000000004</v>
      </c>
      <c r="J79" s="167">
        <v>11.54</v>
      </c>
      <c r="K79" s="167">
        <v>10.93</v>
      </c>
      <c r="L79" s="167">
        <v>32.26</v>
      </c>
      <c r="M79" s="167">
        <v>2.98</v>
      </c>
      <c r="N79" s="167">
        <v>31.65</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5.71</v>
      </c>
      <c r="D80" s="167">
        <v>9.64</v>
      </c>
      <c r="E80" s="167">
        <v>3.32</v>
      </c>
      <c r="F80" s="167">
        <v>1.99</v>
      </c>
      <c r="G80" s="167">
        <v>1.5</v>
      </c>
      <c r="H80" s="167">
        <v>1.07</v>
      </c>
      <c r="I80" s="167">
        <v>1.1499999999999999</v>
      </c>
      <c r="J80" s="167">
        <v>1.42</v>
      </c>
      <c r="K80" s="167">
        <v>2.37</v>
      </c>
      <c r="L80" s="167">
        <v>9.61</v>
      </c>
      <c r="M80" s="167">
        <v>0.41</v>
      </c>
      <c r="N80" s="167">
        <v>1.23</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89.56</v>
      </c>
      <c r="D81" s="168">
        <v>153.76</v>
      </c>
      <c r="E81" s="168">
        <v>22.12</v>
      </c>
      <c r="F81" s="168">
        <v>4.4400000000000004</v>
      </c>
      <c r="G81" s="168">
        <v>4.16</v>
      </c>
      <c r="H81" s="168">
        <v>5.37</v>
      </c>
      <c r="I81" s="168">
        <v>12.61</v>
      </c>
      <c r="J81" s="168">
        <v>28.24</v>
      </c>
      <c r="K81" s="168">
        <v>25.84</v>
      </c>
      <c r="L81" s="168">
        <v>49.88</v>
      </c>
      <c r="M81" s="168">
        <v>8.7799999999999994</v>
      </c>
      <c r="N81" s="168">
        <v>47.23</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21.62</v>
      </c>
      <c r="D82" s="167">
        <v>15.2</v>
      </c>
      <c r="E82" s="167">
        <v>18.29</v>
      </c>
      <c r="F82" s="167">
        <v>52.23</v>
      </c>
      <c r="G82" s="167">
        <v>47.4</v>
      </c>
      <c r="H82" s="167">
        <v>19.89</v>
      </c>
      <c r="I82" s="167">
        <v>20.12</v>
      </c>
      <c r="J82" s="167">
        <v>9.1</v>
      </c>
      <c r="K82" s="167">
        <v>2.69</v>
      </c>
      <c r="L82" s="167">
        <v>4.5199999999999996</v>
      </c>
      <c r="M82" s="167">
        <v>0.25</v>
      </c>
      <c r="N82" s="167">
        <v>4.68</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3.92</v>
      </c>
      <c r="D84" s="167">
        <v>0.39</v>
      </c>
      <c r="E84" s="167">
        <v>4.45</v>
      </c>
      <c r="F84" s="167">
        <v>8.07</v>
      </c>
      <c r="G84" s="167">
        <v>6.49</v>
      </c>
      <c r="H84" s="167">
        <v>3.78</v>
      </c>
      <c r="I84" s="167">
        <v>9.06</v>
      </c>
      <c r="J84" s="167">
        <v>5.34</v>
      </c>
      <c r="K84" s="167">
        <v>3.76</v>
      </c>
      <c r="L84" s="167">
        <v>0.1</v>
      </c>
      <c r="M84" s="167">
        <v>0.37</v>
      </c>
      <c r="N84" s="167">
        <v>7.0000000000000007E-2</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2.27</v>
      </c>
      <c r="D85" s="167" t="s">
        <v>8</v>
      </c>
      <c r="E85" s="167">
        <v>2.58</v>
      </c>
      <c r="F85" s="167">
        <v>1.87</v>
      </c>
      <c r="G85" s="167">
        <v>3.77</v>
      </c>
      <c r="H85" s="167">
        <v>2.2999999999999998</v>
      </c>
      <c r="I85" s="167">
        <v>4.13</v>
      </c>
      <c r="J85" s="167">
        <v>3.88</v>
      </c>
      <c r="K85" s="167">
        <v>3.6</v>
      </c>
      <c r="L85" s="167">
        <v>0.05</v>
      </c>
      <c r="M85" s="167">
        <v>0.35</v>
      </c>
      <c r="N85" s="167">
        <v>0.01</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23.27</v>
      </c>
      <c r="D86" s="168">
        <v>15.59</v>
      </c>
      <c r="E86" s="168">
        <v>20.16</v>
      </c>
      <c r="F86" s="168">
        <v>58.42</v>
      </c>
      <c r="G86" s="168">
        <v>50.11</v>
      </c>
      <c r="H86" s="168">
        <v>21.37</v>
      </c>
      <c r="I86" s="168">
        <v>25.05</v>
      </c>
      <c r="J86" s="168">
        <v>10.57</v>
      </c>
      <c r="K86" s="168">
        <v>2.86</v>
      </c>
      <c r="L86" s="168">
        <v>4.5599999999999996</v>
      </c>
      <c r="M86" s="168">
        <v>0.27</v>
      </c>
      <c r="N86" s="168">
        <v>4.74</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112.83</v>
      </c>
      <c r="D87" s="168">
        <v>169.36</v>
      </c>
      <c r="E87" s="168">
        <v>42.28</v>
      </c>
      <c r="F87" s="168">
        <v>62.86</v>
      </c>
      <c r="G87" s="168">
        <v>54.27</v>
      </c>
      <c r="H87" s="168">
        <v>26.74</v>
      </c>
      <c r="I87" s="168">
        <v>37.659999999999997</v>
      </c>
      <c r="J87" s="168">
        <v>38.81</v>
      </c>
      <c r="K87" s="168">
        <v>28.7</v>
      </c>
      <c r="L87" s="168">
        <v>54.45</v>
      </c>
      <c r="M87" s="168">
        <v>9.0500000000000007</v>
      </c>
      <c r="N87" s="168">
        <v>51.97</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-139.25</v>
      </c>
      <c r="D88" s="168">
        <v>-144.97999999999999</v>
      </c>
      <c r="E88" s="168">
        <v>-97.87</v>
      </c>
      <c r="F88" s="168">
        <v>-94.22</v>
      </c>
      <c r="G88" s="168">
        <v>-104.99</v>
      </c>
      <c r="H88" s="168">
        <v>-77.39</v>
      </c>
      <c r="I88" s="168">
        <v>-115.19</v>
      </c>
      <c r="J88" s="168">
        <v>-93.56</v>
      </c>
      <c r="K88" s="168">
        <v>-79.83</v>
      </c>
      <c r="L88" s="168">
        <v>-114.33</v>
      </c>
      <c r="M88" s="168">
        <v>-22.55</v>
      </c>
      <c r="N88" s="168">
        <v>-26.66</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-111.57</v>
      </c>
      <c r="D89" s="169">
        <v>-130.31</v>
      </c>
      <c r="E89" s="169">
        <v>-71.930000000000007</v>
      </c>
      <c r="F89" s="169">
        <v>-63.82</v>
      </c>
      <c r="G89" s="169">
        <v>-55.93</v>
      </c>
      <c r="H89" s="169">
        <v>-43.93</v>
      </c>
      <c r="I89" s="169">
        <v>-61.88</v>
      </c>
      <c r="J89" s="169">
        <v>-76.430000000000007</v>
      </c>
      <c r="K89" s="169">
        <v>-69.349999999999994</v>
      </c>
      <c r="L89" s="169">
        <v>-109.89</v>
      </c>
      <c r="M89" s="169">
        <v>-21.83</v>
      </c>
      <c r="N89" s="169">
        <v>-22.31</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v>0.75</v>
      </c>
      <c r="D90" s="167" t="s">
        <v>8</v>
      </c>
      <c r="E90" s="167">
        <v>0.93</v>
      </c>
      <c r="F90" s="167">
        <v>2.25</v>
      </c>
      <c r="G90" s="167">
        <v>4.5</v>
      </c>
      <c r="H90" s="167">
        <v>1.1299999999999999</v>
      </c>
      <c r="I90" s="167" t="s">
        <v>8</v>
      </c>
      <c r="J90" s="167" t="s">
        <v>8</v>
      </c>
      <c r="K90" s="167" t="s">
        <v>8</v>
      </c>
      <c r="L90" s="167" t="s">
        <v>8</v>
      </c>
      <c r="M90" s="167" t="s">
        <v>8</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0.36</v>
      </c>
      <c r="D91" s="167" t="s">
        <v>8</v>
      </c>
      <c r="E91" s="167">
        <v>0.43</v>
      </c>
      <c r="F91" s="167">
        <v>1.84</v>
      </c>
      <c r="G91" s="167">
        <v>0.88</v>
      </c>
      <c r="H91" s="167">
        <v>0.76</v>
      </c>
      <c r="I91" s="167">
        <v>0.24</v>
      </c>
      <c r="J91" s="167">
        <v>0.22</v>
      </c>
      <c r="K91" s="167" t="s">
        <v>8</v>
      </c>
      <c r="L91" s="167" t="s">
        <v>8</v>
      </c>
      <c r="M91" s="167">
        <v>0.02</v>
      </c>
      <c r="N91" s="167"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1:B1"/>
    <mergeCell ref="C1:H1"/>
    <mergeCell ref="I1:N1"/>
    <mergeCell ref="I2:N3"/>
    <mergeCell ref="C2:H3"/>
    <mergeCell ref="A2:B3"/>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40</v>
      </c>
      <c r="B2" s="225"/>
      <c r="C2" s="226" t="s">
        <v>124</v>
      </c>
      <c r="D2" s="226"/>
      <c r="E2" s="226"/>
      <c r="F2" s="226"/>
      <c r="G2" s="226"/>
      <c r="H2" s="227"/>
      <c r="I2" s="228" t="s">
        <v>124</v>
      </c>
      <c r="J2" s="226"/>
      <c r="K2" s="226"/>
      <c r="L2" s="226"/>
      <c r="M2" s="226"/>
      <c r="N2" s="227"/>
      <c r="O2" s="93"/>
      <c r="P2" s="93"/>
      <c r="Q2" s="93"/>
      <c r="R2" s="93"/>
      <c r="S2" s="93"/>
      <c r="T2" s="93"/>
      <c r="U2" s="93"/>
      <c r="V2" s="93"/>
      <c r="W2" s="93"/>
      <c r="X2" s="93"/>
      <c r="Y2" s="93"/>
      <c r="Z2" s="93"/>
      <c r="AA2" s="93"/>
    </row>
    <row r="3" spans="1:27" s="74" customFormat="1" ht="15" customHeight="1">
      <c r="A3" s="224"/>
      <c r="B3" s="225"/>
      <c r="C3" s="226"/>
      <c r="D3" s="226"/>
      <c r="E3" s="226"/>
      <c r="F3" s="226"/>
      <c r="G3" s="226"/>
      <c r="H3" s="227"/>
      <c r="I3" s="228"/>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66205</v>
      </c>
      <c r="D19" s="164">
        <v>8457</v>
      </c>
      <c r="E19" s="164">
        <v>29193</v>
      </c>
      <c r="F19" s="164">
        <v>233</v>
      </c>
      <c r="G19" s="164">
        <v>1128</v>
      </c>
      <c r="H19" s="164">
        <v>4433</v>
      </c>
      <c r="I19" s="164">
        <v>4514</v>
      </c>
      <c r="J19" s="164">
        <v>7617</v>
      </c>
      <c r="K19" s="164">
        <v>5122</v>
      </c>
      <c r="L19" s="164">
        <v>6146</v>
      </c>
      <c r="M19" s="164">
        <v>3693</v>
      </c>
      <c r="N19" s="164">
        <v>24862</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254187</v>
      </c>
      <c r="D20" s="164">
        <v>34797</v>
      </c>
      <c r="E20" s="164">
        <v>78163</v>
      </c>
      <c r="F20" s="164">
        <v>290</v>
      </c>
      <c r="G20" s="164">
        <v>1665</v>
      </c>
      <c r="H20" s="164">
        <v>11457</v>
      </c>
      <c r="I20" s="164">
        <v>11188</v>
      </c>
      <c r="J20" s="164">
        <v>18559</v>
      </c>
      <c r="K20" s="164">
        <v>10002</v>
      </c>
      <c r="L20" s="164">
        <v>25003</v>
      </c>
      <c r="M20" s="164">
        <v>10322</v>
      </c>
      <c r="N20" s="164">
        <v>130905</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t="s">
        <v>8</v>
      </c>
      <c r="D21" s="164" t="s">
        <v>8</v>
      </c>
      <c r="E21" s="164" t="s">
        <v>8</v>
      </c>
      <c r="F21" s="164" t="s">
        <v>8</v>
      </c>
      <c r="G21" s="164" t="s">
        <v>8</v>
      </c>
      <c r="H21" s="164" t="s">
        <v>8</v>
      </c>
      <c r="I21" s="164" t="s">
        <v>8</v>
      </c>
      <c r="J21" s="164" t="s">
        <v>8</v>
      </c>
      <c r="K21" s="164" t="s">
        <v>8</v>
      </c>
      <c r="L21" s="164" t="s">
        <v>8</v>
      </c>
      <c r="M21" s="164" t="s">
        <v>8</v>
      </c>
      <c r="N21" s="164"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226</v>
      </c>
      <c r="D22" s="164" t="s">
        <v>8</v>
      </c>
      <c r="E22" s="164">
        <v>79</v>
      </c>
      <c r="F22" s="164" t="s">
        <v>8</v>
      </c>
      <c r="G22" s="164">
        <v>2</v>
      </c>
      <c r="H22" s="164">
        <v>13</v>
      </c>
      <c r="I22" s="164">
        <v>33</v>
      </c>
      <c r="J22" s="164">
        <v>30</v>
      </c>
      <c r="K22" s="164" t="s">
        <v>8</v>
      </c>
      <c r="L22" s="164" t="s">
        <v>8</v>
      </c>
      <c r="M22" s="164">
        <v>147</v>
      </c>
      <c r="N22" s="164"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162754</v>
      </c>
      <c r="D23" s="164">
        <v>31948</v>
      </c>
      <c r="E23" s="164">
        <v>77648</v>
      </c>
      <c r="F23" s="164">
        <v>8813</v>
      </c>
      <c r="G23" s="164">
        <v>18610</v>
      </c>
      <c r="H23" s="164">
        <v>22986</v>
      </c>
      <c r="I23" s="164">
        <v>10140</v>
      </c>
      <c r="J23" s="164">
        <v>7078</v>
      </c>
      <c r="K23" s="164">
        <v>3389</v>
      </c>
      <c r="L23" s="164">
        <v>6632</v>
      </c>
      <c r="M23" s="164">
        <v>2983</v>
      </c>
      <c r="N23" s="164">
        <v>50175</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79233</v>
      </c>
      <c r="D24" s="164">
        <v>8951</v>
      </c>
      <c r="E24" s="164">
        <v>42071</v>
      </c>
      <c r="F24" s="164">
        <v>519</v>
      </c>
      <c r="G24" s="164">
        <v>1700</v>
      </c>
      <c r="H24" s="164">
        <v>10054</v>
      </c>
      <c r="I24" s="164">
        <v>6136</v>
      </c>
      <c r="J24" s="164">
        <v>11667</v>
      </c>
      <c r="K24" s="164">
        <v>4160</v>
      </c>
      <c r="L24" s="164">
        <v>7835</v>
      </c>
      <c r="M24" s="164">
        <v>15704</v>
      </c>
      <c r="N24" s="164">
        <v>12508</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404138</v>
      </c>
      <c r="D25" s="165">
        <v>66251</v>
      </c>
      <c r="E25" s="165">
        <v>143012</v>
      </c>
      <c r="F25" s="165">
        <v>8817</v>
      </c>
      <c r="G25" s="165">
        <v>19705</v>
      </c>
      <c r="H25" s="165">
        <v>28836</v>
      </c>
      <c r="I25" s="165">
        <v>19739</v>
      </c>
      <c r="J25" s="165">
        <v>21617</v>
      </c>
      <c r="K25" s="165">
        <v>14353</v>
      </c>
      <c r="L25" s="165">
        <v>29945</v>
      </c>
      <c r="M25" s="165">
        <v>1441</v>
      </c>
      <c r="N25" s="165">
        <v>193434</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200363</v>
      </c>
      <c r="D26" s="164">
        <v>19302</v>
      </c>
      <c r="E26" s="164">
        <v>133709</v>
      </c>
      <c r="F26" s="164">
        <v>1880</v>
      </c>
      <c r="G26" s="164">
        <v>2460</v>
      </c>
      <c r="H26" s="164">
        <v>13404</v>
      </c>
      <c r="I26" s="164">
        <v>13518</v>
      </c>
      <c r="J26" s="164">
        <v>20110</v>
      </c>
      <c r="K26" s="164">
        <v>68906</v>
      </c>
      <c r="L26" s="164">
        <v>13432</v>
      </c>
      <c r="M26" s="164">
        <v>19320</v>
      </c>
      <c r="N26" s="164">
        <v>28031</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170097</v>
      </c>
      <c r="D27" s="164">
        <v>15076</v>
      </c>
      <c r="E27" s="164">
        <v>114156</v>
      </c>
      <c r="F27" s="164">
        <v>1790</v>
      </c>
      <c r="G27" s="164">
        <v>1631</v>
      </c>
      <c r="H27" s="164">
        <v>9242</v>
      </c>
      <c r="I27" s="164">
        <v>10533</v>
      </c>
      <c r="J27" s="164">
        <v>14896</v>
      </c>
      <c r="K27" s="164">
        <v>65374</v>
      </c>
      <c r="L27" s="164">
        <v>10689</v>
      </c>
      <c r="M27" s="164">
        <v>17831</v>
      </c>
      <c r="N27" s="164">
        <v>23035</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t="s">
        <v>8</v>
      </c>
      <c r="D28" s="164" t="s">
        <v>8</v>
      </c>
      <c r="E28" s="164" t="s">
        <v>8</v>
      </c>
      <c r="F28" s="164" t="s">
        <v>8</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10498</v>
      </c>
      <c r="D29" s="164">
        <v>5714</v>
      </c>
      <c r="E29" s="164">
        <v>2709</v>
      </c>
      <c r="F29" s="164" t="s">
        <v>8</v>
      </c>
      <c r="G29" s="164">
        <v>465</v>
      </c>
      <c r="H29" s="164">
        <v>1683</v>
      </c>
      <c r="I29" s="164">
        <v>114</v>
      </c>
      <c r="J29" s="164">
        <v>203</v>
      </c>
      <c r="K29" s="164">
        <v>239</v>
      </c>
      <c r="L29" s="164">
        <v>5</v>
      </c>
      <c r="M29" s="164">
        <v>140</v>
      </c>
      <c r="N29" s="164">
        <v>1935</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1833</v>
      </c>
      <c r="D30" s="164" t="s">
        <v>8</v>
      </c>
      <c r="E30" s="164">
        <v>213</v>
      </c>
      <c r="F30" s="164">
        <v>181</v>
      </c>
      <c r="G30" s="164" t="s">
        <v>8</v>
      </c>
      <c r="H30" s="164" t="s">
        <v>8</v>
      </c>
      <c r="I30" s="164" t="s">
        <v>8</v>
      </c>
      <c r="J30" s="164">
        <v>32</v>
      </c>
      <c r="K30" s="164" t="s">
        <v>8</v>
      </c>
      <c r="L30" s="164" t="s">
        <v>8</v>
      </c>
      <c r="M30" s="164">
        <v>1620</v>
      </c>
      <c r="N30" s="164"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209028</v>
      </c>
      <c r="D31" s="165">
        <v>25016</v>
      </c>
      <c r="E31" s="165">
        <v>136205</v>
      </c>
      <c r="F31" s="165">
        <v>1699</v>
      </c>
      <c r="G31" s="165">
        <v>2925</v>
      </c>
      <c r="H31" s="165">
        <v>15087</v>
      </c>
      <c r="I31" s="165">
        <v>13632</v>
      </c>
      <c r="J31" s="165">
        <v>20281</v>
      </c>
      <c r="K31" s="165">
        <v>69145</v>
      </c>
      <c r="L31" s="165">
        <v>13437</v>
      </c>
      <c r="M31" s="165">
        <v>17840</v>
      </c>
      <c r="N31" s="165">
        <v>29966</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613166</v>
      </c>
      <c r="D32" s="165">
        <v>91267</v>
      </c>
      <c r="E32" s="165">
        <v>279217</v>
      </c>
      <c r="F32" s="165">
        <v>10516</v>
      </c>
      <c r="G32" s="165">
        <v>22630</v>
      </c>
      <c r="H32" s="165">
        <v>43923</v>
      </c>
      <c r="I32" s="165">
        <v>33371</v>
      </c>
      <c r="J32" s="165">
        <v>41898</v>
      </c>
      <c r="K32" s="165">
        <v>83498</v>
      </c>
      <c r="L32" s="165">
        <v>43382</v>
      </c>
      <c r="M32" s="165">
        <v>19282</v>
      </c>
      <c r="N32" s="165">
        <v>223400</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18343</v>
      </c>
      <c r="D39" s="164">
        <v>2333</v>
      </c>
      <c r="E39" s="164">
        <v>6626</v>
      </c>
      <c r="F39" s="164">
        <v>18</v>
      </c>
      <c r="G39" s="164">
        <v>110</v>
      </c>
      <c r="H39" s="164">
        <v>1211</v>
      </c>
      <c r="I39" s="164">
        <v>608</v>
      </c>
      <c r="J39" s="164">
        <v>2165</v>
      </c>
      <c r="K39" s="164">
        <v>866</v>
      </c>
      <c r="L39" s="164">
        <v>1647</v>
      </c>
      <c r="M39" s="164">
        <v>924</v>
      </c>
      <c r="N39" s="164">
        <v>8459</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1592</v>
      </c>
      <c r="D40" s="164">
        <v>54</v>
      </c>
      <c r="E40" s="164">
        <v>1455</v>
      </c>
      <c r="F40" s="164" t="s">
        <v>8</v>
      </c>
      <c r="G40" s="164">
        <v>13</v>
      </c>
      <c r="H40" s="164">
        <v>12</v>
      </c>
      <c r="I40" s="164">
        <v>33</v>
      </c>
      <c r="J40" s="164">
        <v>63</v>
      </c>
      <c r="K40" s="164">
        <v>290</v>
      </c>
      <c r="L40" s="164">
        <v>1044</v>
      </c>
      <c r="M40" s="164">
        <v>18</v>
      </c>
      <c r="N40" s="164">
        <v>66</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3591</v>
      </c>
      <c r="D41" s="164">
        <v>30</v>
      </c>
      <c r="E41" s="164">
        <v>1788</v>
      </c>
      <c r="F41" s="164">
        <v>12</v>
      </c>
      <c r="G41" s="164">
        <v>81</v>
      </c>
      <c r="H41" s="164">
        <v>509</v>
      </c>
      <c r="I41" s="164">
        <v>176</v>
      </c>
      <c r="J41" s="164">
        <v>455</v>
      </c>
      <c r="K41" s="164">
        <v>171</v>
      </c>
      <c r="L41" s="164">
        <v>384</v>
      </c>
      <c r="M41" s="164">
        <v>516</v>
      </c>
      <c r="N41" s="164">
        <v>1257</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92005</v>
      </c>
      <c r="D42" s="164">
        <v>10888</v>
      </c>
      <c r="E42" s="164">
        <v>48754</v>
      </c>
      <c r="F42" s="164">
        <v>591</v>
      </c>
      <c r="G42" s="164">
        <v>1893</v>
      </c>
      <c r="H42" s="164">
        <v>10930</v>
      </c>
      <c r="I42" s="164">
        <v>7307</v>
      </c>
      <c r="J42" s="164">
        <v>13354</v>
      </c>
      <c r="K42" s="164">
        <v>4957</v>
      </c>
      <c r="L42" s="164">
        <v>9723</v>
      </c>
      <c r="M42" s="164">
        <v>16689</v>
      </c>
      <c r="N42" s="164">
        <v>15674</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79233</v>
      </c>
      <c r="D43" s="164">
        <v>8951</v>
      </c>
      <c r="E43" s="164">
        <v>42071</v>
      </c>
      <c r="F43" s="164">
        <v>519</v>
      </c>
      <c r="G43" s="164">
        <v>1700</v>
      </c>
      <c r="H43" s="164">
        <v>10054</v>
      </c>
      <c r="I43" s="164">
        <v>6136</v>
      </c>
      <c r="J43" s="164">
        <v>11667</v>
      </c>
      <c r="K43" s="164">
        <v>4160</v>
      </c>
      <c r="L43" s="164">
        <v>7835</v>
      </c>
      <c r="M43" s="164">
        <v>15704</v>
      </c>
      <c r="N43" s="164">
        <v>12508</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36298</v>
      </c>
      <c r="D44" s="165">
        <v>4354</v>
      </c>
      <c r="E44" s="165">
        <v>16552</v>
      </c>
      <c r="F44" s="165">
        <v>101</v>
      </c>
      <c r="G44" s="165">
        <v>397</v>
      </c>
      <c r="H44" s="165">
        <v>2608</v>
      </c>
      <c r="I44" s="165">
        <v>1988</v>
      </c>
      <c r="J44" s="165">
        <v>4371</v>
      </c>
      <c r="K44" s="165">
        <v>2124</v>
      </c>
      <c r="L44" s="165">
        <v>4962</v>
      </c>
      <c r="M44" s="165">
        <v>2444</v>
      </c>
      <c r="N44" s="165">
        <v>12948</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92880</v>
      </c>
      <c r="D45" s="164">
        <v>5591</v>
      </c>
      <c r="E45" s="164">
        <v>69120</v>
      </c>
      <c r="F45" s="164">
        <v>80</v>
      </c>
      <c r="G45" s="164">
        <v>401</v>
      </c>
      <c r="H45" s="164">
        <v>4494</v>
      </c>
      <c r="I45" s="164">
        <v>4584</v>
      </c>
      <c r="J45" s="164">
        <v>13527</v>
      </c>
      <c r="K45" s="164">
        <v>33912</v>
      </c>
      <c r="L45" s="164">
        <v>12122</v>
      </c>
      <c r="M45" s="164">
        <v>11883</v>
      </c>
      <c r="N45" s="164">
        <v>6286</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12289</v>
      </c>
      <c r="D47" s="164">
        <v>709</v>
      </c>
      <c r="E47" s="164">
        <v>8229</v>
      </c>
      <c r="F47" s="164">
        <v>182</v>
      </c>
      <c r="G47" s="164">
        <v>526</v>
      </c>
      <c r="H47" s="164">
        <v>163</v>
      </c>
      <c r="I47" s="164">
        <v>27</v>
      </c>
      <c r="J47" s="164">
        <v>2975</v>
      </c>
      <c r="K47" s="164">
        <v>302</v>
      </c>
      <c r="L47" s="164">
        <v>4055</v>
      </c>
      <c r="M47" s="164">
        <v>2884</v>
      </c>
      <c r="N47" s="164">
        <v>467</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1833</v>
      </c>
      <c r="D48" s="164" t="s">
        <v>8</v>
      </c>
      <c r="E48" s="164">
        <v>213</v>
      </c>
      <c r="F48" s="164">
        <v>181</v>
      </c>
      <c r="G48" s="164" t="s">
        <v>8</v>
      </c>
      <c r="H48" s="164" t="s">
        <v>8</v>
      </c>
      <c r="I48" s="164" t="s">
        <v>8</v>
      </c>
      <c r="J48" s="164">
        <v>32</v>
      </c>
      <c r="K48" s="164" t="s">
        <v>8</v>
      </c>
      <c r="L48" s="164" t="s">
        <v>8</v>
      </c>
      <c r="M48" s="164">
        <v>1620</v>
      </c>
      <c r="N48" s="164"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103336</v>
      </c>
      <c r="D49" s="165">
        <v>6300</v>
      </c>
      <c r="E49" s="165">
        <v>77135</v>
      </c>
      <c r="F49" s="165">
        <v>80</v>
      </c>
      <c r="G49" s="165">
        <v>927</v>
      </c>
      <c r="H49" s="165">
        <v>4657</v>
      </c>
      <c r="I49" s="165">
        <v>4611</v>
      </c>
      <c r="J49" s="165">
        <v>16470</v>
      </c>
      <c r="K49" s="165">
        <v>34213</v>
      </c>
      <c r="L49" s="165">
        <v>16177</v>
      </c>
      <c r="M49" s="165">
        <v>13147</v>
      </c>
      <c r="N49" s="165">
        <v>6753</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139634</v>
      </c>
      <c r="D50" s="165">
        <v>10655</v>
      </c>
      <c r="E50" s="165">
        <v>93687</v>
      </c>
      <c r="F50" s="165">
        <v>182</v>
      </c>
      <c r="G50" s="165">
        <v>1324</v>
      </c>
      <c r="H50" s="165">
        <v>7265</v>
      </c>
      <c r="I50" s="165">
        <v>6600</v>
      </c>
      <c r="J50" s="165">
        <v>20841</v>
      </c>
      <c r="K50" s="165">
        <v>36337</v>
      </c>
      <c r="L50" s="165">
        <v>21139</v>
      </c>
      <c r="M50" s="165">
        <v>15591</v>
      </c>
      <c r="N50" s="165">
        <v>19701</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-473532</v>
      </c>
      <c r="D51" s="165">
        <v>-80612</v>
      </c>
      <c r="E51" s="165">
        <v>-185530</v>
      </c>
      <c r="F51" s="165">
        <v>-10334</v>
      </c>
      <c r="G51" s="165">
        <v>-21306</v>
      </c>
      <c r="H51" s="165">
        <v>-36658</v>
      </c>
      <c r="I51" s="165">
        <v>-26771</v>
      </c>
      <c r="J51" s="165">
        <v>-21057</v>
      </c>
      <c r="K51" s="165">
        <v>-47161</v>
      </c>
      <c r="L51" s="165">
        <v>-22243</v>
      </c>
      <c r="M51" s="165">
        <v>-3690</v>
      </c>
      <c r="N51" s="165">
        <v>-203699</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-367840</v>
      </c>
      <c r="D52" s="166">
        <v>-61897</v>
      </c>
      <c r="E52" s="166">
        <v>-126460</v>
      </c>
      <c r="F52" s="166">
        <v>-8715</v>
      </c>
      <c r="G52" s="166">
        <v>-19308</v>
      </c>
      <c r="H52" s="166">
        <v>-26228</v>
      </c>
      <c r="I52" s="166">
        <v>-17750</v>
      </c>
      <c r="J52" s="166">
        <v>-17246</v>
      </c>
      <c r="K52" s="166">
        <v>-12229</v>
      </c>
      <c r="L52" s="166">
        <v>-24983</v>
      </c>
      <c r="M52" s="166">
        <v>1002</v>
      </c>
      <c r="N52" s="166">
        <v>-180486</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v>7611</v>
      </c>
      <c r="D53" s="164" t="s">
        <v>8</v>
      </c>
      <c r="E53" s="164">
        <v>667</v>
      </c>
      <c r="F53" s="164" t="s">
        <v>8</v>
      </c>
      <c r="G53" s="164" t="s">
        <v>8</v>
      </c>
      <c r="H53" s="164">
        <v>471</v>
      </c>
      <c r="I53" s="164" t="s">
        <v>8</v>
      </c>
      <c r="J53" s="164">
        <v>196</v>
      </c>
      <c r="K53" s="164" t="s">
        <v>8</v>
      </c>
      <c r="L53" s="164" t="s">
        <v>8</v>
      </c>
      <c r="M53" s="164">
        <v>6944</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2261</v>
      </c>
      <c r="D54" s="164" t="s">
        <v>8</v>
      </c>
      <c r="E54" s="164">
        <v>1785</v>
      </c>
      <c r="F54" s="164" t="s">
        <v>8</v>
      </c>
      <c r="G54" s="164">
        <v>61</v>
      </c>
      <c r="H54" s="164">
        <v>177</v>
      </c>
      <c r="I54" s="164">
        <v>381</v>
      </c>
      <c r="J54" s="164">
        <v>1038</v>
      </c>
      <c r="K54" s="164" t="s">
        <v>8</v>
      </c>
      <c r="L54" s="164">
        <v>127</v>
      </c>
      <c r="M54" s="164">
        <v>477</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40.65</v>
      </c>
      <c r="D56" s="167">
        <v>27.42</v>
      </c>
      <c r="E56" s="167">
        <v>22.11</v>
      </c>
      <c r="F56" s="167">
        <v>2.95</v>
      </c>
      <c r="G56" s="167">
        <v>6.61</v>
      </c>
      <c r="H56" s="167">
        <v>17.77</v>
      </c>
      <c r="I56" s="167">
        <v>28.14</v>
      </c>
      <c r="J56" s="167">
        <v>34.53</v>
      </c>
      <c r="K56" s="167">
        <v>36.18</v>
      </c>
      <c r="L56" s="167">
        <v>20.58</v>
      </c>
      <c r="M56" s="167">
        <v>4.71</v>
      </c>
      <c r="N56" s="167">
        <v>18.829999999999998</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156.07</v>
      </c>
      <c r="D57" s="167">
        <v>112.84</v>
      </c>
      <c r="E57" s="167">
        <v>59.2</v>
      </c>
      <c r="F57" s="167">
        <v>3.67</v>
      </c>
      <c r="G57" s="167">
        <v>9.76</v>
      </c>
      <c r="H57" s="167">
        <v>45.94</v>
      </c>
      <c r="I57" s="167">
        <v>69.739999999999995</v>
      </c>
      <c r="J57" s="167">
        <v>84.14</v>
      </c>
      <c r="K57" s="167">
        <v>70.650000000000006</v>
      </c>
      <c r="L57" s="167">
        <v>83.72</v>
      </c>
      <c r="M57" s="167">
        <v>13.17</v>
      </c>
      <c r="N57" s="167">
        <v>99.15</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t="s">
        <v>8</v>
      </c>
      <c r="D58" s="167" t="s">
        <v>8</v>
      </c>
      <c r="E58" s="167" t="s">
        <v>8</v>
      </c>
      <c r="F58" s="167" t="s">
        <v>8</v>
      </c>
      <c r="G58" s="167" t="s">
        <v>8</v>
      </c>
      <c r="H58" s="167" t="s">
        <v>8</v>
      </c>
      <c r="I58" s="167" t="s">
        <v>8</v>
      </c>
      <c r="J58" s="167" t="s">
        <v>8</v>
      </c>
      <c r="K58" s="167" t="s">
        <v>8</v>
      </c>
      <c r="L58" s="167" t="s">
        <v>8</v>
      </c>
      <c r="M58" s="167" t="s">
        <v>8</v>
      </c>
      <c r="N58" s="167"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0.14000000000000001</v>
      </c>
      <c r="D59" s="167" t="s">
        <v>8</v>
      </c>
      <c r="E59" s="167">
        <v>0.06</v>
      </c>
      <c r="F59" s="167" t="s">
        <v>8</v>
      </c>
      <c r="G59" s="167">
        <v>0.01</v>
      </c>
      <c r="H59" s="167">
        <v>0.05</v>
      </c>
      <c r="I59" s="167">
        <v>0.21</v>
      </c>
      <c r="J59" s="167">
        <v>0.14000000000000001</v>
      </c>
      <c r="K59" s="167" t="s">
        <v>8</v>
      </c>
      <c r="L59" s="167" t="s">
        <v>8</v>
      </c>
      <c r="M59" s="167">
        <v>0.19</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99.93</v>
      </c>
      <c r="D60" s="167">
        <v>103.6</v>
      </c>
      <c r="E60" s="167">
        <v>58.81</v>
      </c>
      <c r="F60" s="167">
        <v>111.48</v>
      </c>
      <c r="G60" s="167">
        <v>109.09</v>
      </c>
      <c r="H60" s="167">
        <v>92.16</v>
      </c>
      <c r="I60" s="167">
        <v>63.21</v>
      </c>
      <c r="J60" s="167">
        <v>32.090000000000003</v>
      </c>
      <c r="K60" s="167">
        <v>23.94</v>
      </c>
      <c r="L60" s="167">
        <v>22.21</v>
      </c>
      <c r="M60" s="167">
        <v>3.81</v>
      </c>
      <c r="N60" s="167">
        <v>38</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48.65</v>
      </c>
      <c r="D61" s="167">
        <v>29.03</v>
      </c>
      <c r="E61" s="167">
        <v>31.86</v>
      </c>
      <c r="F61" s="167">
        <v>6.57</v>
      </c>
      <c r="G61" s="167">
        <v>9.9600000000000009</v>
      </c>
      <c r="H61" s="167">
        <v>40.31</v>
      </c>
      <c r="I61" s="167">
        <v>38.25</v>
      </c>
      <c r="J61" s="167">
        <v>52.89</v>
      </c>
      <c r="K61" s="167">
        <v>29.38</v>
      </c>
      <c r="L61" s="167">
        <v>26.24</v>
      </c>
      <c r="M61" s="167">
        <v>20.04</v>
      </c>
      <c r="N61" s="167">
        <v>9.4700000000000006</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248.14</v>
      </c>
      <c r="D62" s="168">
        <v>214.83</v>
      </c>
      <c r="E62" s="168">
        <v>108.32</v>
      </c>
      <c r="F62" s="168">
        <v>111.52</v>
      </c>
      <c r="G62" s="168">
        <v>115.51</v>
      </c>
      <c r="H62" s="168">
        <v>115.61</v>
      </c>
      <c r="I62" s="168">
        <v>123.04</v>
      </c>
      <c r="J62" s="168">
        <v>98</v>
      </c>
      <c r="K62" s="168">
        <v>101.39</v>
      </c>
      <c r="L62" s="168">
        <v>100.27</v>
      </c>
      <c r="M62" s="168">
        <v>1.84</v>
      </c>
      <c r="N62" s="168">
        <v>146.51</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123.02</v>
      </c>
      <c r="D63" s="167">
        <v>62.59</v>
      </c>
      <c r="E63" s="167">
        <v>101.27</v>
      </c>
      <c r="F63" s="167">
        <v>23.78</v>
      </c>
      <c r="G63" s="167">
        <v>14.42</v>
      </c>
      <c r="H63" s="167">
        <v>53.74</v>
      </c>
      <c r="I63" s="167">
        <v>84.26</v>
      </c>
      <c r="J63" s="167">
        <v>91.17</v>
      </c>
      <c r="K63" s="167">
        <v>486.72</v>
      </c>
      <c r="L63" s="167">
        <v>44.98</v>
      </c>
      <c r="M63" s="167">
        <v>24.66</v>
      </c>
      <c r="N63" s="167">
        <v>21.23</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104.44</v>
      </c>
      <c r="D64" s="167">
        <v>48.89</v>
      </c>
      <c r="E64" s="167">
        <v>86.46</v>
      </c>
      <c r="F64" s="167">
        <v>22.64</v>
      </c>
      <c r="G64" s="167">
        <v>9.56</v>
      </c>
      <c r="H64" s="167">
        <v>37.049999999999997</v>
      </c>
      <c r="I64" s="167">
        <v>65.66</v>
      </c>
      <c r="J64" s="167">
        <v>67.53</v>
      </c>
      <c r="K64" s="167">
        <v>461.77</v>
      </c>
      <c r="L64" s="167">
        <v>35.79</v>
      </c>
      <c r="M64" s="167">
        <v>22.76</v>
      </c>
      <c r="N64" s="167">
        <v>17.45</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t="s">
        <v>8</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6.45</v>
      </c>
      <c r="D66" s="167">
        <v>18.53</v>
      </c>
      <c r="E66" s="167">
        <v>2.0499999999999998</v>
      </c>
      <c r="F66" s="167" t="s">
        <v>8</v>
      </c>
      <c r="G66" s="167">
        <v>2.72</v>
      </c>
      <c r="H66" s="167">
        <v>6.75</v>
      </c>
      <c r="I66" s="167">
        <v>0.71</v>
      </c>
      <c r="J66" s="167">
        <v>0.92</v>
      </c>
      <c r="K66" s="167">
        <v>1.69</v>
      </c>
      <c r="L66" s="167">
        <v>0.02</v>
      </c>
      <c r="M66" s="167">
        <v>0.18</v>
      </c>
      <c r="N66" s="167">
        <v>1.47</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1.1299999999999999</v>
      </c>
      <c r="D67" s="167" t="s">
        <v>8</v>
      </c>
      <c r="E67" s="167">
        <v>0.16</v>
      </c>
      <c r="F67" s="167">
        <v>2.29</v>
      </c>
      <c r="G67" s="167" t="s">
        <v>8</v>
      </c>
      <c r="H67" s="167" t="s">
        <v>8</v>
      </c>
      <c r="I67" s="167" t="s">
        <v>8</v>
      </c>
      <c r="J67" s="167">
        <v>0.14000000000000001</v>
      </c>
      <c r="K67" s="167" t="s">
        <v>8</v>
      </c>
      <c r="L67" s="167" t="s">
        <v>8</v>
      </c>
      <c r="M67" s="167">
        <v>2.0699999999999998</v>
      </c>
      <c r="N67" s="167"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128.34</v>
      </c>
      <c r="D68" s="168">
        <v>81.12</v>
      </c>
      <c r="E68" s="168">
        <v>103.16</v>
      </c>
      <c r="F68" s="168">
        <v>21.49</v>
      </c>
      <c r="G68" s="168">
        <v>17.14</v>
      </c>
      <c r="H68" s="168">
        <v>60.49</v>
      </c>
      <c r="I68" s="168">
        <v>84.97</v>
      </c>
      <c r="J68" s="168">
        <v>91.95</v>
      </c>
      <c r="K68" s="168">
        <v>488.41</v>
      </c>
      <c r="L68" s="168">
        <v>44.99</v>
      </c>
      <c r="M68" s="168">
        <v>22.77</v>
      </c>
      <c r="N68" s="168">
        <v>22.7</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376.48</v>
      </c>
      <c r="D69" s="168">
        <v>295.95</v>
      </c>
      <c r="E69" s="168">
        <v>211.48</v>
      </c>
      <c r="F69" s="168">
        <v>133.01</v>
      </c>
      <c r="G69" s="168">
        <v>132.65</v>
      </c>
      <c r="H69" s="168">
        <v>176.1</v>
      </c>
      <c r="I69" s="168">
        <v>208.01</v>
      </c>
      <c r="J69" s="168">
        <v>189.95</v>
      </c>
      <c r="K69" s="168">
        <v>589.79</v>
      </c>
      <c r="L69" s="168">
        <v>145.26</v>
      </c>
      <c r="M69" s="168">
        <v>24.61</v>
      </c>
      <c r="N69" s="168">
        <v>169.2</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11.26</v>
      </c>
      <c r="D76" s="167">
        <v>7.57</v>
      </c>
      <c r="E76" s="167">
        <v>5.0199999999999996</v>
      </c>
      <c r="F76" s="167">
        <v>0.23</v>
      </c>
      <c r="G76" s="167">
        <v>0.65</v>
      </c>
      <c r="H76" s="167">
        <v>4.8600000000000003</v>
      </c>
      <c r="I76" s="167">
        <v>3.79</v>
      </c>
      <c r="J76" s="167">
        <v>9.82</v>
      </c>
      <c r="K76" s="167">
        <v>6.11</v>
      </c>
      <c r="L76" s="167">
        <v>5.51</v>
      </c>
      <c r="M76" s="167">
        <v>1.18</v>
      </c>
      <c r="N76" s="167">
        <v>6.41</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0.98</v>
      </c>
      <c r="D77" s="167">
        <v>0.17</v>
      </c>
      <c r="E77" s="167">
        <v>1.1000000000000001</v>
      </c>
      <c r="F77" s="167" t="s">
        <v>8</v>
      </c>
      <c r="G77" s="167">
        <v>0.08</v>
      </c>
      <c r="H77" s="167">
        <v>0.05</v>
      </c>
      <c r="I77" s="167">
        <v>0.21</v>
      </c>
      <c r="J77" s="167">
        <v>0.28999999999999998</v>
      </c>
      <c r="K77" s="167">
        <v>2.0499999999999998</v>
      </c>
      <c r="L77" s="167">
        <v>3.5</v>
      </c>
      <c r="M77" s="167">
        <v>0.02</v>
      </c>
      <c r="N77" s="167">
        <v>0.05</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2.21</v>
      </c>
      <c r="D78" s="167">
        <v>0.1</v>
      </c>
      <c r="E78" s="167">
        <v>1.35</v>
      </c>
      <c r="F78" s="167">
        <v>0.15</v>
      </c>
      <c r="G78" s="167">
        <v>0.47</v>
      </c>
      <c r="H78" s="167">
        <v>2.04</v>
      </c>
      <c r="I78" s="167">
        <v>1.1000000000000001</v>
      </c>
      <c r="J78" s="167">
        <v>2.06</v>
      </c>
      <c r="K78" s="167">
        <v>1.21</v>
      </c>
      <c r="L78" s="167">
        <v>1.28</v>
      </c>
      <c r="M78" s="167">
        <v>0.66</v>
      </c>
      <c r="N78" s="167">
        <v>0.95</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56.49</v>
      </c>
      <c r="D79" s="167">
        <v>35.31</v>
      </c>
      <c r="E79" s="167">
        <v>36.93</v>
      </c>
      <c r="F79" s="167">
        <v>7.47</v>
      </c>
      <c r="G79" s="167">
        <v>11.1</v>
      </c>
      <c r="H79" s="167">
        <v>43.82</v>
      </c>
      <c r="I79" s="167">
        <v>45.55</v>
      </c>
      <c r="J79" s="167">
        <v>60.54</v>
      </c>
      <c r="K79" s="167">
        <v>35.01</v>
      </c>
      <c r="L79" s="167">
        <v>32.56</v>
      </c>
      <c r="M79" s="167">
        <v>21.3</v>
      </c>
      <c r="N79" s="167">
        <v>11.87</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48.65</v>
      </c>
      <c r="D80" s="167">
        <v>29.03</v>
      </c>
      <c r="E80" s="167">
        <v>31.86</v>
      </c>
      <c r="F80" s="167">
        <v>6.57</v>
      </c>
      <c r="G80" s="167">
        <v>9.9600000000000009</v>
      </c>
      <c r="H80" s="167">
        <v>40.31</v>
      </c>
      <c r="I80" s="167">
        <v>38.25</v>
      </c>
      <c r="J80" s="167">
        <v>52.89</v>
      </c>
      <c r="K80" s="167">
        <v>29.38</v>
      </c>
      <c r="L80" s="167">
        <v>26.24</v>
      </c>
      <c r="M80" s="167">
        <v>20.04</v>
      </c>
      <c r="N80" s="167">
        <v>9.4700000000000006</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22.29</v>
      </c>
      <c r="D81" s="168">
        <v>14.12</v>
      </c>
      <c r="E81" s="168">
        <v>12.54</v>
      </c>
      <c r="F81" s="168">
        <v>1.28</v>
      </c>
      <c r="G81" s="168">
        <v>2.33</v>
      </c>
      <c r="H81" s="168">
        <v>10.46</v>
      </c>
      <c r="I81" s="168">
        <v>12.39</v>
      </c>
      <c r="J81" s="168">
        <v>19.82</v>
      </c>
      <c r="K81" s="168">
        <v>15</v>
      </c>
      <c r="L81" s="168">
        <v>16.62</v>
      </c>
      <c r="M81" s="168">
        <v>3.12</v>
      </c>
      <c r="N81" s="168">
        <v>9.81</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57.03</v>
      </c>
      <c r="D82" s="167">
        <v>18.13</v>
      </c>
      <c r="E82" s="167">
        <v>52.35</v>
      </c>
      <c r="F82" s="167">
        <v>1.01</v>
      </c>
      <c r="G82" s="167">
        <v>2.35</v>
      </c>
      <c r="H82" s="167">
        <v>18.02</v>
      </c>
      <c r="I82" s="167">
        <v>28.58</v>
      </c>
      <c r="J82" s="167">
        <v>61.33</v>
      </c>
      <c r="K82" s="167">
        <v>239.54</v>
      </c>
      <c r="L82" s="167">
        <v>40.590000000000003</v>
      </c>
      <c r="M82" s="167">
        <v>15.16</v>
      </c>
      <c r="N82" s="167">
        <v>4.76</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7.55</v>
      </c>
      <c r="D84" s="167">
        <v>2.2999999999999998</v>
      </c>
      <c r="E84" s="167">
        <v>6.23</v>
      </c>
      <c r="F84" s="167">
        <v>2.2999999999999998</v>
      </c>
      <c r="G84" s="167">
        <v>3.08</v>
      </c>
      <c r="H84" s="167">
        <v>0.65</v>
      </c>
      <c r="I84" s="167">
        <v>0.17</v>
      </c>
      <c r="J84" s="167">
        <v>13.49</v>
      </c>
      <c r="K84" s="167">
        <v>2.13</v>
      </c>
      <c r="L84" s="167">
        <v>13.58</v>
      </c>
      <c r="M84" s="167">
        <v>3.68</v>
      </c>
      <c r="N84" s="167">
        <v>0.35</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1.1299999999999999</v>
      </c>
      <c r="D85" s="167" t="s">
        <v>8</v>
      </c>
      <c r="E85" s="167">
        <v>0.16</v>
      </c>
      <c r="F85" s="167">
        <v>2.29</v>
      </c>
      <c r="G85" s="167" t="s">
        <v>8</v>
      </c>
      <c r="H85" s="167" t="s">
        <v>8</v>
      </c>
      <c r="I85" s="167" t="s">
        <v>8</v>
      </c>
      <c r="J85" s="167">
        <v>0.14000000000000001</v>
      </c>
      <c r="K85" s="167" t="s">
        <v>8</v>
      </c>
      <c r="L85" s="167" t="s">
        <v>8</v>
      </c>
      <c r="M85" s="167">
        <v>2.0699999999999998</v>
      </c>
      <c r="N85" s="167"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63.45</v>
      </c>
      <c r="D86" s="168">
        <v>20.43</v>
      </c>
      <c r="E86" s="168">
        <v>58.42</v>
      </c>
      <c r="F86" s="168">
        <v>1.02</v>
      </c>
      <c r="G86" s="168">
        <v>5.44</v>
      </c>
      <c r="H86" s="168">
        <v>18.670000000000002</v>
      </c>
      <c r="I86" s="168">
        <v>28.74</v>
      </c>
      <c r="J86" s="168">
        <v>74.67</v>
      </c>
      <c r="K86" s="168">
        <v>241.67</v>
      </c>
      <c r="L86" s="168">
        <v>54.17</v>
      </c>
      <c r="M86" s="168">
        <v>16.78</v>
      </c>
      <c r="N86" s="168">
        <v>5.1100000000000003</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85.73</v>
      </c>
      <c r="D87" s="168">
        <v>34.549999999999997</v>
      </c>
      <c r="E87" s="168">
        <v>70.959999999999994</v>
      </c>
      <c r="F87" s="168">
        <v>2.2999999999999998</v>
      </c>
      <c r="G87" s="168">
        <v>7.76</v>
      </c>
      <c r="H87" s="168">
        <v>29.13</v>
      </c>
      <c r="I87" s="168">
        <v>41.14</v>
      </c>
      <c r="J87" s="168">
        <v>94.48</v>
      </c>
      <c r="K87" s="168">
        <v>256.67</v>
      </c>
      <c r="L87" s="168">
        <v>70.78</v>
      </c>
      <c r="M87" s="168">
        <v>19.899999999999999</v>
      </c>
      <c r="N87" s="168">
        <v>14.92</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-290.75</v>
      </c>
      <c r="D88" s="168">
        <v>-261.39999999999998</v>
      </c>
      <c r="E88" s="168">
        <v>-140.52000000000001</v>
      </c>
      <c r="F88" s="168">
        <v>-130.71</v>
      </c>
      <c r="G88" s="168">
        <v>-124.89</v>
      </c>
      <c r="H88" s="168">
        <v>-146.97</v>
      </c>
      <c r="I88" s="168">
        <v>-166.88</v>
      </c>
      <c r="J88" s="168">
        <v>-95.46</v>
      </c>
      <c r="K88" s="168">
        <v>-333.12</v>
      </c>
      <c r="L88" s="168">
        <v>-74.48</v>
      </c>
      <c r="M88" s="168">
        <v>-4.71</v>
      </c>
      <c r="N88" s="168">
        <v>-154.28</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-225.85</v>
      </c>
      <c r="D89" s="169">
        <v>-200.71</v>
      </c>
      <c r="E89" s="169">
        <v>-95.78</v>
      </c>
      <c r="F89" s="169">
        <v>-110.24</v>
      </c>
      <c r="G89" s="169">
        <v>-113.18</v>
      </c>
      <c r="H89" s="169">
        <v>-105.15</v>
      </c>
      <c r="I89" s="169">
        <v>-110.65</v>
      </c>
      <c r="J89" s="169">
        <v>-78.19</v>
      </c>
      <c r="K89" s="169">
        <v>-86.38</v>
      </c>
      <c r="L89" s="169">
        <v>-83.65</v>
      </c>
      <c r="M89" s="169">
        <v>1.28</v>
      </c>
      <c r="N89" s="169">
        <v>-136.69999999999999</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v>4.67</v>
      </c>
      <c r="D90" s="167" t="s">
        <v>8</v>
      </c>
      <c r="E90" s="167">
        <v>0.5</v>
      </c>
      <c r="F90" s="167" t="s">
        <v>8</v>
      </c>
      <c r="G90" s="167" t="s">
        <v>8</v>
      </c>
      <c r="H90" s="167">
        <v>1.89</v>
      </c>
      <c r="I90" s="167" t="s">
        <v>8</v>
      </c>
      <c r="J90" s="167">
        <v>0.89</v>
      </c>
      <c r="K90" s="167" t="s">
        <v>8</v>
      </c>
      <c r="L90" s="167" t="s">
        <v>8</v>
      </c>
      <c r="M90" s="167">
        <v>8.86</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1.39</v>
      </c>
      <c r="D91" s="167" t="s">
        <v>8</v>
      </c>
      <c r="E91" s="167">
        <v>1.35</v>
      </c>
      <c r="F91" s="167" t="s">
        <v>8</v>
      </c>
      <c r="G91" s="167">
        <v>0.36</v>
      </c>
      <c r="H91" s="167">
        <v>0.71</v>
      </c>
      <c r="I91" s="167">
        <v>2.37</v>
      </c>
      <c r="J91" s="167">
        <v>4.71</v>
      </c>
      <c r="K91" s="167" t="s">
        <v>8</v>
      </c>
      <c r="L91" s="167">
        <v>0.43</v>
      </c>
      <c r="M91" s="167">
        <v>0.61</v>
      </c>
      <c r="N91" s="167"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1:B1"/>
    <mergeCell ref="C1:H1"/>
    <mergeCell ref="I1:N1"/>
    <mergeCell ref="I2:N3"/>
    <mergeCell ref="C2:H3"/>
    <mergeCell ref="A2:B3"/>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41</v>
      </c>
      <c r="B2" s="225"/>
      <c r="C2" s="226" t="s">
        <v>125</v>
      </c>
      <c r="D2" s="226"/>
      <c r="E2" s="226"/>
      <c r="F2" s="226"/>
      <c r="G2" s="226"/>
      <c r="H2" s="227"/>
      <c r="I2" s="228" t="s">
        <v>125</v>
      </c>
      <c r="J2" s="226"/>
      <c r="K2" s="226"/>
      <c r="L2" s="226"/>
      <c r="M2" s="226"/>
      <c r="N2" s="227"/>
      <c r="O2" s="93"/>
      <c r="P2" s="93"/>
      <c r="Q2" s="93"/>
      <c r="R2" s="93"/>
      <c r="S2" s="93"/>
      <c r="T2" s="93"/>
      <c r="U2" s="93"/>
      <c r="V2" s="93"/>
      <c r="W2" s="93"/>
      <c r="X2" s="93"/>
      <c r="Y2" s="93"/>
      <c r="Z2" s="93"/>
      <c r="AA2" s="93"/>
    </row>
    <row r="3" spans="1:27" s="74" customFormat="1" ht="15" customHeight="1">
      <c r="A3" s="224"/>
      <c r="B3" s="225"/>
      <c r="C3" s="226"/>
      <c r="D3" s="226"/>
      <c r="E3" s="226"/>
      <c r="F3" s="226"/>
      <c r="G3" s="226"/>
      <c r="H3" s="227"/>
      <c r="I3" s="228"/>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62713</v>
      </c>
      <c r="D19" s="164">
        <v>14873</v>
      </c>
      <c r="E19" s="164">
        <v>25710</v>
      </c>
      <c r="F19" s="164">
        <v>64</v>
      </c>
      <c r="G19" s="164">
        <v>129</v>
      </c>
      <c r="H19" s="164">
        <v>766</v>
      </c>
      <c r="I19" s="164">
        <v>1910</v>
      </c>
      <c r="J19" s="164">
        <v>4229</v>
      </c>
      <c r="K19" s="164">
        <v>4447</v>
      </c>
      <c r="L19" s="164">
        <v>14166</v>
      </c>
      <c r="M19" s="164">
        <v>239</v>
      </c>
      <c r="N19" s="164">
        <v>21891</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23117</v>
      </c>
      <c r="D20" s="164">
        <v>1851</v>
      </c>
      <c r="E20" s="164">
        <v>14583</v>
      </c>
      <c r="F20" s="164">
        <v>591</v>
      </c>
      <c r="G20" s="164">
        <v>809</v>
      </c>
      <c r="H20" s="164">
        <v>1044</v>
      </c>
      <c r="I20" s="164">
        <v>1098</v>
      </c>
      <c r="J20" s="164">
        <v>2637</v>
      </c>
      <c r="K20" s="164">
        <v>2256</v>
      </c>
      <c r="L20" s="164">
        <v>6150</v>
      </c>
      <c r="M20" s="164">
        <v>39</v>
      </c>
      <c r="N20" s="164">
        <v>6644</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t="s">
        <v>8</v>
      </c>
      <c r="D21" s="164" t="s">
        <v>8</v>
      </c>
      <c r="E21" s="164" t="s">
        <v>8</v>
      </c>
      <c r="F21" s="164" t="s">
        <v>8</v>
      </c>
      <c r="G21" s="164" t="s">
        <v>8</v>
      </c>
      <c r="H21" s="164" t="s">
        <v>8</v>
      </c>
      <c r="I21" s="164" t="s">
        <v>8</v>
      </c>
      <c r="J21" s="164" t="s">
        <v>8</v>
      </c>
      <c r="K21" s="164" t="s">
        <v>8</v>
      </c>
      <c r="L21" s="164" t="s">
        <v>8</v>
      </c>
      <c r="M21" s="164" t="s">
        <v>8</v>
      </c>
      <c r="N21" s="164"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10</v>
      </c>
      <c r="D22" s="164" t="s">
        <v>8</v>
      </c>
      <c r="E22" s="164">
        <v>10</v>
      </c>
      <c r="F22" s="164" t="s">
        <v>8</v>
      </c>
      <c r="G22" s="164" t="s">
        <v>8</v>
      </c>
      <c r="H22" s="164">
        <v>10</v>
      </c>
      <c r="I22" s="164" t="s">
        <v>8</v>
      </c>
      <c r="J22" s="164" t="s">
        <v>8</v>
      </c>
      <c r="K22" s="164" t="s">
        <v>8</v>
      </c>
      <c r="L22" s="164" t="s">
        <v>8</v>
      </c>
      <c r="M22" s="164" t="s">
        <v>8</v>
      </c>
      <c r="N22" s="164"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91672</v>
      </c>
      <c r="D23" s="164">
        <v>32976</v>
      </c>
      <c r="E23" s="164">
        <v>50713</v>
      </c>
      <c r="F23" s="164">
        <v>307</v>
      </c>
      <c r="G23" s="164">
        <v>617</v>
      </c>
      <c r="H23" s="164">
        <v>1209</v>
      </c>
      <c r="I23" s="164">
        <v>1302</v>
      </c>
      <c r="J23" s="164">
        <v>2758</v>
      </c>
      <c r="K23" s="164">
        <v>1988</v>
      </c>
      <c r="L23" s="164">
        <v>42533</v>
      </c>
      <c r="M23" s="164">
        <v>73</v>
      </c>
      <c r="N23" s="164">
        <v>7910</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513</v>
      </c>
      <c r="D24" s="164">
        <v>2</v>
      </c>
      <c r="E24" s="164">
        <v>322</v>
      </c>
      <c r="F24" s="164">
        <v>3</v>
      </c>
      <c r="G24" s="164">
        <v>11</v>
      </c>
      <c r="H24" s="164">
        <v>22</v>
      </c>
      <c r="I24" s="164">
        <v>66</v>
      </c>
      <c r="J24" s="164">
        <v>42</v>
      </c>
      <c r="K24" s="164">
        <v>135</v>
      </c>
      <c r="L24" s="164">
        <v>43</v>
      </c>
      <c r="M24" s="164">
        <v>7</v>
      </c>
      <c r="N24" s="164">
        <v>181</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177000</v>
      </c>
      <c r="D25" s="165">
        <v>49699</v>
      </c>
      <c r="E25" s="165">
        <v>90695</v>
      </c>
      <c r="F25" s="165">
        <v>958</v>
      </c>
      <c r="G25" s="165">
        <v>1543</v>
      </c>
      <c r="H25" s="165">
        <v>3007</v>
      </c>
      <c r="I25" s="165">
        <v>4244</v>
      </c>
      <c r="J25" s="165">
        <v>9581</v>
      </c>
      <c r="K25" s="165">
        <v>8556</v>
      </c>
      <c r="L25" s="165">
        <v>62805</v>
      </c>
      <c r="M25" s="165">
        <v>343</v>
      </c>
      <c r="N25" s="165">
        <v>36263</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32271</v>
      </c>
      <c r="D26" s="164">
        <v>3148</v>
      </c>
      <c r="E26" s="164">
        <v>18692</v>
      </c>
      <c r="F26" s="164">
        <v>332</v>
      </c>
      <c r="G26" s="164">
        <v>1119</v>
      </c>
      <c r="H26" s="164">
        <v>2026</v>
      </c>
      <c r="I26" s="164">
        <v>1252</v>
      </c>
      <c r="J26" s="164">
        <v>3021</v>
      </c>
      <c r="K26" s="164">
        <v>7849</v>
      </c>
      <c r="L26" s="164">
        <v>3093</v>
      </c>
      <c r="M26" s="164" t="s">
        <v>8</v>
      </c>
      <c r="N26" s="164">
        <v>10431</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26811</v>
      </c>
      <c r="D27" s="164">
        <v>1893</v>
      </c>
      <c r="E27" s="164">
        <v>15464</v>
      </c>
      <c r="F27" s="164">
        <v>199</v>
      </c>
      <c r="G27" s="164">
        <v>1074</v>
      </c>
      <c r="H27" s="164">
        <v>1985</v>
      </c>
      <c r="I27" s="164">
        <v>1171</v>
      </c>
      <c r="J27" s="164">
        <v>2796</v>
      </c>
      <c r="K27" s="164">
        <v>7620</v>
      </c>
      <c r="L27" s="164">
        <v>620</v>
      </c>
      <c r="M27" s="164" t="s">
        <v>8</v>
      </c>
      <c r="N27" s="164">
        <v>9453</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t="s">
        <v>8</v>
      </c>
      <c r="D28" s="164" t="s">
        <v>8</v>
      </c>
      <c r="E28" s="164" t="s">
        <v>8</v>
      </c>
      <c r="F28" s="164" t="s">
        <v>8</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1550</v>
      </c>
      <c r="D29" s="164">
        <v>140</v>
      </c>
      <c r="E29" s="164">
        <v>1391</v>
      </c>
      <c r="F29" s="164" t="s">
        <v>8</v>
      </c>
      <c r="G29" s="164">
        <v>140</v>
      </c>
      <c r="H29" s="164">
        <v>30</v>
      </c>
      <c r="I29" s="164">
        <v>9</v>
      </c>
      <c r="J29" s="164" t="s">
        <v>8</v>
      </c>
      <c r="K29" s="164">
        <v>1153</v>
      </c>
      <c r="L29" s="164">
        <v>59</v>
      </c>
      <c r="M29" s="164" t="s">
        <v>8</v>
      </c>
      <c r="N29" s="164">
        <v>19</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1677</v>
      </c>
      <c r="D30" s="164" t="s">
        <v>8</v>
      </c>
      <c r="E30" s="164">
        <v>525</v>
      </c>
      <c r="F30" s="164" t="s">
        <v>8</v>
      </c>
      <c r="G30" s="164" t="s">
        <v>8</v>
      </c>
      <c r="H30" s="164">
        <v>525</v>
      </c>
      <c r="I30" s="164" t="s">
        <v>8</v>
      </c>
      <c r="J30" s="164" t="s">
        <v>8</v>
      </c>
      <c r="K30" s="164" t="s">
        <v>8</v>
      </c>
      <c r="L30" s="164" t="s">
        <v>8</v>
      </c>
      <c r="M30" s="164" t="s">
        <v>8</v>
      </c>
      <c r="N30" s="164">
        <v>1152</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32144</v>
      </c>
      <c r="D31" s="165">
        <v>3288</v>
      </c>
      <c r="E31" s="165">
        <v>19558</v>
      </c>
      <c r="F31" s="165">
        <v>332</v>
      </c>
      <c r="G31" s="165">
        <v>1259</v>
      </c>
      <c r="H31" s="165">
        <v>1531</v>
      </c>
      <c r="I31" s="165">
        <v>1260</v>
      </c>
      <c r="J31" s="165">
        <v>3021</v>
      </c>
      <c r="K31" s="165">
        <v>9002</v>
      </c>
      <c r="L31" s="165">
        <v>3152</v>
      </c>
      <c r="M31" s="165" t="s">
        <v>8</v>
      </c>
      <c r="N31" s="165">
        <v>9298</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209144</v>
      </c>
      <c r="D32" s="165">
        <v>52986</v>
      </c>
      <c r="E32" s="165">
        <v>110253</v>
      </c>
      <c r="F32" s="165">
        <v>1291</v>
      </c>
      <c r="G32" s="165">
        <v>2802</v>
      </c>
      <c r="H32" s="165">
        <v>4538</v>
      </c>
      <c r="I32" s="165">
        <v>5504</v>
      </c>
      <c r="J32" s="165">
        <v>12602</v>
      </c>
      <c r="K32" s="165">
        <v>17558</v>
      </c>
      <c r="L32" s="165">
        <v>65957</v>
      </c>
      <c r="M32" s="165">
        <v>343</v>
      </c>
      <c r="N32" s="165">
        <v>45561</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38479</v>
      </c>
      <c r="D39" s="164">
        <v>11771</v>
      </c>
      <c r="E39" s="164">
        <v>22169</v>
      </c>
      <c r="F39" s="164">
        <v>10</v>
      </c>
      <c r="G39" s="164">
        <v>33</v>
      </c>
      <c r="H39" s="164">
        <v>86</v>
      </c>
      <c r="I39" s="164">
        <v>131</v>
      </c>
      <c r="J39" s="164">
        <v>80</v>
      </c>
      <c r="K39" s="164">
        <v>169</v>
      </c>
      <c r="L39" s="164">
        <v>21662</v>
      </c>
      <c r="M39" s="164" t="s">
        <v>8</v>
      </c>
      <c r="N39" s="164">
        <v>4539</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2687</v>
      </c>
      <c r="D40" s="164">
        <v>557</v>
      </c>
      <c r="E40" s="164">
        <v>453</v>
      </c>
      <c r="F40" s="164" t="s">
        <v>8</v>
      </c>
      <c r="G40" s="164">
        <v>40</v>
      </c>
      <c r="H40" s="164" t="s">
        <v>8</v>
      </c>
      <c r="I40" s="164">
        <v>3</v>
      </c>
      <c r="J40" s="164" t="s">
        <v>8</v>
      </c>
      <c r="K40" s="164">
        <v>1</v>
      </c>
      <c r="L40" s="164">
        <v>410</v>
      </c>
      <c r="M40" s="164">
        <v>36</v>
      </c>
      <c r="N40" s="164">
        <v>1642</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8174</v>
      </c>
      <c r="D41" s="164">
        <v>940</v>
      </c>
      <c r="E41" s="164">
        <v>1777</v>
      </c>
      <c r="F41" s="164">
        <v>275</v>
      </c>
      <c r="G41" s="164">
        <v>16</v>
      </c>
      <c r="H41" s="164">
        <v>133</v>
      </c>
      <c r="I41" s="164">
        <v>128</v>
      </c>
      <c r="J41" s="164">
        <v>180</v>
      </c>
      <c r="K41" s="164">
        <v>195</v>
      </c>
      <c r="L41" s="164">
        <v>850</v>
      </c>
      <c r="M41" s="164">
        <v>3</v>
      </c>
      <c r="N41" s="164">
        <v>5454</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15294</v>
      </c>
      <c r="D42" s="164">
        <v>4581</v>
      </c>
      <c r="E42" s="164">
        <v>8790</v>
      </c>
      <c r="F42" s="164">
        <v>268</v>
      </c>
      <c r="G42" s="164">
        <v>343</v>
      </c>
      <c r="H42" s="164">
        <v>527</v>
      </c>
      <c r="I42" s="164">
        <v>651</v>
      </c>
      <c r="J42" s="164">
        <v>1108</v>
      </c>
      <c r="K42" s="164">
        <v>604</v>
      </c>
      <c r="L42" s="164">
        <v>5289</v>
      </c>
      <c r="M42" s="164">
        <v>24</v>
      </c>
      <c r="N42" s="164">
        <v>1899</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513</v>
      </c>
      <c r="D43" s="164">
        <v>2</v>
      </c>
      <c r="E43" s="164">
        <v>322</v>
      </c>
      <c r="F43" s="164">
        <v>3</v>
      </c>
      <c r="G43" s="164">
        <v>11</v>
      </c>
      <c r="H43" s="164">
        <v>22</v>
      </c>
      <c r="I43" s="164">
        <v>66</v>
      </c>
      <c r="J43" s="164">
        <v>42</v>
      </c>
      <c r="K43" s="164">
        <v>135</v>
      </c>
      <c r="L43" s="164">
        <v>43</v>
      </c>
      <c r="M43" s="164">
        <v>7</v>
      </c>
      <c r="N43" s="164">
        <v>181</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64122</v>
      </c>
      <c r="D44" s="165">
        <v>17847</v>
      </c>
      <c r="E44" s="165">
        <v>32866</v>
      </c>
      <c r="F44" s="165">
        <v>550</v>
      </c>
      <c r="G44" s="165">
        <v>421</v>
      </c>
      <c r="H44" s="165">
        <v>724</v>
      </c>
      <c r="I44" s="165">
        <v>846</v>
      </c>
      <c r="J44" s="165">
        <v>1325</v>
      </c>
      <c r="K44" s="165">
        <v>833</v>
      </c>
      <c r="L44" s="165">
        <v>28168</v>
      </c>
      <c r="M44" s="165">
        <v>56</v>
      </c>
      <c r="N44" s="165">
        <v>13352</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15950</v>
      </c>
      <c r="D45" s="164">
        <v>1236</v>
      </c>
      <c r="E45" s="164">
        <v>5936</v>
      </c>
      <c r="F45" s="164">
        <v>58</v>
      </c>
      <c r="G45" s="164">
        <v>786</v>
      </c>
      <c r="H45" s="164">
        <v>106</v>
      </c>
      <c r="I45" s="164">
        <v>195</v>
      </c>
      <c r="J45" s="164">
        <v>135</v>
      </c>
      <c r="K45" s="164">
        <v>4492</v>
      </c>
      <c r="L45" s="164">
        <v>164</v>
      </c>
      <c r="M45" s="164" t="s">
        <v>8</v>
      </c>
      <c r="N45" s="164">
        <v>8778</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2541</v>
      </c>
      <c r="D47" s="164">
        <v>111</v>
      </c>
      <c r="E47" s="164">
        <v>1268</v>
      </c>
      <c r="F47" s="164">
        <v>7</v>
      </c>
      <c r="G47" s="164">
        <v>50</v>
      </c>
      <c r="H47" s="164">
        <v>709</v>
      </c>
      <c r="I47" s="164">
        <v>8</v>
      </c>
      <c r="J47" s="164">
        <v>254</v>
      </c>
      <c r="K47" s="164">
        <v>2</v>
      </c>
      <c r="L47" s="164">
        <v>239</v>
      </c>
      <c r="M47" s="164" t="s">
        <v>8</v>
      </c>
      <c r="N47" s="164">
        <v>1162</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1677</v>
      </c>
      <c r="D48" s="164" t="s">
        <v>8</v>
      </c>
      <c r="E48" s="164">
        <v>525</v>
      </c>
      <c r="F48" s="164" t="s">
        <v>8</v>
      </c>
      <c r="G48" s="164" t="s">
        <v>8</v>
      </c>
      <c r="H48" s="164">
        <v>525</v>
      </c>
      <c r="I48" s="164" t="s">
        <v>8</v>
      </c>
      <c r="J48" s="164" t="s">
        <v>8</v>
      </c>
      <c r="K48" s="164" t="s">
        <v>8</v>
      </c>
      <c r="L48" s="164" t="s">
        <v>8</v>
      </c>
      <c r="M48" s="164" t="s">
        <v>8</v>
      </c>
      <c r="N48" s="164">
        <v>1152</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16815</v>
      </c>
      <c r="D49" s="165">
        <v>1347</v>
      </c>
      <c r="E49" s="165">
        <v>6679</v>
      </c>
      <c r="F49" s="165">
        <v>66</v>
      </c>
      <c r="G49" s="165">
        <v>836</v>
      </c>
      <c r="H49" s="165">
        <v>290</v>
      </c>
      <c r="I49" s="165">
        <v>203</v>
      </c>
      <c r="J49" s="165">
        <v>389</v>
      </c>
      <c r="K49" s="165">
        <v>4494</v>
      </c>
      <c r="L49" s="165">
        <v>403</v>
      </c>
      <c r="M49" s="165" t="s">
        <v>8</v>
      </c>
      <c r="N49" s="165">
        <v>8788</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80936</v>
      </c>
      <c r="D50" s="165">
        <v>19194</v>
      </c>
      <c r="E50" s="165">
        <v>39546</v>
      </c>
      <c r="F50" s="165">
        <v>615</v>
      </c>
      <c r="G50" s="165">
        <v>1257</v>
      </c>
      <c r="H50" s="165">
        <v>1013</v>
      </c>
      <c r="I50" s="165">
        <v>1049</v>
      </c>
      <c r="J50" s="165">
        <v>1714</v>
      </c>
      <c r="K50" s="165">
        <v>5327</v>
      </c>
      <c r="L50" s="165">
        <v>28571</v>
      </c>
      <c r="M50" s="165">
        <v>56</v>
      </c>
      <c r="N50" s="165">
        <v>22140</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-128207</v>
      </c>
      <c r="D51" s="165">
        <v>-33792</v>
      </c>
      <c r="E51" s="165">
        <v>-70707</v>
      </c>
      <c r="F51" s="165">
        <v>-675</v>
      </c>
      <c r="G51" s="165">
        <v>-1546</v>
      </c>
      <c r="H51" s="165">
        <v>-3525</v>
      </c>
      <c r="I51" s="165">
        <v>-4455</v>
      </c>
      <c r="J51" s="165">
        <v>-10889</v>
      </c>
      <c r="K51" s="165">
        <v>-12231</v>
      </c>
      <c r="L51" s="165">
        <v>-37387</v>
      </c>
      <c r="M51" s="165">
        <v>-288</v>
      </c>
      <c r="N51" s="165">
        <v>-23420</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-112878</v>
      </c>
      <c r="D52" s="166">
        <v>-31851</v>
      </c>
      <c r="E52" s="166">
        <v>-57828</v>
      </c>
      <c r="F52" s="166">
        <v>-408</v>
      </c>
      <c r="G52" s="166">
        <v>-1122</v>
      </c>
      <c r="H52" s="166">
        <v>-2284</v>
      </c>
      <c r="I52" s="166">
        <v>-3398</v>
      </c>
      <c r="J52" s="166">
        <v>-8256</v>
      </c>
      <c r="K52" s="166">
        <v>-7723</v>
      </c>
      <c r="L52" s="166">
        <v>-34637</v>
      </c>
      <c r="M52" s="166">
        <v>-288</v>
      </c>
      <c r="N52" s="166">
        <v>-22911</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v>500</v>
      </c>
      <c r="D53" s="164" t="s">
        <v>8</v>
      </c>
      <c r="E53" s="164">
        <v>500</v>
      </c>
      <c r="F53" s="164" t="s">
        <v>8</v>
      </c>
      <c r="G53" s="164" t="s">
        <v>8</v>
      </c>
      <c r="H53" s="164">
        <v>500</v>
      </c>
      <c r="I53" s="164" t="s">
        <v>8</v>
      </c>
      <c r="J53" s="164" t="s">
        <v>8</v>
      </c>
      <c r="K53" s="164" t="s">
        <v>8</v>
      </c>
      <c r="L53" s="164" t="s">
        <v>8</v>
      </c>
      <c r="M53" s="164" t="s">
        <v>8</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51</v>
      </c>
      <c r="D54" s="164" t="s">
        <v>8</v>
      </c>
      <c r="E54" s="164">
        <v>51</v>
      </c>
      <c r="F54" s="164" t="s">
        <v>8</v>
      </c>
      <c r="G54" s="164" t="s">
        <v>8</v>
      </c>
      <c r="H54" s="164">
        <v>49</v>
      </c>
      <c r="I54" s="164" t="s">
        <v>8</v>
      </c>
      <c r="J54" s="164" t="s">
        <v>8</v>
      </c>
      <c r="K54" s="164" t="s">
        <v>8</v>
      </c>
      <c r="L54" s="164">
        <v>2</v>
      </c>
      <c r="M54" s="164" t="s">
        <v>8</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38.51</v>
      </c>
      <c r="D56" s="167">
        <v>48.23</v>
      </c>
      <c r="E56" s="167">
        <v>19.47</v>
      </c>
      <c r="F56" s="167">
        <v>0.81</v>
      </c>
      <c r="G56" s="167">
        <v>0.76</v>
      </c>
      <c r="H56" s="167">
        <v>3.07</v>
      </c>
      <c r="I56" s="167">
        <v>11.91</v>
      </c>
      <c r="J56" s="167">
        <v>19.170000000000002</v>
      </c>
      <c r="K56" s="167">
        <v>31.41</v>
      </c>
      <c r="L56" s="167">
        <v>47.43</v>
      </c>
      <c r="M56" s="167">
        <v>0.3</v>
      </c>
      <c r="N56" s="167">
        <v>16.579999999999998</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14.19</v>
      </c>
      <c r="D57" s="167">
        <v>6</v>
      </c>
      <c r="E57" s="167">
        <v>11.05</v>
      </c>
      <c r="F57" s="167">
        <v>7.47</v>
      </c>
      <c r="G57" s="167">
        <v>4.74</v>
      </c>
      <c r="H57" s="167">
        <v>4.18</v>
      </c>
      <c r="I57" s="167">
        <v>6.84</v>
      </c>
      <c r="J57" s="167">
        <v>11.95</v>
      </c>
      <c r="K57" s="167">
        <v>15.94</v>
      </c>
      <c r="L57" s="167">
        <v>20.59</v>
      </c>
      <c r="M57" s="167">
        <v>0.05</v>
      </c>
      <c r="N57" s="167">
        <v>5.03</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t="s">
        <v>8</v>
      </c>
      <c r="D58" s="167" t="s">
        <v>8</v>
      </c>
      <c r="E58" s="167" t="s">
        <v>8</v>
      </c>
      <c r="F58" s="167" t="s">
        <v>8</v>
      </c>
      <c r="G58" s="167" t="s">
        <v>8</v>
      </c>
      <c r="H58" s="167" t="s">
        <v>8</v>
      </c>
      <c r="I58" s="167" t="s">
        <v>8</v>
      </c>
      <c r="J58" s="167" t="s">
        <v>8</v>
      </c>
      <c r="K58" s="167" t="s">
        <v>8</v>
      </c>
      <c r="L58" s="167" t="s">
        <v>8</v>
      </c>
      <c r="M58" s="167" t="s">
        <v>8</v>
      </c>
      <c r="N58" s="167"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0.01</v>
      </c>
      <c r="D59" s="167" t="s">
        <v>8</v>
      </c>
      <c r="E59" s="167">
        <v>0.01</v>
      </c>
      <c r="F59" s="167" t="s">
        <v>8</v>
      </c>
      <c r="G59" s="167" t="s">
        <v>8</v>
      </c>
      <c r="H59" s="167">
        <v>0.04</v>
      </c>
      <c r="I59" s="167" t="s">
        <v>8</v>
      </c>
      <c r="J59" s="167" t="s">
        <v>8</v>
      </c>
      <c r="K59" s="167" t="s">
        <v>8</v>
      </c>
      <c r="L59" s="167" t="s">
        <v>8</v>
      </c>
      <c r="M59" s="167" t="s">
        <v>8</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56.29</v>
      </c>
      <c r="D60" s="167">
        <v>106.93</v>
      </c>
      <c r="E60" s="167">
        <v>38.409999999999997</v>
      </c>
      <c r="F60" s="167">
        <v>3.88</v>
      </c>
      <c r="G60" s="167">
        <v>3.61</v>
      </c>
      <c r="H60" s="167">
        <v>4.8499999999999996</v>
      </c>
      <c r="I60" s="167">
        <v>8.11</v>
      </c>
      <c r="J60" s="167">
        <v>12.5</v>
      </c>
      <c r="K60" s="167">
        <v>14.04</v>
      </c>
      <c r="L60" s="167">
        <v>142.41999999999999</v>
      </c>
      <c r="M60" s="167">
        <v>0.09</v>
      </c>
      <c r="N60" s="167">
        <v>5.99</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0.32</v>
      </c>
      <c r="D61" s="167">
        <v>0.01</v>
      </c>
      <c r="E61" s="167">
        <v>0.24</v>
      </c>
      <c r="F61" s="167">
        <v>0.04</v>
      </c>
      <c r="G61" s="167">
        <v>0.06</v>
      </c>
      <c r="H61" s="167">
        <v>0.09</v>
      </c>
      <c r="I61" s="167">
        <v>0.41</v>
      </c>
      <c r="J61" s="167">
        <v>0.19</v>
      </c>
      <c r="K61" s="167">
        <v>0.95</v>
      </c>
      <c r="L61" s="167">
        <v>0.14000000000000001</v>
      </c>
      <c r="M61" s="167">
        <v>0.01</v>
      </c>
      <c r="N61" s="167">
        <v>0.14000000000000001</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108.68</v>
      </c>
      <c r="D62" s="168">
        <v>161.16</v>
      </c>
      <c r="E62" s="168">
        <v>68.69</v>
      </c>
      <c r="F62" s="168">
        <v>12.12</v>
      </c>
      <c r="G62" s="168">
        <v>9.0500000000000007</v>
      </c>
      <c r="H62" s="168">
        <v>12.06</v>
      </c>
      <c r="I62" s="168">
        <v>26.45</v>
      </c>
      <c r="J62" s="168">
        <v>43.44</v>
      </c>
      <c r="K62" s="168">
        <v>60.44</v>
      </c>
      <c r="L62" s="168">
        <v>210.3</v>
      </c>
      <c r="M62" s="168">
        <v>0.44</v>
      </c>
      <c r="N62" s="168">
        <v>27.47</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19.809999999999999</v>
      </c>
      <c r="D63" s="167">
        <v>10.210000000000001</v>
      </c>
      <c r="E63" s="167">
        <v>14.16</v>
      </c>
      <c r="F63" s="167">
        <v>4.2</v>
      </c>
      <c r="G63" s="167">
        <v>6.56</v>
      </c>
      <c r="H63" s="167">
        <v>8.1199999999999992</v>
      </c>
      <c r="I63" s="167">
        <v>7.8</v>
      </c>
      <c r="J63" s="167">
        <v>13.7</v>
      </c>
      <c r="K63" s="167">
        <v>55.44</v>
      </c>
      <c r="L63" s="167">
        <v>10.36</v>
      </c>
      <c r="M63" s="167" t="s">
        <v>8</v>
      </c>
      <c r="N63" s="167">
        <v>7.9</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16.46</v>
      </c>
      <c r="D64" s="167">
        <v>6.14</v>
      </c>
      <c r="E64" s="167">
        <v>11.71</v>
      </c>
      <c r="F64" s="167">
        <v>2.52</v>
      </c>
      <c r="G64" s="167">
        <v>6.29</v>
      </c>
      <c r="H64" s="167">
        <v>7.96</v>
      </c>
      <c r="I64" s="167">
        <v>7.3</v>
      </c>
      <c r="J64" s="167">
        <v>12.68</v>
      </c>
      <c r="K64" s="167">
        <v>53.82</v>
      </c>
      <c r="L64" s="167">
        <v>2.08</v>
      </c>
      <c r="M64" s="167" t="s">
        <v>8</v>
      </c>
      <c r="N64" s="167">
        <v>7.16</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t="s">
        <v>8</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0.95</v>
      </c>
      <c r="D66" s="167">
        <v>0.45</v>
      </c>
      <c r="E66" s="167">
        <v>1.05</v>
      </c>
      <c r="F66" s="167" t="s">
        <v>8</v>
      </c>
      <c r="G66" s="167">
        <v>0.82</v>
      </c>
      <c r="H66" s="167">
        <v>0.12</v>
      </c>
      <c r="I66" s="167">
        <v>0.06</v>
      </c>
      <c r="J66" s="167" t="s">
        <v>8</v>
      </c>
      <c r="K66" s="167">
        <v>8.15</v>
      </c>
      <c r="L66" s="167">
        <v>0.2</v>
      </c>
      <c r="M66" s="167" t="s">
        <v>8</v>
      </c>
      <c r="N66" s="167">
        <v>0.01</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1.03</v>
      </c>
      <c r="D67" s="167" t="s">
        <v>8</v>
      </c>
      <c r="E67" s="167">
        <v>0.4</v>
      </c>
      <c r="F67" s="167" t="s">
        <v>8</v>
      </c>
      <c r="G67" s="167" t="s">
        <v>8</v>
      </c>
      <c r="H67" s="167">
        <v>2.1</v>
      </c>
      <c r="I67" s="167" t="s">
        <v>8</v>
      </c>
      <c r="J67" s="167" t="s">
        <v>8</v>
      </c>
      <c r="K67" s="167" t="s">
        <v>8</v>
      </c>
      <c r="L67" s="167" t="s">
        <v>8</v>
      </c>
      <c r="M67" s="167" t="s">
        <v>8</v>
      </c>
      <c r="N67" s="167">
        <v>0.87</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19.739999999999998</v>
      </c>
      <c r="D68" s="168">
        <v>10.66</v>
      </c>
      <c r="E68" s="168">
        <v>14.81</v>
      </c>
      <c r="F68" s="168">
        <v>4.2</v>
      </c>
      <c r="G68" s="168">
        <v>7.38</v>
      </c>
      <c r="H68" s="168">
        <v>6.14</v>
      </c>
      <c r="I68" s="168">
        <v>7.86</v>
      </c>
      <c r="J68" s="168">
        <v>13.7</v>
      </c>
      <c r="K68" s="168">
        <v>63.59</v>
      </c>
      <c r="L68" s="168">
        <v>10.55</v>
      </c>
      <c r="M68" s="168" t="s">
        <v>8</v>
      </c>
      <c r="N68" s="168">
        <v>7.04</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128.41</v>
      </c>
      <c r="D69" s="168">
        <v>171.82</v>
      </c>
      <c r="E69" s="168">
        <v>83.51</v>
      </c>
      <c r="F69" s="168">
        <v>16.32</v>
      </c>
      <c r="G69" s="168">
        <v>16.43</v>
      </c>
      <c r="H69" s="168">
        <v>18.2</v>
      </c>
      <c r="I69" s="168">
        <v>34.31</v>
      </c>
      <c r="J69" s="168">
        <v>57.13</v>
      </c>
      <c r="K69" s="168">
        <v>124.02</v>
      </c>
      <c r="L69" s="168">
        <v>220.85</v>
      </c>
      <c r="M69" s="168">
        <v>0.44</v>
      </c>
      <c r="N69" s="168">
        <v>34.51</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23.63</v>
      </c>
      <c r="D76" s="167">
        <v>38.17</v>
      </c>
      <c r="E76" s="167">
        <v>16.79</v>
      </c>
      <c r="F76" s="167">
        <v>0.12</v>
      </c>
      <c r="G76" s="167">
        <v>0.19</v>
      </c>
      <c r="H76" s="167">
        <v>0.34</v>
      </c>
      <c r="I76" s="167">
        <v>0.82</v>
      </c>
      <c r="J76" s="167">
        <v>0.36</v>
      </c>
      <c r="K76" s="167">
        <v>1.19</v>
      </c>
      <c r="L76" s="167">
        <v>72.53</v>
      </c>
      <c r="M76" s="167" t="s">
        <v>8</v>
      </c>
      <c r="N76" s="167">
        <v>3.44</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1.65</v>
      </c>
      <c r="D77" s="167">
        <v>1.8</v>
      </c>
      <c r="E77" s="167">
        <v>0.34</v>
      </c>
      <c r="F77" s="167" t="s">
        <v>8</v>
      </c>
      <c r="G77" s="167">
        <v>0.23</v>
      </c>
      <c r="H77" s="167" t="s">
        <v>8</v>
      </c>
      <c r="I77" s="167">
        <v>0.02</v>
      </c>
      <c r="J77" s="167" t="s">
        <v>8</v>
      </c>
      <c r="K77" s="167" t="s">
        <v>8</v>
      </c>
      <c r="L77" s="167">
        <v>1.37</v>
      </c>
      <c r="M77" s="167">
        <v>0.05</v>
      </c>
      <c r="N77" s="167">
        <v>1.24</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5.0199999999999996</v>
      </c>
      <c r="D78" s="167">
        <v>3.05</v>
      </c>
      <c r="E78" s="167">
        <v>1.35</v>
      </c>
      <c r="F78" s="167">
        <v>3.48</v>
      </c>
      <c r="G78" s="167">
        <v>0.1</v>
      </c>
      <c r="H78" s="167">
        <v>0.53</v>
      </c>
      <c r="I78" s="167">
        <v>0.8</v>
      </c>
      <c r="J78" s="167">
        <v>0.81</v>
      </c>
      <c r="K78" s="167">
        <v>1.38</v>
      </c>
      <c r="L78" s="167">
        <v>2.85</v>
      </c>
      <c r="M78" s="167" t="s">
        <v>8</v>
      </c>
      <c r="N78" s="167">
        <v>4.13</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9.39</v>
      </c>
      <c r="D79" s="167">
        <v>14.86</v>
      </c>
      <c r="E79" s="167">
        <v>6.66</v>
      </c>
      <c r="F79" s="167">
        <v>3.39</v>
      </c>
      <c r="G79" s="167">
        <v>2.0099999999999998</v>
      </c>
      <c r="H79" s="167">
        <v>2.11</v>
      </c>
      <c r="I79" s="167">
        <v>4.0599999999999996</v>
      </c>
      <c r="J79" s="167">
        <v>5.03</v>
      </c>
      <c r="K79" s="167">
        <v>4.2699999999999996</v>
      </c>
      <c r="L79" s="167">
        <v>17.71</v>
      </c>
      <c r="M79" s="167">
        <v>0.03</v>
      </c>
      <c r="N79" s="167">
        <v>1.44</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0.32</v>
      </c>
      <c r="D80" s="167">
        <v>0.01</v>
      </c>
      <c r="E80" s="167">
        <v>0.24</v>
      </c>
      <c r="F80" s="167">
        <v>0.04</v>
      </c>
      <c r="G80" s="167">
        <v>0.06</v>
      </c>
      <c r="H80" s="167">
        <v>0.09</v>
      </c>
      <c r="I80" s="167">
        <v>0.41</v>
      </c>
      <c r="J80" s="167">
        <v>0.19</v>
      </c>
      <c r="K80" s="167">
        <v>0.95</v>
      </c>
      <c r="L80" s="167">
        <v>0.14000000000000001</v>
      </c>
      <c r="M80" s="167">
        <v>0.01</v>
      </c>
      <c r="N80" s="167">
        <v>0.14000000000000001</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39.369999999999997</v>
      </c>
      <c r="D81" s="168">
        <v>57.87</v>
      </c>
      <c r="E81" s="168">
        <v>24.89</v>
      </c>
      <c r="F81" s="168">
        <v>6.95</v>
      </c>
      <c r="G81" s="168">
        <v>2.4700000000000002</v>
      </c>
      <c r="H81" s="168">
        <v>2.9</v>
      </c>
      <c r="I81" s="168">
        <v>5.27</v>
      </c>
      <c r="J81" s="168">
        <v>6.01</v>
      </c>
      <c r="K81" s="168">
        <v>5.89</v>
      </c>
      <c r="L81" s="168">
        <v>94.32</v>
      </c>
      <c r="M81" s="168">
        <v>7.0000000000000007E-2</v>
      </c>
      <c r="N81" s="168">
        <v>10.11</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9.7899999999999991</v>
      </c>
      <c r="D82" s="167">
        <v>4.01</v>
      </c>
      <c r="E82" s="167">
        <v>4.5</v>
      </c>
      <c r="F82" s="167">
        <v>0.74</v>
      </c>
      <c r="G82" s="167">
        <v>4.6100000000000003</v>
      </c>
      <c r="H82" s="167">
        <v>0.42</v>
      </c>
      <c r="I82" s="167">
        <v>1.22</v>
      </c>
      <c r="J82" s="167">
        <v>0.61</v>
      </c>
      <c r="K82" s="167">
        <v>31.73</v>
      </c>
      <c r="L82" s="167">
        <v>0.55000000000000004</v>
      </c>
      <c r="M82" s="167" t="s">
        <v>8</v>
      </c>
      <c r="N82" s="167">
        <v>6.65</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1.56</v>
      </c>
      <c r="D84" s="167">
        <v>0.36</v>
      </c>
      <c r="E84" s="167">
        <v>0.96</v>
      </c>
      <c r="F84" s="167">
        <v>0.09</v>
      </c>
      <c r="G84" s="167">
        <v>0.28999999999999998</v>
      </c>
      <c r="H84" s="167">
        <v>2.84</v>
      </c>
      <c r="I84" s="167">
        <v>0.05</v>
      </c>
      <c r="J84" s="167">
        <v>1.1499999999999999</v>
      </c>
      <c r="K84" s="167">
        <v>0.01</v>
      </c>
      <c r="L84" s="167">
        <v>0.8</v>
      </c>
      <c r="M84" s="167" t="s">
        <v>8</v>
      </c>
      <c r="N84" s="167">
        <v>0.88</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1.03</v>
      </c>
      <c r="D85" s="167" t="s">
        <v>8</v>
      </c>
      <c r="E85" s="167">
        <v>0.4</v>
      </c>
      <c r="F85" s="167" t="s">
        <v>8</v>
      </c>
      <c r="G85" s="167" t="s">
        <v>8</v>
      </c>
      <c r="H85" s="167">
        <v>2.1</v>
      </c>
      <c r="I85" s="167" t="s">
        <v>8</v>
      </c>
      <c r="J85" s="167" t="s">
        <v>8</v>
      </c>
      <c r="K85" s="167" t="s">
        <v>8</v>
      </c>
      <c r="L85" s="167" t="s">
        <v>8</v>
      </c>
      <c r="M85" s="167" t="s">
        <v>8</v>
      </c>
      <c r="N85" s="167">
        <v>0.87</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10.32</v>
      </c>
      <c r="D86" s="168">
        <v>4.37</v>
      </c>
      <c r="E86" s="168">
        <v>5.0599999999999996</v>
      </c>
      <c r="F86" s="168">
        <v>0.83</v>
      </c>
      <c r="G86" s="168">
        <v>4.9000000000000004</v>
      </c>
      <c r="H86" s="168">
        <v>1.1599999999999999</v>
      </c>
      <c r="I86" s="168">
        <v>1.27</v>
      </c>
      <c r="J86" s="168">
        <v>1.76</v>
      </c>
      <c r="K86" s="168">
        <v>31.74</v>
      </c>
      <c r="L86" s="168">
        <v>1.35</v>
      </c>
      <c r="M86" s="168" t="s">
        <v>8</v>
      </c>
      <c r="N86" s="168">
        <v>6.66</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49.69</v>
      </c>
      <c r="D87" s="168">
        <v>62.24</v>
      </c>
      <c r="E87" s="168">
        <v>29.95</v>
      </c>
      <c r="F87" s="168">
        <v>7.78</v>
      </c>
      <c r="G87" s="168">
        <v>7.37</v>
      </c>
      <c r="H87" s="168">
        <v>4.0599999999999996</v>
      </c>
      <c r="I87" s="168">
        <v>6.54</v>
      </c>
      <c r="J87" s="168">
        <v>7.77</v>
      </c>
      <c r="K87" s="168">
        <v>37.630000000000003</v>
      </c>
      <c r="L87" s="168">
        <v>95.67</v>
      </c>
      <c r="M87" s="168">
        <v>7.0000000000000007E-2</v>
      </c>
      <c r="N87" s="168">
        <v>16.77</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-78.72</v>
      </c>
      <c r="D88" s="168">
        <v>-109.58</v>
      </c>
      <c r="E88" s="168">
        <v>-53.55</v>
      </c>
      <c r="F88" s="168">
        <v>-8.5399999999999991</v>
      </c>
      <c r="G88" s="168">
        <v>-9.06</v>
      </c>
      <c r="H88" s="168">
        <v>-14.13</v>
      </c>
      <c r="I88" s="168">
        <v>-27.77</v>
      </c>
      <c r="J88" s="168">
        <v>-49.36</v>
      </c>
      <c r="K88" s="168">
        <v>-86.4</v>
      </c>
      <c r="L88" s="168">
        <v>-125.19</v>
      </c>
      <c r="M88" s="168">
        <v>-0.37</v>
      </c>
      <c r="N88" s="168">
        <v>-17.739999999999998</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-69.31</v>
      </c>
      <c r="D89" s="169">
        <v>-103.28</v>
      </c>
      <c r="E89" s="169">
        <v>-43.8</v>
      </c>
      <c r="F89" s="169">
        <v>-5.17</v>
      </c>
      <c r="G89" s="169">
        <v>-6.58</v>
      </c>
      <c r="H89" s="169">
        <v>-9.16</v>
      </c>
      <c r="I89" s="169">
        <v>-21.18</v>
      </c>
      <c r="J89" s="169">
        <v>-37.43</v>
      </c>
      <c r="K89" s="169">
        <v>-54.55</v>
      </c>
      <c r="L89" s="169">
        <v>-115.98</v>
      </c>
      <c r="M89" s="169">
        <v>-0.37</v>
      </c>
      <c r="N89" s="169">
        <v>-17.350000000000001</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v>0.31</v>
      </c>
      <c r="D90" s="167" t="s">
        <v>8</v>
      </c>
      <c r="E90" s="167">
        <v>0.38</v>
      </c>
      <c r="F90" s="167" t="s">
        <v>8</v>
      </c>
      <c r="G90" s="167" t="s">
        <v>8</v>
      </c>
      <c r="H90" s="167">
        <v>2</v>
      </c>
      <c r="I90" s="167" t="s">
        <v>8</v>
      </c>
      <c r="J90" s="167" t="s">
        <v>8</v>
      </c>
      <c r="K90" s="167" t="s">
        <v>8</v>
      </c>
      <c r="L90" s="167" t="s">
        <v>8</v>
      </c>
      <c r="M90" s="167" t="s">
        <v>8</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0.03</v>
      </c>
      <c r="D91" s="167" t="s">
        <v>8</v>
      </c>
      <c r="E91" s="167">
        <v>0.04</v>
      </c>
      <c r="F91" s="167" t="s">
        <v>8</v>
      </c>
      <c r="G91" s="167" t="s">
        <v>8</v>
      </c>
      <c r="H91" s="167">
        <v>0.2</v>
      </c>
      <c r="I91" s="167" t="s">
        <v>8</v>
      </c>
      <c r="J91" s="167" t="s">
        <v>8</v>
      </c>
      <c r="K91" s="167" t="s">
        <v>8</v>
      </c>
      <c r="L91" s="167">
        <v>0.01</v>
      </c>
      <c r="M91" s="167" t="s">
        <v>8</v>
      </c>
      <c r="N91" s="167"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1:B1"/>
    <mergeCell ref="C1:H1"/>
    <mergeCell ref="I1:N1"/>
    <mergeCell ref="I2:N3"/>
    <mergeCell ref="C2:H3"/>
    <mergeCell ref="A2:B3"/>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42</v>
      </c>
      <c r="B2" s="225"/>
      <c r="C2" s="226" t="s">
        <v>126</v>
      </c>
      <c r="D2" s="226"/>
      <c r="E2" s="226"/>
      <c r="F2" s="226"/>
      <c r="G2" s="226"/>
      <c r="H2" s="227"/>
      <c r="I2" s="228" t="s">
        <v>126</v>
      </c>
      <c r="J2" s="226"/>
      <c r="K2" s="226"/>
      <c r="L2" s="226"/>
      <c r="M2" s="226"/>
      <c r="N2" s="227"/>
      <c r="O2" s="93"/>
      <c r="P2" s="93"/>
      <c r="Q2" s="93"/>
      <c r="R2" s="93"/>
      <c r="S2" s="93"/>
      <c r="T2" s="93"/>
      <c r="U2" s="93"/>
      <c r="V2" s="93"/>
      <c r="W2" s="93"/>
      <c r="X2" s="93"/>
      <c r="Y2" s="93"/>
      <c r="Z2" s="93"/>
      <c r="AA2" s="93"/>
    </row>
    <row r="3" spans="1:27" s="74" customFormat="1" ht="15" customHeight="1">
      <c r="A3" s="224"/>
      <c r="B3" s="225"/>
      <c r="C3" s="226"/>
      <c r="D3" s="226"/>
      <c r="E3" s="226"/>
      <c r="F3" s="226"/>
      <c r="G3" s="226"/>
      <c r="H3" s="227"/>
      <c r="I3" s="228"/>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244887</v>
      </c>
      <c r="D19" s="164">
        <v>29565</v>
      </c>
      <c r="E19" s="164">
        <v>103517</v>
      </c>
      <c r="F19" s="164">
        <v>3631</v>
      </c>
      <c r="G19" s="164">
        <v>15334</v>
      </c>
      <c r="H19" s="164">
        <v>21951</v>
      </c>
      <c r="I19" s="164">
        <v>19968</v>
      </c>
      <c r="J19" s="164">
        <v>14491</v>
      </c>
      <c r="K19" s="164">
        <v>18318</v>
      </c>
      <c r="L19" s="164">
        <v>9824</v>
      </c>
      <c r="M19" s="164">
        <v>7158</v>
      </c>
      <c r="N19" s="164">
        <v>104648</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106248</v>
      </c>
      <c r="D20" s="164">
        <v>10111</v>
      </c>
      <c r="E20" s="164">
        <v>19106</v>
      </c>
      <c r="F20" s="164">
        <v>605</v>
      </c>
      <c r="G20" s="164">
        <v>2951</v>
      </c>
      <c r="H20" s="164">
        <v>5211</v>
      </c>
      <c r="I20" s="164">
        <v>3166</v>
      </c>
      <c r="J20" s="164">
        <v>2540</v>
      </c>
      <c r="K20" s="164">
        <v>3332</v>
      </c>
      <c r="L20" s="164">
        <v>1301</v>
      </c>
      <c r="M20" s="164">
        <v>811</v>
      </c>
      <c r="N20" s="164">
        <v>76220</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v>1658814</v>
      </c>
      <c r="D21" s="164">
        <v>377996</v>
      </c>
      <c r="E21" s="164" t="s">
        <v>8</v>
      </c>
      <c r="F21" s="164" t="s">
        <v>8</v>
      </c>
      <c r="G21" s="164" t="s">
        <v>8</v>
      </c>
      <c r="H21" s="164" t="s">
        <v>8</v>
      </c>
      <c r="I21" s="164" t="s">
        <v>8</v>
      </c>
      <c r="J21" s="164" t="s">
        <v>8</v>
      </c>
      <c r="K21" s="164" t="s">
        <v>8</v>
      </c>
      <c r="L21" s="164" t="s">
        <v>8</v>
      </c>
      <c r="M21" s="164" t="s">
        <v>8</v>
      </c>
      <c r="N21" s="164">
        <v>1280818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163</v>
      </c>
      <c r="D22" s="164" t="s">
        <v>8</v>
      </c>
      <c r="E22" s="164">
        <v>162</v>
      </c>
      <c r="F22" s="164">
        <v>5</v>
      </c>
      <c r="G22" s="164">
        <v>28</v>
      </c>
      <c r="H22" s="164">
        <v>107</v>
      </c>
      <c r="I22" s="164">
        <v>14</v>
      </c>
      <c r="J22" s="164">
        <v>8</v>
      </c>
      <c r="K22" s="164" t="s">
        <v>8</v>
      </c>
      <c r="L22" s="164" t="s">
        <v>8</v>
      </c>
      <c r="M22" s="164" t="s">
        <v>8</v>
      </c>
      <c r="N22" s="164"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1242551</v>
      </c>
      <c r="D23" s="164">
        <v>236814</v>
      </c>
      <c r="E23" s="164">
        <v>214279</v>
      </c>
      <c r="F23" s="164">
        <v>12706</v>
      </c>
      <c r="G23" s="164">
        <v>27977</v>
      </c>
      <c r="H23" s="164">
        <v>42204</v>
      </c>
      <c r="I23" s="164">
        <v>26533</v>
      </c>
      <c r="J23" s="164">
        <v>33206</v>
      </c>
      <c r="K23" s="164">
        <v>22992</v>
      </c>
      <c r="L23" s="164">
        <v>48661</v>
      </c>
      <c r="M23" s="164">
        <v>917</v>
      </c>
      <c r="N23" s="164">
        <v>790541</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309023</v>
      </c>
      <c r="D24" s="164">
        <v>2972</v>
      </c>
      <c r="E24" s="164">
        <v>92936</v>
      </c>
      <c r="F24" s="164">
        <v>3505</v>
      </c>
      <c r="G24" s="164">
        <v>14836</v>
      </c>
      <c r="H24" s="164">
        <v>20425</v>
      </c>
      <c r="I24" s="164">
        <v>18853</v>
      </c>
      <c r="J24" s="164">
        <v>11516</v>
      </c>
      <c r="K24" s="164">
        <v>17669</v>
      </c>
      <c r="L24" s="164">
        <v>6133</v>
      </c>
      <c r="M24" s="164">
        <v>4531</v>
      </c>
      <c r="N24" s="164">
        <v>208584</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2943640</v>
      </c>
      <c r="D25" s="165">
        <v>651514</v>
      </c>
      <c r="E25" s="165">
        <v>244128</v>
      </c>
      <c r="F25" s="165">
        <v>13442</v>
      </c>
      <c r="G25" s="165">
        <v>31454</v>
      </c>
      <c r="H25" s="165">
        <v>49047</v>
      </c>
      <c r="I25" s="165">
        <v>30827</v>
      </c>
      <c r="J25" s="165">
        <v>38729</v>
      </c>
      <c r="K25" s="165">
        <v>26974</v>
      </c>
      <c r="L25" s="165">
        <v>53653</v>
      </c>
      <c r="M25" s="165">
        <v>4356</v>
      </c>
      <c r="N25" s="165">
        <v>2043643</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35362</v>
      </c>
      <c r="D26" s="164">
        <v>2282</v>
      </c>
      <c r="E26" s="164">
        <v>28674</v>
      </c>
      <c r="F26" s="164">
        <v>1040</v>
      </c>
      <c r="G26" s="164">
        <v>7360</v>
      </c>
      <c r="H26" s="164">
        <v>7506</v>
      </c>
      <c r="I26" s="164">
        <v>7163</v>
      </c>
      <c r="J26" s="164">
        <v>2775</v>
      </c>
      <c r="K26" s="164">
        <v>2418</v>
      </c>
      <c r="L26" s="164">
        <v>411</v>
      </c>
      <c r="M26" s="164">
        <v>269</v>
      </c>
      <c r="N26" s="164">
        <v>4137</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23952</v>
      </c>
      <c r="D27" s="164">
        <v>23</v>
      </c>
      <c r="E27" s="164">
        <v>23591</v>
      </c>
      <c r="F27" s="164">
        <v>855</v>
      </c>
      <c r="G27" s="164">
        <v>6697</v>
      </c>
      <c r="H27" s="164">
        <v>6667</v>
      </c>
      <c r="I27" s="164">
        <v>6495</v>
      </c>
      <c r="J27" s="164">
        <v>2312</v>
      </c>
      <c r="K27" s="164">
        <v>384</v>
      </c>
      <c r="L27" s="164">
        <v>182</v>
      </c>
      <c r="M27" s="164">
        <v>264</v>
      </c>
      <c r="N27" s="164">
        <v>74</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t="s">
        <v>8</v>
      </c>
      <c r="D28" s="164" t="s">
        <v>8</v>
      </c>
      <c r="E28" s="164" t="s">
        <v>8</v>
      </c>
      <c r="F28" s="164" t="s">
        <v>8</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6696</v>
      </c>
      <c r="D29" s="164">
        <v>1108</v>
      </c>
      <c r="E29" s="164">
        <v>593</v>
      </c>
      <c r="F29" s="164">
        <v>14</v>
      </c>
      <c r="G29" s="164">
        <v>94</v>
      </c>
      <c r="H29" s="164">
        <v>238</v>
      </c>
      <c r="I29" s="164">
        <v>239</v>
      </c>
      <c r="J29" s="164">
        <v>8</v>
      </c>
      <c r="K29" s="164" t="s">
        <v>8</v>
      </c>
      <c r="L29" s="164" t="s">
        <v>8</v>
      </c>
      <c r="M29" s="164">
        <v>17</v>
      </c>
      <c r="N29" s="164">
        <v>4978</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347</v>
      </c>
      <c r="D30" s="164" t="s">
        <v>8</v>
      </c>
      <c r="E30" s="164">
        <v>316</v>
      </c>
      <c r="F30" s="164">
        <v>1</v>
      </c>
      <c r="G30" s="164">
        <v>284</v>
      </c>
      <c r="H30" s="164">
        <v>1</v>
      </c>
      <c r="I30" s="164" t="s">
        <v>8</v>
      </c>
      <c r="J30" s="164">
        <v>26</v>
      </c>
      <c r="K30" s="164">
        <v>4</v>
      </c>
      <c r="L30" s="164" t="s">
        <v>8</v>
      </c>
      <c r="M30" s="164" t="s">
        <v>8</v>
      </c>
      <c r="N30" s="164">
        <v>31</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41710</v>
      </c>
      <c r="D31" s="165">
        <v>3390</v>
      </c>
      <c r="E31" s="165">
        <v>28950</v>
      </c>
      <c r="F31" s="165">
        <v>1053</v>
      </c>
      <c r="G31" s="165">
        <v>7170</v>
      </c>
      <c r="H31" s="165">
        <v>7743</v>
      </c>
      <c r="I31" s="165">
        <v>7402</v>
      </c>
      <c r="J31" s="165">
        <v>2757</v>
      </c>
      <c r="K31" s="165">
        <v>2414</v>
      </c>
      <c r="L31" s="165">
        <v>411</v>
      </c>
      <c r="M31" s="165">
        <v>286</v>
      </c>
      <c r="N31" s="165">
        <v>9084</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2985351</v>
      </c>
      <c r="D32" s="165">
        <v>654904</v>
      </c>
      <c r="E32" s="165">
        <v>273078</v>
      </c>
      <c r="F32" s="165">
        <v>14495</v>
      </c>
      <c r="G32" s="165">
        <v>38624</v>
      </c>
      <c r="H32" s="165">
        <v>56791</v>
      </c>
      <c r="I32" s="165">
        <v>38229</v>
      </c>
      <c r="J32" s="165">
        <v>41487</v>
      </c>
      <c r="K32" s="165">
        <v>29388</v>
      </c>
      <c r="L32" s="165">
        <v>54065</v>
      </c>
      <c r="M32" s="165">
        <v>4642</v>
      </c>
      <c r="N32" s="165">
        <v>2052727</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853471</v>
      </c>
      <c r="D39" s="164">
        <v>187122</v>
      </c>
      <c r="E39" s="164">
        <v>5266</v>
      </c>
      <c r="F39" s="164">
        <v>313</v>
      </c>
      <c r="G39" s="164">
        <v>525</v>
      </c>
      <c r="H39" s="164">
        <v>1846</v>
      </c>
      <c r="I39" s="164">
        <v>1951</v>
      </c>
      <c r="J39" s="164">
        <v>186</v>
      </c>
      <c r="K39" s="164">
        <v>221</v>
      </c>
      <c r="L39" s="164">
        <v>224</v>
      </c>
      <c r="M39" s="164">
        <v>152</v>
      </c>
      <c r="N39" s="164">
        <v>660932</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275753</v>
      </c>
      <c r="D40" s="164">
        <v>46557</v>
      </c>
      <c r="E40" s="164">
        <v>800</v>
      </c>
      <c r="F40" s="164" t="s">
        <v>8</v>
      </c>
      <c r="G40" s="164" t="s">
        <v>8</v>
      </c>
      <c r="H40" s="164">
        <v>11</v>
      </c>
      <c r="I40" s="164">
        <v>25</v>
      </c>
      <c r="J40" s="164">
        <v>92</v>
      </c>
      <c r="K40" s="164">
        <v>388</v>
      </c>
      <c r="L40" s="164">
        <v>283</v>
      </c>
      <c r="M40" s="164">
        <v>34</v>
      </c>
      <c r="N40" s="164">
        <v>228363</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3155</v>
      </c>
      <c r="D41" s="164">
        <v>345</v>
      </c>
      <c r="E41" s="164">
        <v>2223</v>
      </c>
      <c r="F41" s="164">
        <v>178</v>
      </c>
      <c r="G41" s="164">
        <v>262</v>
      </c>
      <c r="H41" s="164">
        <v>1051</v>
      </c>
      <c r="I41" s="164">
        <v>416</v>
      </c>
      <c r="J41" s="164">
        <v>198</v>
      </c>
      <c r="K41" s="164">
        <v>100</v>
      </c>
      <c r="L41" s="164">
        <v>17</v>
      </c>
      <c r="M41" s="164">
        <v>216</v>
      </c>
      <c r="N41" s="164">
        <v>372</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930996</v>
      </c>
      <c r="D42" s="164">
        <v>115223</v>
      </c>
      <c r="E42" s="164">
        <v>104258</v>
      </c>
      <c r="F42" s="164">
        <v>3627</v>
      </c>
      <c r="G42" s="164">
        <v>16698</v>
      </c>
      <c r="H42" s="164">
        <v>23536</v>
      </c>
      <c r="I42" s="164">
        <v>20990</v>
      </c>
      <c r="J42" s="164">
        <v>13537</v>
      </c>
      <c r="K42" s="164">
        <v>19138</v>
      </c>
      <c r="L42" s="164">
        <v>6732</v>
      </c>
      <c r="M42" s="164">
        <v>4673</v>
      </c>
      <c r="N42" s="164">
        <v>706841</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309023</v>
      </c>
      <c r="D43" s="164">
        <v>2972</v>
      </c>
      <c r="E43" s="164">
        <v>92936</v>
      </c>
      <c r="F43" s="164">
        <v>3505</v>
      </c>
      <c r="G43" s="164">
        <v>14836</v>
      </c>
      <c r="H43" s="164">
        <v>20425</v>
      </c>
      <c r="I43" s="164">
        <v>18853</v>
      </c>
      <c r="J43" s="164">
        <v>11516</v>
      </c>
      <c r="K43" s="164">
        <v>17669</v>
      </c>
      <c r="L43" s="164">
        <v>6133</v>
      </c>
      <c r="M43" s="164">
        <v>4531</v>
      </c>
      <c r="N43" s="164">
        <v>208584</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1754352</v>
      </c>
      <c r="D44" s="165">
        <v>346275</v>
      </c>
      <c r="E44" s="165">
        <v>19610</v>
      </c>
      <c r="F44" s="165">
        <v>613</v>
      </c>
      <c r="G44" s="165">
        <v>2650</v>
      </c>
      <c r="H44" s="165">
        <v>6019</v>
      </c>
      <c r="I44" s="165">
        <v>4528</v>
      </c>
      <c r="J44" s="165">
        <v>2498</v>
      </c>
      <c r="K44" s="165">
        <v>2179</v>
      </c>
      <c r="L44" s="165">
        <v>1122</v>
      </c>
      <c r="M44" s="165">
        <v>543</v>
      </c>
      <c r="N44" s="165">
        <v>1387924</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21166</v>
      </c>
      <c r="D45" s="164">
        <v>2878</v>
      </c>
      <c r="E45" s="164">
        <v>9929</v>
      </c>
      <c r="F45" s="164">
        <v>220</v>
      </c>
      <c r="G45" s="164">
        <v>1840</v>
      </c>
      <c r="H45" s="164">
        <v>2034</v>
      </c>
      <c r="I45" s="164">
        <v>2981</v>
      </c>
      <c r="J45" s="164">
        <v>503</v>
      </c>
      <c r="K45" s="164">
        <v>2351</v>
      </c>
      <c r="L45" s="164" t="s">
        <v>8</v>
      </c>
      <c r="M45" s="164">
        <v>488</v>
      </c>
      <c r="N45" s="164">
        <v>7871</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3440</v>
      </c>
      <c r="D47" s="164">
        <v>329</v>
      </c>
      <c r="E47" s="164">
        <v>2338</v>
      </c>
      <c r="F47" s="164">
        <v>1027</v>
      </c>
      <c r="G47" s="164">
        <v>294</v>
      </c>
      <c r="H47" s="164">
        <v>857</v>
      </c>
      <c r="I47" s="164">
        <v>97</v>
      </c>
      <c r="J47" s="164">
        <v>52</v>
      </c>
      <c r="K47" s="164">
        <v>10</v>
      </c>
      <c r="L47" s="164" t="s">
        <v>8</v>
      </c>
      <c r="M47" s="164">
        <v>314</v>
      </c>
      <c r="N47" s="164">
        <v>459</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347</v>
      </c>
      <c r="D48" s="164" t="s">
        <v>8</v>
      </c>
      <c r="E48" s="164">
        <v>316</v>
      </c>
      <c r="F48" s="164">
        <v>1</v>
      </c>
      <c r="G48" s="164">
        <v>284</v>
      </c>
      <c r="H48" s="164">
        <v>1</v>
      </c>
      <c r="I48" s="164" t="s">
        <v>8</v>
      </c>
      <c r="J48" s="164">
        <v>26</v>
      </c>
      <c r="K48" s="164">
        <v>4</v>
      </c>
      <c r="L48" s="164" t="s">
        <v>8</v>
      </c>
      <c r="M48" s="164" t="s">
        <v>8</v>
      </c>
      <c r="N48" s="164">
        <v>31</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24259</v>
      </c>
      <c r="D49" s="165">
        <v>3207</v>
      </c>
      <c r="E49" s="165">
        <v>11950</v>
      </c>
      <c r="F49" s="165">
        <v>1246</v>
      </c>
      <c r="G49" s="165">
        <v>1849</v>
      </c>
      <c r="H49" s="165">
        <v>2890</v>
      </c>
      <c r="I49" s="165">
        <v>3078</v>
      </c>
      <c r="J49" s="165">
        <v>529</v>
      </c>
      <c r="K49" s="165">
        <v>2358</v>
      </c>
      <c r="L49" s="165" t="s">
        <v>8</v>
      </c>
      <c r="M49" s="165">
        <v>803</v>
      </c>
      <c r="N49" s="165">
        <v>8299</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1778611</v>
      </c>
      <c r="D50" s="165">
        <v>349482</v>
      </c>
      <c r="E50" s="165">
        <v>31560</v>
      </c>
      <c r="F50" s="165">
        <v>1860</v>
      </c>
      <c r="G50" s="165">
        <v>4499</v>
      </c>
      <c r="H50" s="165">
        <v>8909</v>
      </c>
      <c r="I50" s="165">
        <v>7606</v>
      </c>
      <c r="J50" s="165">
        <v>3028</v>
      </c>
      <c r="K50" s="165">
        <v>4537</v>
      </c>
      <c r="L50" s="165">
        <v>1122</v>
      </c>
      <c r="M50" s="165">
        <v>1345</v>
      </c>
      <c r="N50" s="165">
        <v>1396223</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-1206740</v>
      </c>
      <c r="D51" s="165">
        <v>-305421</v>
      </c>
      <c r="E51" s="165">
        <v>-241518</v>
      </c>
      <c r="F51" s="165">
        <v>-12636</v>
      </c>
      <c r="G51" s="165">
        <v>-34124</v>
      </c>
      <c r="H51" s="165">
        <v>-47882</v>
      </c>
      <c r="I51" s="165">
        <v>-30624</v>
      </c>
      <c r="J51" s="165">
        <v>-38459</v>
      </c>
      <c r="K51" s="165">
        <v>-24851</v>
      </c>
      <c r="L51" s="165">
        <v>-52942</v>
      </c>
      <c r="M51" s="165">
        <v>-3296</v>
      </c>
      <c r="N51" s="165">
        <v>-656504</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-1189288</v>
      </c>
      <c r="D52" s="166">
        <v>-305238</v>
      </c>
      <c r="E52" s="166">
        <v>-224518</v>
      </c>
      <c r="F52" s="166">
        <v>-12829</v>
      </c>
      <c r="G52" s="166">
        <v>-28804</v>
      </c>
      <c r="H52" s="166">
        <v>-43028</v>
      </c>
      <c r="I52" s="166">
        <v>-26300</v>
      </c>
      <c r="J52" s="166">
        <v>-36231</v>
      </c>
      <c r="K52" s="166">
        <v>-24795</v>
      </c>
      <c r="L52" s="166">
        <v>-52531</v>
      </c>
      <c r="M52" s="166">
        <v>-3813</v>
      </c>
      <c r="N52" s="166">
        <v>-655719</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v>3775</v>
      </c>
      <c r="D53" s="164" t="s">
        <v>8</v>
      </c>
      <c r="E53" s="164">
        <v>3775</v>
      </c>
      <c r="F53" s="164" t="s">
        <v>8</v>
      </c>
      <c r="G53" s="164">
        <v>2015</v>
      </c>
      <c r="H53" s="164">
        <v>1760</v>
      </c>
      <c r="I53" s="164" t="s">
        <v>8</v>
      </c>
      <c r="J53" s="164" t="s">
        <v>8</v>
      </c>
      <c r="K53" s="164" t="s">
        <v>8</v>
      </c>
      <c r="L53" s="164" t="s">
        <v>8</v>
      </c>
      <c r="M53" s="164" t="s">
        <v>8</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694</v>
      </c>
      <c r="D54" s="164" t="s">
        <v>8</v>
      </c>
      <c r="E54" s="164">
        <v>575</v>
      </c>
      <c r="F54" s="164">
        <v>3</v>
      </c>
      <c r="G54" s="164">
        <v>131</v>
      </c>
      <c r="H54" s="164">
        <v>216</v>
      </c>
      <c r="I54" s="164">
        <v>135</v>
      </c>
      <c r="J54" s="164">
        <v>90</v>
      </c>
      <c r="K54" s="164" t="s">
        <v>8</v>
      </c>
      <c r="L54" s="164" t="s">
        <v>8</v>
      </c>
      <c r="M54" s="164">
        <v>119</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150.36000000000001</v>
      </c>
      <c r="D56" s="167">
        <v>95.87</v>
      </c>
      <c r="E56" s="167">
        <v>78.400000000000006</v>
      </c>
      <c r="F56" s="167">
        <v>45.93</v>
      </c>
      <c r="G56" s="167">
        <v>89.88</v>
      </c>
      <c r="H56" s="167">
        <v>88.01</v>
      </c>
      <c r="I56" s="167">
        <v>124.47</v>
      </c>
      <c r="J56" s="167">
        <v>65.7</v>
      </c>
      <c r="K56" s="167">
        <v>129.38999999999999</v>
      </c>
      <c r="L56" s="167">
        <v>32.9</v>
      </c>
      <c r="M56" s="167">
        <v>9.1300000000000008</v>
      </c>
      <c r="N56" s="167">
        <v>79.260000000000005</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65.239999999999995</v>
      </c>
      <c r="D57" s="167">
        <v>32.79</v>
      </c>
      <c r="E57" s="167">
        <v>14.47</v>
      </c>
      <c r="F57" s="167">
        <v>7.65</v>
      </c>
      <c r="G57" s="167">
        <v>17.3</v>
      </c>
      <c r="H57" s="167">
        <v>20.89</v>
      </c>
      <c r="I57" s="167">
        <v>19.73</v>
      </c>
      <c r="J57" s="167">
        <v>11.51</v>
      </c>
      <c r="K57" s="167">
        <v>23.54</v>
      </c>
      <c r="L57" s="167">
        <v>4.3600000000000003</v>
      </c>
      <c r="M57" s="167">
        <v>1.04</v>
      </c>
      <c r="N57" s="167">
        <v>57.73</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v>1018.5</v>
      </c>
      <c r="D58" s="167">
        <v>1225.73</v>
      </c>
      <c r="E58" s="167" t="s">
        <v>8</v>
      </c>
      <c r="F58" s="167" t="s">
        <v>8</v>
      </c>
      <c r="G58" s="167" t="s">
        <v>8</v>
      </c>
      <c r="H58" s="167" t="s">
        <v>8</v>
      </c>
      <c r="I58" s="167" t="s">
        <v>8</v>
      </c>
      <c r="J58" s="167" t="s">
        <v>8</v>
      </c>
      <c r="K58" s="167" t="s">
        <v>8</v>
      </c>
      <c r="L58" s="167" t="s">
        <v>8</v>
      </c>
      <c r="M58" s="167" t="s">
        <v>8</v>
      </c>
      <c r="N58" s="167">
        <v>970.1</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0.1</v>
      </c>
      <c r="D59" s="167" t="s">
        <v>8</v>
      </c>
      <c r="E59" s="167">
        <v>0.12</v>
      </c>
      <c r="F59" s="167">
        <v>7.0000000000000007E-2</v>
      </c>
      <c r="G59" s="167">
        <v>0.16</v>
      </c>
      <c r="H59" s="167">
        <v>0.43</v>
      </c>
      <c r="I59" s="167">
        <v>0.09</v>
      </c>
      <c r="J59" s="167">
        <v>0.04</v>
      </c>
      <c r="K59" s="167" t="s">
        <v>8</v>
      </c>
      <c r="L59" s="167" t="s">
        <v>8</v>
      </c>
      <c r="M59" s="167" t="s">
        <v>8</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762.92</v>
      </c>
      <c r="D60" s="167">
        <v>767.92</v>
      </c>
      <c r="E60" s="167">
        <v>162.30000000000001</v>
      </c>
      <c r="F60" s="167">
        <v>160.71</v>
      </c>
      <c r="G60" s="167">
        <v>164</v>
      </c>
      <c r="H60" s="167">
        <v>169.21</v>
      </c>
      <c r="I60" s="167">
        <v>165.39</v>
      </c>
      <c r="J60" s="167">
        <v>150.54</v>
      </c>
      <c r="K60" s="167">
        <v>162.41</v>
      </c>
      <c r="L60" s="167">
        <v>162.94</v>
      </c>
      <c r="M60" s="167">
        <v>1.17</v>
      </c>
      <c r="N60" s="167">
        <v>598.76</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189.74</v>
      </c>
      <c r="D61" s="167">
        <v>9.64</v>
      </c>
      <c r="E61" s="167">
        <v>70.39</v>
      </c>
      <c r="F61" s="167">
        <v>44.33</v>
      </c>
      <c r="G61" s="167">
        <v>86.97</v>
      </c>
      <c r="H61" s="167">
        <v>81.89</v>
      </c>
      <c r="I61" s="167">
        <v>117.52</v>
      </c>
      <c r="J61" s="167">
        <v>52.21</v>
      </c>
      <c r="K61" s="167">
        <v>124.8</v>
      </c>
      <c r="L61" s="167">
        <v>20.54</v>
      </c>
      <c r="M61" s="167">
        <v>5.78</v>
      </c>
      <c r="N61" s="167">
        <v>157.97999999999999</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1807.38</v>
      </c>
      <c r="D62" s="168">
        <v>2112.66</v>
      </c>
      <c r="E62" s="168">
        <v>184.9</v>
      </c>
      <c r="F62" s="168">
        <v>170.03</v>
      </c>
      <c r="G62" s="168">
        <v>184.38</v>
      </c>
      <c r="H62" s="168">
        <v>196.64</v>
      </c>
      <c r="I62" s="168">
        <v>192.16</v>
      </c>
      <c r="J62" s="168">
        <v>175.58</v>
      </c>
      <c r="K62" s="168">
        <v>190.53</v>
      </c>
      <c r="L62" s="168">
        <v>179.65</v>
      </c>
      <c r="M62" s="168">
        <v>5.56</v>
      </c>
      <c r="N62" s="168">
        <v>1547.87</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21.71</v>
      </c>
      <c r="D63" s="167">
        <v>7.4</v>
      </c>
      <c r="E63" s="167">
        <v>21.72</v>
      </c>
      <c r="F63" s="167">
        <v>13.16</v>
      </c>
      <c r="G63" s="167">
        <v>43.14</v>
      </c>
      <c r="H63" s="167">
        <v>30.09</v>
      </c>
      <c r="I63" s="167">
        <v>44.65</v>
      </c>
      <c r="J63" s="167">
        <v>12.58</v>
      </c>
      <c r="K63" s="167">
        <v>17.079999999999998</v>
      </c>
      <c r="L63" s="167">
        <v>1.38</v>
      </c>
      <c r="M63" s="167">
        <v>0.34</v>
      </c>
      <c r="N63" s="167">
        <v>3.13</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14.71</v>
      </c>
      <c r="D64" s="167">
        <v>7.0000000000000007E-2</v>
      </c>
      <c r="E64" s="167">
        <v>17.87</v>
      </c>
      <c r="F64" s="167">
        <v>10.82</v>
      </c>
      <c r="G64" s="167">
        <v>39.26</v>
      </c>
      <c r="H64" s="167">
        <v>26.73</v>
      </c>
      <c r="I64" s="167">
        <v>40.479999999999997</v>
      </c>
      <c r="J64" s="167">
        <v>10.48</v>
      </c>
      <c r="K64" s="167">
        <v>2.71</v>
      </c>
      <c r="L64" s="167">
        <v>0.61</v>
      </c>
      <c r="M64" s="167">
        <v>0.34</v>
      </c>
      <c r="N64" s="167">
        <v>0.06</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t="s">
        <v>8</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4.1100000000000003</v>
      </c>
      <c r="D66" s="167">
        <v>3.59</v>
      </c>
      <c r="E66" s="167">
        <v>0.45</v>
      </c>
      <c r="F66" s="167">
        <v>0.17</v>
      </c>
      <c r="G66" s="167">
        <v>0.55000000000000004</v>
      </c>
      <c r="H66" s="167">
        <v>0.96</v>
      </c>
      <c r="I66" s="167">
        <v>1.49</v>
      </c>
      <c r="J66" s="167">
        <v>0.04</v>
      </c>
      <c r="K66" s="167" t="s">
        <v>8</v>
      </c>
      <c r="L66" s="167" t="s">
        <v>8</v>
      </c>
      <c r="M66" s="167">
        <v>0.02</v>
      </c>
      <c r="N66" s="167">
        <v>3.77</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0.21</v>
      </c>
      <c r="D67" s="167" t="s">
        <v>8</v>
      </c>
      <c r="E67" s="167">
        <v>0.24</v>
      </c>
      <c r="F67" s="167">
        <v>0.01</v>
      </c>
      <c r="G67" s="167">
        <v>1.67</v>
      </c>
      <c r="H67" s="167" t="s">
        <v>8</v>
      </c>
      <c r="I67" s="167" t="s">
        <v>8</v>
      </c>
      <c r="J67" s="167">
        <v>0.12</v>
      </c>
      <c r="K67" s="167">
        <v>0.03</v>
      </c>
      <c r="L67" s="167" t="s">
        <v>8</v>
      </c>
      <c r="M67" s="167" t="s">
        <v>8</v>
      </c>
      <c r="N67" s="167">
        <v>0.02</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25.61</v>
      </c>
      <c r="D68" s="168">
        <v>10.99</v>
      </c>
      <c r="E68" s="168">
        <v>21.93</v>
      </c>
      <c r="F68" s="168">
        <v>13.32</v>
      </c>
      <c r="G68" s="168">
        <v>42.03</v>
      </c>
      <c r="H68" s="168">
        <v>31.04</v>
      </c>
      <c r="I68" s="168">
        <v>46.14</v>
      </c>
      <c r="J68" s="168">
        <v>12.5</v>
      </c>
      <c r="K68" s="168">
        <v>17.05</v>
      </c>
      <c r="L68" s="168">
        <v>1.38</v>
      </c>
      <c r="M68" s="168">
        <v>0.37</v>
      </c>
      <c r="N68" s="168">
        <v>6.88</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1832.99</v>
      </c>
      <c r="D69" s="168">
        <v>2123.66</v>
      </c>
      <c r="E69" s="168">
        <v>206.83</v>
      </c>
      <c r="F69" s="168">
        <v>183.35</v>
      </c>
      <c r="G69" s="168">
        <v>226.41</v>
      </c>
      <c r="H69" s="168">
        <v>227.69</v>
      </c>
      <c r="I69" s="168">
        <v>238.3</v>
      </c>
      <c r="J69" s="168">
        <v>188.08</v>
      </c>
      <c r="K69" s="168">
        <v>207.58</v>
      </c>
      <c r="L69" s="168">
        <v>181.03</v>
      </c>
      <c r="M69" s="168">
        <v>5.92</v>
      </c>
      <c r="N69" s="168">
        <v>1554.75</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524.03</v>
      </c>
      <c r="D76" s="167">
        <v>606.78</v>
      </c>
      <c r="E76" s="167">
        <v>3.99</v>
      </c>
      <c r="F76" s="167">
        <v>3.96</v>
      </c>
      <c r="G76" s="167">
        <v>3.08</v>
      </c>
      <c r="H76" s="167">
        <v>7.4</v>
      </c>
      <c r="I76" s="167">
        <v>12.16</v>
      </c>
      <c r="J76" s="167">
        <v>0.84</v>
      </c>
      <c r="K76" s="167">
        <v>1.56</v>
      </c>
      <c r="L76" s="167">
        <v>0.75</v>
      </c>
      <c r="M76" s="167">
        <v>0.19</v>
      </c>
      <c r="N76" s="167">
        <v>500.59</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169.31</v>
      </c>
      <c r="D77" s="167">
        <v>150.97</v>
      </c>
      <c r="E77" s="167">
        <v>0.61</v>
      </c>
      <c r="F77" s="167" t="s">
        <v>8</v>
      </c>
      <c r="G77" s="167" t="s">
        <v>8</v>
      </c>
      <c r="H77" s="167">
        <v>0.05</v>
      </c>
      <c r="I77" s="167">
        <v>0.16</v>
      </c>
      <c r="J77" s="167">
        <v>0.42</v>
      </c>
      <c r="K77" s="167">
        <v>2.74</v>
      </c>
      <c r="L77" s="167">
        <v>0.95</v>
      </c>
      <c r="M77" s="167">
        <v>0.04</v>
      </c>
      <c r="N77" s="167">
        <v>172.96</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1.94</v>
      </c>
      <c r="D78" s="167">
        <v>1.1200000000000001</v>
      </c>
      <c r="E78" s="167">
        <v>1.68</v>
      </c>
      <c r="F78" s="167">
        <v>2.25</v>
      </c>
      <c r="G78" s="167">
        <v>1.54</v>
      </c>
      <c r="H78" s="167">
        <v>4.22</v>
      </c>
      <c r="I78" s="167">
        <v>2.59</v>
      </c>
      <c r="J78" s="167">
        <v>0.9</v>
      </c>
      <c r="K78" s="167">
        <v>0.71</v>
      </c>
      <c r="L78" s="167">
        <v>0.06</v>
      </c>
      <c r="M78" s="167">
        <v>0.28000000000000003</v>
      </c>
      <c r="N78" s="167">
        <v>0.28000000000000003</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571.63</v>
      </c>
      <c r="D79" s="167">
        <v>373.64</v>
      </c>
      <c r="E79" s="167">
        <v>78.97</v>
      </c>
      <c r="F79" s="167">
        <v>45.88</v>
      </c>
      <c r="G79" s="167">
        <v>97.88</v>
      </c>
      <c r="H79" s="167">
        <v>94.36</v>
      </c>
      <c r="I79" s="167">
        <v>130.84</v>
      </c>
      <c r="J79" s="167">
        <v>61.37</v>
      </c>
      <c r="K79" s="167">
        <v>135.19</v>
      </c>
      <c r="L79" s="167">
        <v>22.54</v>
      </c>
      <c r="M79" s="167">
        <v>5.96</v>
      </c>
      <c r="N79" s="167">
        <v>535.37</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189.74</v>
      </c>
      <c r="D80" s="167">
        <v>9.64</v>
      </c>
      <c r="E80" s="167">
        <v>70.39</v>
      </c>
      <c r="F80" s="167">
        <v>44.33</v>
      </c>
      <c r="G80" s="167">
        <v>86.97</v>
      </c>
      <c r="H80" s="167">
        <v>81.89</v>
      </c>
      <c r="I80" s="167">
        <v>117.52</v>
      </c>
      <c r="J80" s="167">
        <v>52.21</v>
      </c>
      <c r="K80" s="167">
        <v>124.8</v>
      </c>
      <c r="L80" s="167">
        <v>20.54</v>
      </c>
      <c r="M80" s="167">
        <v>5.78</v>
      </c>
      <c r="N80" s="167">
        <v>157.97999999999999</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1077.1600000000001</v>
      </c>
      <c r="D81" s="168">
        <v>1122.8699999999999</v>
      </c>
      <c r="E81" s="168">
        <v>14.85</v>
      </c>
      <c r="F81" s="168">
        <v>7.76</v>
      </c>
      <c r="G81" s="168">
        <v>15.53</v>
      </c>
      <c r="H81" s="168">
        <v>24.13</v>
      </c>
      <c r="I81" s="168">
        <v>28.22</v>
      </c>
      <c r="J81" s="168">
        <v>11.33</v>
      </c>
      <c r="K81" s="168">
        <v>15.39</v>
      </c>
      <c r="L81" s="168">
        <v>3.76</v>
      </c>
      <c r="M81" s="168">
        <v>0.69</v>
      </c>
      <c r="N81" s="168">
        <v>1051.22</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13</v>
      </c>
      <c r="D82" s="167">
        <v>9.33</v>
      </c>
      <c r="E82" s="167">
        <v>7.52</v>
      </c>
      <c r="F82" s="167">
        <v>2.78</v>
      </c>
      <c r="G82" s="167">
        <v>10.79</v>
      </c>
      <c r="H82" s="167">
        <v>8.15</v>
      </c>
      <c r="I82" s="167">
        <v>18.579999999999998</v>
      </c>
      <c r="J82" s="167">
        <v>2.2799999999999998</v>
      </c>
      <c r="K82" s="167">
        <v>16.61</v>
      </c>
      <c r="L82" s="167" t="s">
        <v>8</v>
      </c>
      <c r="M82" s="167">
        <v>0.62</v>
      </c>
      <c r="N82" s="167">
        <v>5.96</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2.11</v>
      </c>
      <c r="D84" s="167">
        <v>1.07</v>
      </c>
      <c r="E84" s="167">
        <v>1.77</v>
      </c>
      <c r="F84" s="167">
        <v>12.99</v>
      </c>
      <c r="G84" s="167">
        <v>1.72</v>
      </c>
      <c r="H84" s="167">
        <v>3.43</v>
      </c>
      <c r="I84" s="167">
        <v>0.61</v>
      </c>
      <c r="J84" s="167">
        <v>0.24</v>
      </c>
      <c r="K84" s="167">
        <v>7.0000000000000007E-2</v>
      </c>
      <c r="L84" s="167" t="s">
        <v>8</v>
      </c>
      <c r="M84" s="167">
        <v>0.4</v>
      </c>
      <c r="N84" s="167">
        <v>0.35</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0.21</v>
      </c>
      <c r="D85" s="167" t="s">
        <v>8</v>
      </c>
      <c r="E85" s="167">
        <v>0.24</v>
      </c>
      <c r="F85" s="167">
        <v>0.01</v>
      </c>
      <c r="G85" s="167">
        <v>1.67</v>
      </c>
      <c r="H85" s="167" t="s">
        <v>8</v>
      </c>
      <c r="I85" s="167" t="s">
        <v>8</v>
      </c>
      <c r="J85" s="167">
        <v>0.12</v>
      </c>
      <c r="K85" s="167">
        <v>0.03</v>
      </c>
      <c r="L85" s="167" t="s">
        <v>8</v>
      </c>
      <c r="M85" s="167" t="s">
        <v>8</v>
      </c>
      <c r="N85" s="167">
        <v>0.02</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14.89</v>
      </c>
      <c r="D86" s="168">
        <v>10.4</v>
      </c>
      <c r="E86" s="168">
        <v>9.0500000000000007</v>
      </c>
      <c r="F86" s="168">
        <v>15.77</v>
      </c>
      <c r="G86" s="168">
        <v>10.84</v>
      </c>
      <c r="H86" s="168">
        <v>11.59</v>
      </c>
      <c r="I86" s="168">
        <v>19.190000000000001</v>
      </c>
      <c r="J86" s="168">
        <v>2.4</v>
      </c>
      <c r="K86" s="168">
        <v>16.649999999999999</v>
      </c>
      <c r="L86" s="168" t="s">
        <v>8</v>
      </c>
      <c r="M86" s="168">
        <v>1.02</v>
      </c>
      <c r="N86" s="168">
        <v>6.29</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1092.06</v>
      </c>
      <c r="D87" s="168">
        <v>1133.27</v>
      </c>
      <c r="E87" s="168">
        <v>23.9</v>
      </c>
      <c r="F87" s="168">
        <v>23.52</v>
      </c>
      <c r="G87" s="168">
        <v>26.37</v>
      </c>
      <c r="H87" s="168">
        <v>35.72</v>
      </c>
      <c r="I87" s="168">
        <v>47.41</v>
      </c>
      <c r="J87" s="168">
        <v>13.73</v>
      </c>
      <c r="K87" s="168">
        <v>32.04</v>
      </c>
      <c r="L87" s="168">
        <v>3.76</v>
      </c>
      <c r="M87" s="168">
        <v>1.72</v>
      </c>
      <c r="N87" s="168">
        <v>1057.51</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-740.93</v>
      </c>
      <c r="D88" s="168">
        <v>-990.39</v>
      </c>
      <c r="E88" s="168">
        <v>-182.93</v>
      </c>
      <c r="F88" s="168">
        <v>-159.83000000000001</v>
      </c>
      <c r="G88" s="168">
        <v>-200.03</v>
      </c>
      <c r="H88" s="168">
        <v>-191.97</v>
      </c>
      <c r="I88" s="168">
        <v>-190.89</v>
      </c>
      <c r="J88" s="168">
        <v>-174.36</v>
      </c>
      <c r="K88" s="168">
        <v>-175.54</v>
      </c>
      <c r="L88" s="168">
        <v>-177.27</v>
      </c>
      <c r="M88" s="168">
        <v>-4.21</v>
      </c>
      <c r="N88" s="168">
        <v>-497.24</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-730.22</v>
      </c>
      <c r="D89" s="169">
        <v>-989.8</v>
      </c>
      <c r="E89" s="169">
        <v>-170.05</v>
      </c>
      <c r="F89" s="169">
        <v>-162.27000000000001</v>
      </c>
      <c r="G89" s="169">
        <v>-168.85</v>
      </c>
      <c r="H89" s="169">
        <v>-172.51</v>
      </c>
      <c r="I89" s="169">
        <v>-163.94</v>
      </c>
      <c r="J89" s="169">
        <v>-164.26</v>
      </c>
      <c r="K89" s="169">
        <v>-175.14</v>
      </c>
      <c r="L89" s="169">
        <v>-175.9</v>
      </c>
      <c r="M89" s="169">
        <v>-4.87</v>
      </c>
      <c r="N89" s="169">
        <v>-496.65</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v>2.3199999999999998</v>
      </c>
      <c r="D90" s="167" t="s">
        <v>8</v>
      </c>
      <c r="E90" s="167">
        <v>2.86</v>
      </c>
      <c r="F90" s="167" t="s">
        <v>8</v>
      </c>
      <c r="G90" s="167">
        <v>11.81</v>
      </c>
      <c r="H90" s="167">
        <v>7.06</v>
      </c>
      <c r="I90" s="167" t="s">
        <v>8</v>
      </c>
      <c r="J90" s="167" t="s">
        <v>8</v>
      </c>
      <c r="K90" s="167" t="s">
        <v>8</v>
      </c>
      <c r="L90" s="167" t="s">
        <v>8</v>
      </c>
      <c r="M90" s="167" t="s">
        <v>8</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0.43</v>
      </c>
      <c r="D91" s="167" t="s">
        <v>8</v>
      </c>
      <c r="E91" s="167">
        <v>0.44</v>
      </c>
      <c r="F91" s="167">
        <v>0.03</v>
      </c>
      <c r="G91" s="167">
        <v>0.77</v>
      </c>
      <c r="H91" s="167">
        <v>0.87</v>
      </c>
      <c r="I91" s="167">
        <v>0.84</v>
      </c>
      <c r="J91" s="167">
        <v>0.41</v>
      </c>
      <c r="K91" s="167" t="s">
        <v>8</v>
      </c>
      <c r="L91" s="167" t="s">
        <v>8</v>
      </c>
      <c r="M91" s="167">
        <v>0.15</v>
      </c>
      <c r="N91" s="167"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42</v>
      </c>
      <c r="B2" s="225"/>
      <c r="C2" s="226" t="s">
        <v>126</v>
      </c>
      <c r="D2" s="226"/>
      <c r="E2" s="226"/>
      <c r="F2" s="226"/>
      <c r="G2" s="226"/>
      <c r="H2" s="227"/>
      <c r="I2" s="228" t="s">
        <v>126</v>
      </c>
      <c r="J2" s="226"/>
      <c r="K2" s="226"/>
      <c r="L2" s="226"/>
      <c r="M2" s="226"/>
      <c r="N2" s="227"/>
      <c r="O2" s="93"/>
      <c r="P2" s="93"/>
      <c r="Q2" s="93"/>
      <c r="R2" s="93"/>
      <c r="S2" s="93"/>
      <c r="T2" s="93"/>
      <c r="U2" s="93"/>
      <c r="V2" s="93"/>
      <c r="W2" s="93"/>
      <c r="X2" s="93"/>
      <c r="Y2" s="93"/>
      <c r="Z2" s="93"/>
      <c r="AA2" s="93"/>
    </row>
    <row r="3" spans="1:27" s="74" customFormat="1" ht="15" customHeight="1">
      <c r="A3" s="224" t="s">
        <v>130</v>
      </c>
      <c r="B3" s="225"/>
      <c r="C3" s="226" t="s">
        <v>132</v>
      </c>
      <c r="D3" s="226"/>
      <c r="E3" s="226"/>
      <c r="F3" s="226"/>
      <c r="G3" s="226"/>
      <c r="H3" s="227"/>
      <c r="I3" s="228" t="s">
        <v>132</v>
      </c>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85548</v>
      </c>
      <c r="D19" s="164">
        <v>16823</v>
      </c>
      <c r="E19" s="164">
        <v>8209</v>
      </c>
      <c r="F19" s="164">
        <v>1</v>
      </c>
      <c r="G19" s="164">
        <v>13</v>
      </c>
      <c r="H19" s="164">
        <v>71</v>
      </c>
      <c r="I19" s="164">
        <v>757</v>
      </c>
      <c r="J19" s="164">
        <v>2361</v>
      </c>
      <c r="K19" s="164">
        <v>1614</v>
      </c>
      <c r="L19" s="164">
        <v>3391</v>
      </c>
      <c r="M19" s="164">
        <v>2482</v>
      </c>
      <c r="N19" s="164">
        <v>58034</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86024</v>
      </c>
      <c r="D20" s="164">
        <v>10031</v>
      </c>
      <c r="E20" s="164">
        <v>1103</v>
      </c>
      <c r="F20" s="164">
        <v>4</v>
      </c>
      <c r="G20" s="164">
        <v>32</v>
      </c>
      <c r="H20" s="164">
        <v>219</v>
      </c>
      <c r="I20" s="164">
        <v>95</v>
      </c>
      <c r="J20" s="164">
        <v>140</v>
      </c>
      <c r="K20" s="164">
        <v>366</v>
      </c>
      <c r="L20" s="164">
        <v>247</v>
      </c>
      <c r="M20" s="164">
        <v>142</v>
      </c>
      <c r="N20" s="164">
        <v>74748</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v>1331065</v>
      </c>
      <c r="D21" s="164">
        <v>275307</v>
      </c>
      <c r="E21" s="164" t="s">
        <v>8</v>
      </c>
      <c r="F21" s="164" t="s">
        <v>8</v>
      </c>
      <c r="G21" s="164" t="s">
        <v>8</v>
      </c>
      <c r="H21" s="164" t="s">
        <v>8</v>
      </c>
      <c r="I21" s="164" t="s">
        <v>8</v>
      </c>
      <c r="J21" s="164" t="s">
        <v>8</v>
      </c>
      <c r="K21" s="164" t="s">
        <v>8</v>
      </c>
      <c r="L21" s="164" t="s">
        <v>8</v>
      </c>
      <c r="M21" s="164" t="s">
        <v>8</v>
      </c>
      <c r="N21" s="164">
        <v>1055758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1</v>
      </c>
      <c r="D22" s="164" t="s">
        <v>8</v>
      </c>
      <c r="E22" s="164" t="s">
        <v>8</v>
      </c>
      <c r="F22" s="164" t="s">
        <v>8</v>
      </c>
      <c r="G22" s="164" t="s">
        <v>8</v>
      </c>
      <c r="H22" s="164" t="s">
        <v>8</v>
      </c>
      <c r="I22" s="164" t="s">
        <v>8</v>
      </c>
      <c r="J22" s="164" t="s">
        <v>8</v>
      </c>
      <c r="K22" s="164" t="s">
        <v>8</v>
      </c>
      <c r="L22" s="164" t="s">
        <v>8</v>
      </c>
      <c r="M22" s="164" t="s">
        <v>8</v>
      </c>
      <c r="N22" s="164"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94543</v>
      </c>
      <c r="D23" s="164">
        <v>39129</v>
      </c>
      <c r="E23" s="164">
        <v>2627</v>
      </c>
      <c r="F23" s="164">
        <v>10</v>
      </c>
      <c r="G23" s="164">
        <v>38</v>
      </c>
      <c r="H23" s="164">
        <v>80</v>
      </c>
      <c r="I23" s="164">
        <v>138</v>
      </c>
      <c r="J23" s="164">
        <v>492</v>
      </c>
      <c r="K23" s="164">
        <v>870</v>
      </c>
      <c r="L23" s="164">
        <v>999</v>
      </c>
      <c r="M23" s="164">
        <v>176</v>
      </c>
      <c r="N23" s="164">
        <v>52611</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746</v>
      </c>
      <c r="D24" s="164">
        <v>80</v>
      </c>
      <c r="E24" s="164">
        <v>184</v>
      </c>
      <c r="F24" s="164">
        <v>1</v>
      </c>
      <c r="G24" s="164">
        <v>2</v>
      </c>
      <c r="H24" s="164" t="s">
        <v>8</v>
      </c>
      <c r="I24" s="164" t="s">
        <v>8</v>
      </c>
      <c r="J24" s="164">
        <v>76</v>
      </c>
      <c r="K24" s="164">
        <v>72</v>
      </c>
      <c r="L24" s="164">
        <v>33</v>
      </c>
      <c r="M24" s="164">
        <v>177</v>
      </c>
      <c r="N24" s="164">
        <v>305</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1596434</v>
      </c>
      <c r="D25" s="165">
        <v>341211</v>
      </c>
      <c r="E25" s="165">
        <v>11754</v>
      </c>
      <c r="F25" s="165">
        <v>14</v>
      </c>
      <c r="G25" s="165">
        <v>81</v>
      </c>
      <c r="H25" s="165">
        <v>370</v>
      </c>
      <c r="I25" s="165">
        <v>990</v>
      </c>
      <c r="J25" s="165">
        <v>2918</v>
      </c>
      <c r="K25" s="165">
        <v>2778</v>
      </c>
      <c r="L25" s="165">
        <v>4604</v>
      </c>
      <c r="M25" s="165">
        <v>2624</v>
      </c>
      <c r="N25" s="165">
        <v>1240845</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1809</v>
      </c>
      <c r="D26" s="164">
        <v>90</v>
      </c>
      <c r="E26" s="164">
        <v>1393</v>
      </c>
      <c r="F26" s="164" t="s">
        <v>8</v>
      </c>
      <c r="G26" s="164" t="s">
        <v>8</v>
      </c>
      <c r="H26" s="164" t="s">
        <v>8</v>
      </c>
      <c r="I26" s="164">
        <v>1385</v>
      </c>
      <c r="J26" s="164">
        <v>1</v>
      </c>
      <c r="K26" s="164">
        <v>6</v>
      </c>
      <c r="L26" s="164" t="s">
        <v>8</v>
      </c>
      <c r="M26" s="164">
        <v>1</v>
      </c>
      <c r="N26" s="164">
        <v>326</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1430</v>
      </c>
      <c r="D27" s="164">
        <v>16</v>
      </c>
      <c r="E27" s="164">
        <v>1362</v>
      </c>
      <c r="F27" s="164" t="s">
        <v>8</v>
      </c>
      <c r="G27" s="164" t="s">
        <v>8</v>
      </c>
      <c r="H27" s="164" t="s">
        <v>8</v>
      </c>
      <c r="I27" s="164">
        <v>1362</v>
      </c>
      <c r="J27" s="164" t="s">
        <v>8</v>
      </c>
      <c r="K27" s="164" t="s">
        <v>8</v>
      </c>
      <c r="L27" s="164" t="s">
        <v>8</v>
      </c>
      <c r="M27" s="164" t="s">
        <v>8</v>
      </c>
      <c r="N27" s="164">
        <v>52</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t="s">
        <v>8</v>
      </c>
      <c r="D28" s="164" t="s">
        <v>8</v>
      </c>
      <c r="E28" s="164" t="s">
        <v>8</v>
      </c>
      <c r="F28" s="164" t="s">
        <v>8</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599</v>
      </c>
      <c r="D29" s="164">
        <v>275</v>
      </c>
      <c r="E29" s="164">
        <v>11</v>
      </c>
      <c r="F29" s="164" t="s">
        <v>8</v>
      </c>
      <c r="G29" s="164" t="s">
        <v>8</v>
      </c>
      <c r="H29" s="164" t="s">
        <v>8</v>
      </c>
      <c r="I29" s="164">
        <v>3</v>
      </c>
      <c r="J29" s="164">
        <v>8</v>
      </c>
      <c r="K29" s="164" t="s">
        <v>8</v>
      </c>
      <c r="L29" s="164" t="s">
        <v>8</v>
      </c>
      <c r="M29" s="164" t="s">
        <v>8</v>
      </c>
      <c r="N29" s="164">
        <v>314</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t="s">
        <v>8</v>
      </c>
      <c r="D30" s="164" t="s">
        <v>8</v>
      </c>
      <c r="E30" s="164" t="s">
        <v>8</v>
      </c>
      <c r="F30" s="164" t="s">
        <v>8</v>
      </c>
      <c r="G30" s="164" t="s">
        <v>8</v>
      </c>
      <c r="H30" s="164" t="s">
        <v>8</v>
      </c>
      <c r="I30" s="164" t="s">
        <v>8</v>
      </c>
      <c r="J30" s="164" t="s">
        <v>8</v>
      </c>
      <c r="K30" s="164" t="s">
        <v>8</v>
      </c>
      <c r="L30" s="164" t="s">
        <v>8</v>
      </c>
      <c r="M30" s="164" t="s">
        <v>8</v>
      </c>
      <c r="N30" s="164"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2409</v>
      </c>
      <c r="D31" s="165">
        <v>365</v>
      </c>
      <c r="E31" s="165">
        <v>1404</v>
      </c>
      <c r="F31" s="165" t="s">
        <v>8</v>
      </c>
      <c r="G31" s="165" t="s">
        <v>8</v>
      </c>
      <c r="H31" s="165" t="s">
        <v>8</v>
      </c>
      <c r="I31" s="165">
        <v>1388</v>
      </c>
      <c r="J31" s="165">
        <v>9</v>
      </c>
      <c r="K31" s="165">
        <v>6</v>
      </c>
      <c r="L31" s="165" t="s">
        <v>8</v>
      </c>
      <c r="M31" s="165">
        <v>1</v>
      </c>
      <c r="N31" s="165">
        <v>640</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1598843</v>
      </c>
      <c r="D32" s="165">
        <v>341576</v>
      </c>
      <c r="E32" s="165">
        <v>13158</v>
      </c>
      <c r="F32" s="165">
        <v>14</v>
      </c>
      <c r="G32" s="165">
        <v>81</v>
      </c>
      <c r="H32" s="165">
        <v>370</v>
      </c>
      <c r="I32" s="165">
        <v>2378</v>
      </c>
      <c r="J32" s="165">
        <v>2927</v>
      </c>
      <c r="K32" s="165">
        <v>2784</v>
      </c>
      <c r="L32" s="165">
        <v>4604</v>
      </c>
      <c r="M32" s="165">
        <v>2625</v>
      </c>
      <c r="N32" s="165">
        <v>1241485</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343469</v>
      </c>
      <c r="D39" s="164">
        <v>88102</v>
      </c>
      <c r="E39" s="164">
        <v>214</v>
      </c>
      <c r="F39" s="164" t="s">
        <v>8</v>
      </c>
      <c r="G39" s="164" t="s">
        <v>8</v>
      </c>
      <c r="H39" s="164">
        <v>3</v>
      </c>
      <c r="I39" s="164">
        <v>37</v>
      </c>
      <c r="J39" s="164">
        <v>48</v>
      </c>
      <c r="K39" s="164">
        <v>21</v>
      </c>
      <c r="L39" s="164">
        <v>105</v>
      </c>
      <c r="M39" s="164">
        <v>125</v>
      </c>
      <c r="N39" s="164">
        <v>255027</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273852</v>
      </c>
      <c r="D40" s="164">
        <v>46203</v>
      </c>
      <c r="E40" s="164" t="s">
        <v>8</v>
      </c>
      <c r="F40" s="164" t="s">
        <v>8</v>
      </c>
      <c r="G40" s="164" t="s">
        <v>8</v>
      </c>
      <c r="H40" s="164" t="s">
        <v>8</v>
      </c>
      <c r="I40" s="164" t="s">
        <v>8</v>
      </c>
      <c r="J40" s="164" t="s">
        <v>8</v>
      </c>
      <c r="K40" s="164" t="s">
        <v>8</v>
      </c>
      <c r="L40" s="164" t="s">
        <v>8</v>
      </c>
      <c r="M40" s="164" t="s">
        <v>8</v>
      </c>
      <c r="N40" s="164">
        <v>227649</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472</v>
      </c>
      <c r="D41" s="164">
        <v>345</v>
      </c>
      <c r="E41" s="164">
        <v>83</v>
      </c>
      <c r="F41" s="164" t="s">
        <v>8</v>
      </c>
      <c r="G41" s="164" t="s">
        <v>8</v>
      </c>
      <c r="H41" s="164">
        <v>4</v>
      </c>
      <c r="I41" s="164">
        <v>3</v>
      </c>
      <c r="J41" s="164">
        <v>7</v>
      </c>
      <c r="K41" s="164">
        <v>68</v>
      </c>
      <c r="L41" s="164">
        <v>1</v>
      </c>
      <c r="M41" s="164">
        <v>14</v>
      </c>
      <c r="N41" s="164">
        <v>30</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580678</v>
      </c>
      <c r="D42" s="164">
        <v>104106</v>
      </c>
      <c r="E42" s="164">
        <v>1078</v>
      </c>
      <c r="F42" s="164">
        <v>1</v>
      </c>
      <c r="G42" s="164">
        <v>13</v>
      </c>
      <c r="H42" s="164">
        <v>306</v>
      </c>
      <c r="I42" s="164">
        <v>63</v>
      </c>
      <c r="J42" s="164">
        <v>221</v>
      </c>
      <c r="K42" s="164">
        <v>223</v>
      </c>
      <c r="L42" s="164">
        <v>252</v>
      </c>
      <c r="M42" s="164">
        <v>190</v>
      </c>
      <c r="N42" s="164">
        <v>475304</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746</v>
      </c>
      <c r="D43" s="164">
        <v>80</v>
      </c>
      <c r="E43" s="164">
        <v>184</v>
      </c>
      <c r="F43" s="164">
        <v>1</v>
      </c>
      <c r="G43" s="164">
        <v>2</v>
      </c>
      <c r="H43" s="164" t="s">
        <v>8</v>
      </c>
      <c r="I43" s="164" t="s">
        <v>8</v>
      </c>
      <c r="J43" s="164">
        <v>76</v>
      </c>
      <c r="K43" s="164">
        <v>72</v>
      </c>
      <c r="L43" s="164">
        <v>33</v>
      </c>
      <c r="M43" s="164">
        <v>177</v>
      </c>
      <c r="N43" s="164">
        <v>305</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1197724</v>
      </c>
      <c r="D44" s="165">
        <v>238677</v>
      </c>
      <c r="E44" s="165">
        <v>1191</v>
      </c>
      <c r="F44" s="165" t="s">
        <v>8</v>
      </c>
      <c r="G44" s="165">
        <v>11</v>
      </c>
      <c r="H44" s="165">
        <v>312</v>
      </c>
      <c r="I44" s="165">
        <v>103</v>
      </c>
      <c r="J44" s="165">
        <v>200</v>
      </c>
      <c r="K44" s="165">
        <v>240</v>
      </c>
      <c r="L44" s="165">
        <v>324</v>
      </c>
      <c r="M44" s="165">
        <v>152</v>
      </c>
      <c r="N44" s="165">
        <v>957705</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1234</v>
      </c>
      <c r="D45" s="164">
        <v>126</v>
      </c>
      <c r="E45" s="164">
        <v>933</v>
      </c>
      <c r="F45" s="164" t="s">
        <v>8</v>
      </c>
      <c r="G45" s="164" t="s">
        <v>8</v>
      </c>
      <c r="H45" s="164" t="s">
        <v>8</v>
      </c>
      <c r="I45" s="164">
        <v>933</v>
      </c>
      <c r="J45" s="164" t="s">
        <v>8</v>
      </c>
      <c r="K45" s="164" t="s">
        <v>8</v>
      </c>
      <c r="L45" s="164" t="s">
        <v>8</v>
      </c>
      <c r="M45" s="164" t="s">
        <v>8</v>
      </c>
      <c r="N45" s="164">
        <v>175</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273</v>
      </c>
      <c r="D47" s="164">
        <v>176</v>
      </c>
      <c r="E47" s="164">
        <v>2</v>
      </c>
      <c r="F47" s="164" t="s">
        <v>8</v>
      </c>
      <c r="G47" s="164" t="s">
        <v>8</v>
      </c>
      <c r="H47" s="164" t="s">
        <v>8</v>
      </c>
      <c r="I47" s="164">
        <v>1</v>
      </c>
      <c r="J47" s="164">
        <v>1</v>
      </c>
      <c r="K47" s="164" t="s">
        <v>8</v>
      </c>
      <c r="L47" s="164" t="s">
        <v>8</v>
      </c>
      <c r="M47" s="164" t="s">
        <v>8</v>
      </c>
      <c r="N47" s="164">
        <v>94</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t="s">
        <v>8</v>
      </c>
      <c r="D48" s="164" t="s">
        <v>8</v>
      </c>
      <c r="E48" s="164" t="s">
        <v>8</v>
      </c>
      <c r="F48" s="164" t="s">
        <v>8</v>
      </c>
      <c r="G48" s="164" t="s">
        <v>8</v>
      </c>
      <c r="H48" s="164" t="s">
        <v>8</v>
      </c>
      <c r="I48" s="164" t="s">
        <v>8</v>
      </c>
      <c r="J48" s="164" t="s">
        <v>8</v>
      </c>
      <c r="K48" s="164" t="s">
        <v>8</v>
      </c>
      <c r="L48" s="164" t="s">
        <v>8</v>
      </c>
      <c r="M48" s="164" t="s">
        <v>8</v>
      </c>
      <c r="N48" s="164"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1507</v>
      </c>
      <c r="D49" s="165">
        <v>303</v>
      </c>
      <c r="E49" s="165">
        <v>935</v>
      </c>
      <c r="F49" s="165" t="s">
        <v>8</v>
      </c>
      <c r="G49" s="165" t="s">
        <v>8</v>
      </c>
      <c r="H49" s="165" t="s">
        <v>8</v>
      </c>
      <c r="I49" s="165">
        <v>934</v>
      </c>
      <c r="J49" s="165">
        <v>1</v>
      </c>
      <c r="K49" s="165" t="s">
        <v>8</v>
      </c>
      <c r="L49" s="165" t="s">
        <v>8</v>
      </c>
      <c r="M49" s="165" t="s">
        <v>8</v>
      </c>
      <c r="N49" s="165">
        <v>270</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1199231</v>
      </c>
      <c r="D50" s="165">
        <v>238979</v>
      </c>
      <c r="E50" s="165">
        <v>2125</v>
      </c>
      <c r="F50" s="165" t="s">
        <v>8</v>
      </c>
      <c r="G50" s="165">
        <v>11</v>
      </c>
      <c r="H50" s="165">
        <v>312</v>
      </c>
      <c r="I50" s="165">
        <v>1036</v>
      </c>
      <c r="J50" s="165">
        <v>201</v>
      </c>
      <c r="K50" s="165">
        <v>240</v>
      </c>
      <c r="L50" s="165">
        <v>324</v>
      </c>
      <c r="M50" s="165">
        <v>152</v>
      </c>
      <c r="N50" s="165">
        <v>957974</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-399612</v>
      </c>
      <c r="D51" s="165">
        <v>-102596</v>
      </c>
      <c r="E51" s="165">
        <v>-11032</v>
      </c>
      <c r="F51" s="165">
        <v>-14</v>
      </c>
      <c r="G51" s="165">
        <v>-70</v>
      </c>
      <c r="H51" s="165">
        <v>-58</v>
      </c>
      <c r="I51" s="165">
        <v>-1342</v>
      </c>
      <c r="J51" s="165">
        <v>-2725</v>
      </c>
      <c r="K51" s="165">
        <v>-2544</v>
      </c>
      <c r="L51" s="165">
        <v>-4279</v>
      </c>
      <c r="M51" s="165">
        <v>-2472</v>
      </c>
      <c r="N51" s="165">
        <v>-283511</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-398710</v>
      </c>
      <c r="D52" s="166">
        <v>-102535</v>
      </c>
      <c r="E52" s="166">
        <v>-10564</v>
      </c>
      <c r="F52" s="166">
        <v>-14</v>
      </c>
      <c r="G52" s="166">
        <v>-70</v>
      </c>
      <c r="H52" s="166">
        <v>-58</v>
      </c>
      <c r="I52" s="166">
        <v>-888</v>
      </c>
      <c r="J52" s="166">
        <v>-2717</v>
      </c>
      <c r="K52" s="166">
        <v>-2538</v>
      </c>
      <c r="L52" s="166">
        <v>-4279</v>
      </c>
      <c r="M52" s="166">
        <v>-2471</v>
      </c>
      <c r="N52" s="166">
        <v>-283141</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t="s">
        <v>8</v>
      </c>
      <c r="D53" s="164" t="s">
        <v>8</v>
      </c>
      <c r="E53" s="164" t="s">
        <v>8</v>
      </c>
      <c r="F53" s="164" t="s">
        <v>8</v>
      </c>
      <c r="G53" s="164" t="s">
        <v>8</v>
      </c>
      <c r="H53" s="164" t="s">
        <v>8</v>
      </c>
      <c r="I53" s="164" t="s">
        <v>8</v>
      </c>
      <c r="J53" s="164" t="s">
        <v>8</v>
      </c>
      <c r="K53" s="164" t="s">
        <v>8</v>
      </c>
      <c r="L53" s="164" t="s">
        <v>8</v>
      </c>
      <c r="M53" s="164" t="s">
        <v>8</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69</v>
      </c>
      <c r="D54" s="164" t="s">
        <v>8</v>
      </c>
      <c r="E54" s="164" t="s">
        <v>8</v>
      </c>
      <c r="F54" s="164" t="s">
        <v>8</v>
      </c>
      <c r="G54" s="164" t="s">
        <v>8</v>
      </c>
      <c r="H54" s="164" t="s">
        <v>8</v>
      </c>
      <c r="I54" s="164" t="s">
        <v>8</v>
      </c>
      <c r="J54" s="164" t="s">
        <v>8</v>
      </c>
      <c r="K54" s="164" t="s">
        <v>8</v>
      </c>
      <c r="L54" s="164" t="s">
        <v>8</v>
      </c>
      <c r="M54" s="164">
        <v>69</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52.53</v>
      </c>
      <c r="D56" s="167">
        <v>54.55</v>
      </c>
      <c r="E56" s="167">
        <v>6.22</v>
      </c>
      <c r="F56" s="167">
        <v>0.02</v>
      </c>
      <c r="G56" s="167">
        <v>7.0000000000000007E-2</v>
      </c>
      <c r="H56" s="167">
        <v>0.28999999999999998</v>
      </c>
      <c r="I56" s="167">
        <v>4.72</v>
      </c>
      <c r="J56" s="167">
        <v>10.71</v>
      </c>
      <c r="K56" s="167">
        <v>11.4</v>
      </c>
      <c r="L56" s="167">
        <v>11.35</v>
      </c>
      <c r="M56" s="167">
        <v>3.17</v>
      </c>
      <c r="N56" s="167">
        <v>43.96</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52.82</v>
      </c>
      <c r="D57" s="167">
        <v>32.53</v>
      </c>
      <c r="E57" s="167">
        <v>0.84</v>
      </c>
      <c r="F57" s="167">
        <v>0.05</v>
      </c>
      <c r="G57" s="167">
        <v>0.19</v>
      </c>
      <c r="H57" s="167">
        <v>0.88</v>
      </c>
      <c r="I57" s="167">
        <v>0.59</v>
      </c>
      <c r="J57" s="167">
        <v>0.64</v>
      </c>
      <c r="K57" s="167">
        <v>2.59</v>
      </c>
      <c r="L57" s="167">
        <v>0.83</v>
      </c>
      <c r="M57" s="167">
        <v>0.18</v>
      </c>
      <c r="N57" s="167">
        <v>56.61</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v>817.27</v>
      </c>
      <c r="D58" s="167">
        <v>892.74</v>
      </c>
      <c r="E58" s="167" t="s">
        <v>8</v>
      </c>
      <c r="F58" s="167" t="s">
        <v>8</v>
      </c>
      <c r="G58" s="167" t="s">
        <v>8</v>
      </c>
      <c r="H58" s="167" t="s">
        <v>8</v>
      </c>
      <c r="I58" s="167" t="s">
        <v>8</v>
      </c>
      <c r="J58" s="167" t="s">
        <v>8</v>
      </c>
      <c r="K58" s="167" t="s">
        <v>8</v>
      </c>
      <c r="L58" s="167" t="s">
        <v>8</v>
      </c>
      <c r="M58" s="167" t="s">
        <v>8</v>
      </c>
      <c r="N58" s="167">
        <v>799.64</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t="s">
        <v>8</v>
      </c>
      <c r="D59" s="167" t="s">
        <v>8</v>
      </c>
      <c r="E59" s="167" t="s">
        <v>8</v>
      </c>
      <c r="F59" s="167" t="s">
        <v>8</v>
      </c>
      <c r="G59" s="167" t="s">
        <v>8</v>
      </c>
      <c r="H59" s="167" t="s">
        <v>8</v>
      </c>
      <c r="I59" s="167" t="s">
        <v>8</v>
      </c>
      <c r="J59" s="167" t="s">
        <v>8</v>
      </c>
      <c r="K59" s="167" t="s">
        <v>8</v>
      </c>
      <c r="L59" s="167" t="s">
        <v>8</v>
      </c>
      <c r="M59" s="167" t="s">
        <v>8</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58.05</v>
      </c>
      <c r="D60" s="167">
        <v>126.88</v>
      </c>
      <c r="E60" s="167">
        <v>1.99</v>
      </c>
      <c r="F60" s="167">
        <v>0.13</v>
      </c>
      <c r="G60" s="167">
        <v>0.22</v>
      </c>
      <c r="H60" s="167">
        <v>0.32</v>
      </c>
      <c r="I60" s="167">
        <v>0.86</v>
      </c>
      <c r="J60" s="167">
        <v>2.23</v>
      </c>
      <c r="K60" s="167">
        <v>6.14</v>
      </c>
      <c r="L60" s="167">
        <v>3.35</v>
      </c>
      <c r="M60" s="167">
        <v>0.22</v>
      </c>
      <c r="N60" s="167">
        <v>39.85</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0.46</v>
      </c>
      <c r="D61" s="167">
        <v>0.26</v>
      </c>
      <c r="E61" s="167">
        <v>0.14000000000000001</v>
      </c>
      <c r="F61" s="167">
        <v>0.02</v>
      </c>
      <c r="G61" s="167">
        <v>0.01</v>
      </c>
      <c r="H61" s="167" t="s">
        <v>8</v>
      </c>
      <c r="I61" s="167" t="s">
        <v>8</v>
      </c>
      <c r="J61" s="167">
        <v>0.34</v>
      </c>
      <c r="K61" s="167">
        <v>0.51</v>
      </c>
      <c r="L61" s="167">
        <v>0.11</v>
      </c>
      <c r="M61" s="167">
        <v>0.23</v>
      </c>
      <c r="N61" s="167">
        <v>0.23</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980.2</v>
      </c>
      <c r="D62" s="168">
        <v>1106.45</v>
      </c>
      <c r="E62" s="168">
        <v>8.9</v>
      </c>
      <c r="F62" s="168">
        <v>0.18</v>
      </c>
      <c r="G62" s="168">
        <v>0.47</v>
      </c>
      <c r="H62" s="168">
        <v>1.48</v>
      </c>
      <c r="I62" s="168">
        <v>6.17</v>
      </c>
      <c r="J62" s="168">
        <v>13.23</v>
      </c>
      <c r="K62" s="168">
        <v>19.62</v>
      </c>
      <c r="L62" s="168">
        <v>15.42</v>
      </c>
      <c r="M62" s="168">
        <v>3.35</v>
      </c>
      <c r="N62" s="168">
        <v>939.82</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1.1100000000000001</v>
      </c>
      <c r="D63" s="167">
        <v>0.28999999999999998</v>
      </c>
      <c r="E63" s="167">
        <v>1.06</v>
      </c>
      <c r="F63" s="167" t="s">
        <v>8</v>
      </c>
      <c r="G63" s="167" t="s">
        <v>8</v>
      </c>
      <c r="H63" s="167" t="s">
        <v>8</v>
      </c>
      <c r="I63" s="167">
        <v>8.64</v>
      </c>
      <c r="J63" s="167">
        <v>0.01</v>
      </c>
      <c r="K63" s="167">
        <v>0.04</v>
      </c>
      <c r="L63" s="167" t="s">
        <v>8</v>
      </c>
      <c r="M63" s="167" t="s">
        <v>8</v>
      </c>
      <c r="N63" s="167">
        <v>0.25</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0.88</v>
      </c>
      <c r="D64" s="167">
        <v>0.05</v>
      </c>
      <c r="E64" s="167">
        <v>1.03</v>
      </c>
      <c r="F64" s="167" t="s">
        <v>8</v>
      </c>
      <c r="G64" s="167" t="s">
        <v>8</v>
      </c>
      <c r="H64" s="167" t="s">
        <v>8</v>
      </c>
      <c r="I64" s="167">
        <v>8.49</v>
      </c>
      <c r="J64" s="167" t="s">
        <v>8</v>
      </c>
      <c r="K64" s="167" t="s">
        <v>8</v>
      </c>
      <c r="L64" s="167" t="s">
        <v>8</v>
      </c>
      <c r="M64" s="167" t="s">
        <v>8</v>
      </c>
      <c r="N64" s="167">
        <v>0.04</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t="s">
        <v>8</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0.37</v>
      </c>
      <c r="D66" s="167">
        <v>0.89</v>
      </c>
      <c r="E66" s="167">
        <v>0.01</v>
      </c>
      <c r="F66" s="167" t="s">
        <v>8</v>
      </c>
      <c r="G66" s="167" t="s">
        <v>8</v>
      </c>
      <c r="H66" s="167" t="s">
        <v>8</v>
      </c>
      <c r="I66" s="167">
        <v>0.02</v>
      </c>
      <c r="J66" s="167">
        <v>0.04</v>
      </c>
      <c r="K66" s="167" t="s">
        <v>8</v>
      </c>
      <c r="L66" s="167" t="s">
        <v>8</v>
      </c>
      <c r="M66" s="167" t="s">
        <v>8</v>
      </c>
      <c r="N66" s="167">
        <v>0.24</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t="s">
        <v>8</v>
      </c>
      <c r="D67" s="167" t="s">
        <v>8</v>
      </c>
      <c r="E67" s="167" t="s">
        <v>8</v>
      </c>
      <c r="F67" s="167" t="s">
        <v>8</v>
      </c>
      <c r="G67" s="167" t="s">
        <v>8</v>
      </c>
      <c r="H67" s="167" t="s">
        <v>8</v>
      </c>
      <c r="I67" s="167" t="s">
        <v>8</v>
      </c>
      <c r="J67" s="167" t="s">
        <v>8</v>
      </c>
      <c r="K67" s="167" t="s">
        <v>8</v>
      </c>
      <c r="L67" s="167" t="s">
        <v>8</v>
      </c>
      <c r="M67" s="167" t="s">
        <v>8</v>
      </c>
      <c r="N67" s="167"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1.48</v>
      </c>
      <c r="D68" s="168">
        <v>1.18</v>
      </c>
      <c r="E68" s="168">
        <v>1.06</v>
      </c>
      <c r="F68" s="168" t="s">
        <v>8</v>
      </c>
      <c r="G68" s="168" t="s">
        <v>8</v>
      </c>
      <c r="H68" s="168" t="s">
        <v>8</v>
      </c>
      <c r="I68" s="168">
        <v>8.65</v>
      </c>
      <c r="J68" s="168">
        <v>0.04</v>
      </c>
      <c r="K68" s="168">
        <v>0.04</v>
      </c>
      <c r="L68" s="168" t="s">
        <v>8</v>
      </c>
      <c r="M68" s="168" t="s">
        <v>8</v>
      </c>
      <c r="N68" s="168">
        <v>0.48</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981.68</v>
      </c>
      <c r="D69" s="168">
        <v>1107.6300000000001</v>
      </c>
      <c r="E69" s="168">
        <v>9.9700000000000006</v>
      </c>
      <c r="F69" s="168">
        <v>0.18</v>
      </c>
      <c r="G69" s="168">
        <v>0.47</v>
      </c>
      <c r="H69" s="168">
        <v>1.48</v>
      </c>
      <c r="I69" s="168">
        <v>14.83</v>
      </c>
      <c r="J69" s="168">
        <v>13.27</v>
      </c>
      <c r="K69" s="168">
        <v>19.670000000000002</v>
      </c>
      <c r="L69" s="168">
        <v>15.42</v>
      </c>
      <c r="M69" s="168">
        <v>3.35</v>
      </c>
      <c r="N69" s="168">
        <v>940.31</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210.89</v>
      </c>
      <c r="D76" s="167">
        <v>285.69</v>
      </c>
      <c r="E76" s="167">
        <v>0.16</v>
      </c>
      <c r="F76" s="167" t="s">
        <v>8</v>
      </c>
      <c r="G76" s="167" t="s">
        <v>8</v>
      </c>
      <c r="H76" s="167">
        <v>0.01</v>
      </c>
      <c r="I76" s="167">
        <v>0.23</v>
      </c>
      <c r="J76" s="167">
        <v>0.22</v>
      </c>
      <c r="K76" s="167">
        <v>0.15</v>
      </c>
      <c r="L76" s="167">
        <v>0.35</v>
      </c>
      <c r="M76" s="167">
        <v>0.16</v>
      </c>
      <c r="N76" s="167">
        <v>193.16</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168.14</v>
      </c>
      <c r="D77" s="167">
        <v>149.82</v>
      </c>
      <c r="E77" s="167" t="s">
        <v>8</v>
      </c>
      <c r="F77" s="167" t="s">
        <v>8</v>
      </c>
      <c r="G77" s="167" t="s">
        <v>8</v>
      </c>
      <c r="H77" s="167" t="s">
        <v>8</v>
      </c>
      <c r="I77" s="167" t="s">
        <v>8</v>
      </c>
      <c r="J77" s="167" t="s">
        <v>8</v>
      </c>
      <c r="K77" s="167" t="s">
        <v>8</v>
      </c>
      <c r="L77" s="167" t="s">
        <v>8</v>
      </c>
      <c r="M77" s="167" t="s">
        <v>8</v>
      </c>
      <c r="N77" s="167">
        <v>172.42</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0.28999999999999998</v>
      </c>
      <c r="D78" s="167">
        <v>1.1200000000000001</v>
      </c>
      <c r="E78" s="167">
        <v>0.06</v>
      </c>
      <c r="F78" s="167" t="s">
        <v>8</v>
      </c>
      <c r="G78" s="167" t="s">
        <v>8</v>
      </c>
      <c r="H78" s="167">
        <v>0.02</v>
      </c>
      <c r="I78" s="167">
        <v>0.02</v>
      </c>
      <c r="J78" s="167">
        <v>0.03</v>
      </c>
      <c r="K78" s="167">
        <v>0.48</v>
      </c>
      <c r="L78" s="167" t="s">
        <v>8</v>
      </c>
      <c r="M78" s="167">
        <v>0.02</v>
      </c>
      <c r="N78" s="167">
        <v>0.02</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356.53</v>
      </c>
      <c r="D79" s="167">
        <v>337.59</v>
      </c>
      <c r="E79" s="167">
        <v>0.82</v>
      </c>
      <c r="F79" s="167">
        <v>0.02</v>
      </c>
      <c r="G79" s="167">
        <v>7.0000000000000007E-2</v>
      </c>
      <c r="H79" s="167">
        <v>1.23</v>
      </c>
      <c r="I79" s="167">
        <v>0.39</v>
      </c>
      <c r="J79" s="167">
        <v>1</v>
      </c>
      <c r="K79" s="167">
        <v>1.57</v>
      </c>
      <c r="L79" s="167">
        <v>0.84</v>
      </c>
      <c r="M79" s="167">
        <v>0.24</v>
      </c>
      <c r="N79" s="167">
        <v>360</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0.46</v>
      </c>
      <c r="D80" s="167">
        <v>0.26</v>
      </c>
      <c r="E80" s="167">
        <v>0.14000000000000001</v>
      </c>
      <c r="F80" s="167">
        <v>0.02</v>
      </c>
      <c r="G80" s="167">
        <v>0.01</v>
      </c>
      <c r="H80" s="167" t="s">
        <v>8</v>
      </c>
      <c r="I80" s="167" t="s">
        <v>8</v>
      </c>
      <c r="J80" s="167">
        <v>0.34</v>
      </c>
      <c r="K80" s="167">
        <v>0.51</v>
      </c>
      <c r="L80" s="167">
        <v>0.11</v>
      </c>
      <c r="M80" s="167">
        <v>0.23</v>
      </c>
      <c r="N80" s="167">
        <v>0.23</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735.4</v>
      </c>
      <c r="D81" s="168">
        <v>773.96</v>
      </c>
      <c r="E81" s="168">
        <v>0.9</v>
      </c>
      <c r="F81" s="168" t="s">
        <v>8</v>
      </c>
      <c r="G81" s="168">
        <v>0.06</v>
      </c>
      <c r="H81" s="168">
        <v>1.25</v>
      </c>
      <c r="I81" s="168">
        <v>0.64</v>
      </c>
      <c r="J81" s="168">
        <v>0.91</v>
      </c>
      <c r="K81" s="168">
        <v>1.7</v>
      </c>
      <c r="L81" s="168">
        <v>1.0900000000000001</v>
      </c>
      <c r="M81" s="168">
        <v>0.19</v>
      </c>
      <c r="N81" s="168">
        <v>725.37</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0.76</v>
      </c>
      <c r="D82" s="167">
        <v>0.41</v>
      </c>
      <c r="E82" s="167">
        <v>0.71</v>
      </c>
      <c r="F82" s="167" t="s">
        <v>8</v>
      </c>
      <c r="G82" s="167" t="s">
        <v>8</v>
      </c>
      <c r="H82" s="167" t="s">
        <v>8</v>
      </c>
      <c r="I82" s="167">
        <v>5.81</v>
      </c>
      <c r="J82" s="167" t="s">
        <v>8</v>
      </c>
      <c r="K82" s="167" t="s">
        <v>8</v>
      </c>
      <c r="L82" s="167" t="s">
        <v>8</v>
      </c>
      <c r="M82" s="167" t="s">
        <v>8</v>
      </c>
      <c r="N82" s="167">
        <v>0.13</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0.17</v>
      </c>
      <c r="D84" s="167">
        <v>0.56999999999999995</v>
      </c>
      <c r="E84" s="167" t="s">
        <v>8</v>
      </c>
      <c r="F84" s="167" t="s">
        <v>8</v>
      </c>
      <c r="G84" s="167" t="s">
        <v>8</v>
      </c>
      <c r="H84" s="167" t="s">
        <v>8</v>
      </c>
      <c r="I84" s="167">
        <v>0.01</v>
      </c>
      <c r="J84" s="167" t="s">
        <v>8</v>
      </c>
      <c r="K84" s="167" t="s">
        <v>8</v>
      </c>
      <c r="L84" s="167" t="s">
        <v>8</v>
      </c>
      <c r="M84" s="167" t="s">
        <v>8</v>
      </c>
      <c r="N84" s="167">
        <v>7.0000000000000007E-2</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t="s">
        <v>8</v>
      </c>
      <c r="D85" s="167" t="s">
        <v>8</v>
      </c>
      <c r="E85" s="167" t="s">
        <v>8</v>
      </c>
      <c r="F85" s="167" t="s">
        <v>8</v>
      </c>
      <c r="G85" s="167" t="s">
        <v>8</v>
      </c>
      <c r="H85" s="167" t="s">
        <v>8</v>
      </c>
      <c r="I85" s="167" t="s">
        <v>8</v>
      </c>
      <c r="J85" s="167" t="s">
        <v>8</v>
      </c>
      <c r="K85" s="167" t="s">
        <v>8</v>
      </c>
      <c r="L85" s="167" t="s">
        <v>8</v>
      </c>
      <c r="M85" s="167" t="s">
        <v>8</v>
      </c>
      <c r="N85" s="167"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0.93</v>
      </c>
      <c r="D86" s="168">
        <v>0.98</v>
      </c>
      <c r="E86" s="168">
        <v>0.71</v>
      </c>
      <c r="F86" s="168" t="s">
        <v>8</v>
      </c>
      <c r="G86" s="168" t="s">
        <v>8</v>
      </c>
      <c r="H86" s="168" t="s">
        <v>8</v>
      </c>
      <c r="I86" s="168">
        <v>5.82</v>
      </c>
      <c r="J86" s="168" t="s">
        <v>8</v>
      </c>
      <c r="K86" s="168" t="s">
        <v>8</v>
      </c>
      <c r="L86" s="168" t="s">
        <v>8</v>
      </c>
      <c r="M86" s="168" t="s">
        <v>8</v>
      </c>
      <c r="N86" s="168">
        <v>0.2</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736.32</v>
      </c>
      <c r="D87" s="168">
        <v>774.94</v>
      </c>
      <c r="E87" s="168">
        <v>1.61</v>
      </c>
      <c r="F87" s="168" t="s">
        <v>8</v>
      </c>
      <c r="G87" s="168">
        <v>0.06</v>
      </c>
      <c r="H87" s="168">
        <v>1.25</v>
      </c>
      <c r="I87" s="168">
        <v>6.46</v>
      </c>
      <c r="J87" s="168">
        <v>0.91</v>
      </c>
      <c r="K87" s="168">
        <v>1.7</v>
      </c>
      <c r="L87" s="168">
        <v>1.0900000000000001</v>
      </c>
      <c r="M87" s="168">
        <v>0.19</v>
      </c>
      <c r="N87" s="168">
        <v>725.58</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-245.36</v>
      </c>
      <c r="D88" s="168">
        <v>-332.69</v>
      </c>
      <c r="E88" s="168">
        <v>-8.36</v>
      </c>
      <c r="F88" s="168">
        <v>-0.18</v>
      </c>
      <c r="G88" s="168">
        <v>-0.41</v>
      </c>
      <c r="H88" s="168">
        <v>-0.23</v>
      </c>
      <c r="I88" s="168">
        <v>-8.3699999999999992</v>
      </c>
      <c r="J88" s="168">
        <v>-12.36</v>
      </c>
      <c r="K88" s="168">
        <v>-17.97</v>
      </c>
      <c r="L88" s="168">
        <v>-14.33</v>
      </c>
      <c r="M88" s="168">
        <v>-3.15</v>
      </c>
      <c r="N88" s="168">
        <v>-214.73</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-244.81</v>
      </c>
      <c r="D89" s="169">
        <v>-332.49</v>
      </c>
      <c r="E89" s="169">
        <v>-8</v>
      </c>
      <c r="F89" s="169">
        <v>-0.18</v>
      </c>
      <c r="G89" s="169">
        <v>-0.41</v>
      </c>
      <c r="H89" s="169">
        <v>-0.23</v>
      </c>
      <c r="I89" s="169">
        <v>-5.53</v>
      </c>
      <c r="J89" s="169">
        <v>-12.32</v>
      </c>
      <c r="K89" s="169">
        <v>-17.93</v>
      </c>
      <c r="L89" s="169">
        <v>-14.33</v>
      </c>
      <c r="M89" s="169">
        <v>-3.15</v>
      </c>
      <c r="N89" s="169">
        <v>-214.45</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t="s">
        <v>8</v>
      </c>
      <c r="D90" s="167" t="s">
        <v>8</v>
      </c>
      <c r="E90" s="167" t="s">
        <v>8</v>
      </c>
      <c r="F90" s="167" t="s">
        <v>8</v>
      </c>
      <c r="G90" s="167" t="s">
        <v>8</v>
      </c>
      <c r="H90" s="167" t="s">
        <v>8</v>
      </c>
      <c r="I90" s="167" t="s">
        <v>8</v>
      </c>
      <c r="J90" s="167" t="s">
        <v>8</v>
      </c>
      <c r="K90" s="167" t="s">
        <v>8</v>
      </c>
      <c r="L90" s="167" t="s">
        <v>8</v>
      </c>
      <c r="M90" s="167" t="s">
        <v>8</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0.04</v>
      </c>
      <c r="D91" s="167" t="s">
        <v>8</v>
      </c>
      <c r="E91" s="167" t="s">
        <v>8</v>
      </c>
      <c r="F91" s="167" t="s">
        <v>8</v>
      </c>
      <c r="G91" s="167" t="s">
        <v>8</v>
      </c>
      <c r="H91" s="167" t="s">
        <v>8</v>
      </c>
      <c r="I91" s="167" t="s">
        <v>8</v>
      </c>
      <c r="J91" s="167" t="s">
        <v>8</v>
      </c>
      <c r="K91" s="167" t="s">
        <v>8</v>
      </c>
      <c r="L91" s="167" t="s">
        <v>8</v>
      </c>
      <c r="M91" s="167">
        <v>0.09</v>
      </c>
      <c r="N91" s="167" t="s">
        <v>8</v>
      </c>
    </row>
  </sheetData>
  <mergeCells count="31">
    <mergeCell ref="A1:B1"/>
    <mergeCell ref="C1:H1"/>
    <mergeCell ref="I1:N1"/>
    <mergeCell ref="A2:B2"/>
    <mergeCell ref="C2:H2"/>
    <mergeCell ref="B4:B16"/>
    <mergeCell ref="I2:N2"/>
    <mergeCell ref="H6:H13"/>
    <mergeCell ref="C3:H3"/>
    <mergeCell ref="F14:H16"/>
    <mergeCell ref="I4:L5"/>
    <mergeCell ref="C4:C16"/>
    <mergeCell ref="I3:N3"/>
    <mergeCell ref="I6:I13"/>
    <mergeCell ref="G6:G13"/>
    <mergeCell ref="A3:B3"/>
    <mergeCell ref="K6:K13"/>
    <mergeCell ref="D4:D16"/>
    <mergeCell ref="A4:A16"/>
    <mergeCell ref="L6:L13"/>
    <mergeCell ref="I14:L16"/>
    <mergeCell ref="F4:H5"/>
    <mergeCell ref="C55:H55"/>
    <mergeCell ref="I55:N55"/>
    <mergeCell ref="M4:M16"/>
    <mergeCell ref="N4:N16"/>
    <mergeCell ref="F6:F13"/>
    <mergeCell ref="J6:J13"/>
    <mergeCell ref="E4:E16"/>
    <mergeCell ref="C18:H18"/>
    <mergeCell ref="I18:N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42</v>
      </c>
      <c r="B2" s="225"/>
      <c r="C2" s="226" t="s">
        <v>126</v>
      </c>
      <c r="D2" s="226"/>
      <c r="E2" s="226"/>
      <c r="F2" s="226"/>
      <c r="G2" s="226"/>
      <c r="H2" s="227"/>
      <c r="I2" s="228" t="s">
        <v>126</v>
      </c>
      <c r="J2" s="226"/>
      <c r="K2" s="226"/>
      <c r="L2" s="226"/>
      <c r="M2" s="226"/>
      <c r="N2" s="227"/>
      <c r="O2" s="93"/>
      <c r="P2" s="93"/>
      <c r="Q2" s="93"/>
      <c r="R2" s="93"/>
      <c r="S2" s="93"/>
      <c r="T2" s="93"/>
      <c r="U2" s="93"/>
      <c r="V2" s="93"/>
      <c r="W2" s="93"/>
      <c r="X2" s="93"/>
      <c r="Y2" s="93"/>
      <c r="Z2" s="93"/>
      <c r="AA2" s="93"/>
    </row>
    <row r="3" spans="1:27" s="74" customFormat="1" ht="15" customHeight="1">
      <c r="A3" s="224" t="s">
        <v>131</v>
      </c>
      <c r="B3" s="225"/>
      <c r="C3" s="226" t="s">
        <v>590</v>
      </c>
      <c r="D3" s="226"/>
      <c r="E3" s="226"/>
      <c r="F3" s="226"/>
      <c r="G3" s="226"/>
      <c r="H3" s="227"/>
      <c r="I3" s="228" t="s">
        <v>590</v>
      </c>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159339</v>
      </c>
      <c r="D19" s="164">
        <v>12741</v>
      </c>
      <c r="E19" s="164">
        <v>95309</v>
      </c>
      <c r="F19" s="164">
        <v>3630</v>
      </c>
      <c r="G19" s="164">
        <v>15321</v>
      </c>
      <c r="H19" s="164">
        <v>21880</v>
      </c>
      <c r="I19" s="164">
        <v>19211</v>
      </c>
      <c r="J19" s="164">
        <v>12130</v>
      </c>
      <c r="K19" s="164">
        <v>16703</v>
      </c>
      <c r="L19" s="164">
        <v>6433</v>
      </c>
      <c r="M19" s="164">
        <v>4676</v>
      </c>
      <c r="N19" s="164">
        <v>46614</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20224</v>
      </c>
      <c r="D20" s="164">
        <v>79</v>
      </c>
      <c r="E20" s="164">
        <v>18004</v>
      </c>
      <c r="F20" s="164">
        <v>601</v>
      </c>
      <c r="G20" s="164">
        <v>2919</v>
      </c>
      <c r="H20" s="164">
        <v>4992</v>
      </c>
      <c r="I20" s="164">
        <v>3071</v>
      </c>
      <c r="J20" s="164">
        <v>2400</v>
      </c>
      <c r="K20" s="164">
        <v>2966</v>
      </c>
      <c r="L20" s="164">
        <v>1055</v>
      </c>
      <c r="M20" s="164">
        <v>669</v>
      </c>
      <c r="N20" s="164">
        <v>1473</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v>327749</v>
      </c>
      <c r="D21" s="164">
        <v>102689</v>
      </c>
      <c r="E21" s="164" t="s">
        <v>8</v>
      </c>
      <c r="F21" s="164" t="s">
        <v>8</v>
      </c>
      <c r="G21" s="164" t="s">
        <v>8</v>
      </c>
      <c r="H21" s="164" t="s">
        <v>8</v>
      </c>
      <c r="I21" s="164" t="s">
        <v>8</v>
      </c>
      <c r="J21" s="164" t="s">
        <v>8</v>
      </c>
      <c r="K21" s="164" t="s">
        <v>8</v>
      </c>
      <c r="L21" s="164" t="s">
        <v>8</v>
      </c>
      <c r="M21" s="164" t="s">
        <v>8</v>
      </c>
      <c r="N21" s="164">
        <v>225060</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162</v>
      </c>
      <c r="D22" s="164" t="s">
        <v>8</v>
      </c>
      <c r="E22" s="164">
        <v>162</v>
      </c>
      <c r="F22" s="164">
        <v>5</v>
      </c>
      <c r="G22" s="164">
        <v>28</v>
      </c>
      <c r="H22" s="164">
        <v>107</v>
      </c>
      <c r="I22" s="164">
        <v>14</v>
      </c>
      <c r="J22" s="164">
        <v>8</v>
      </c>
      <c r="K22" s="164" t="s">
        <v>8</v>
      </c>
      <c r="L22" s="164" t="s">
        <v>8</v>
      </c>
      <c r="M22" s="164" t="s">
        <v>8</v>
      </c>
      <c r="N22" s="164"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1148008</v>
      </c>
      <c r="D23" s="164">
        <v>197685</v>
      </c>
      <c r="E23" s="164">
        <v>211652</v>
      </c>
      <c r="F23" s="164">
        <v>12696</v>
      </c>
      <c r="G23" s="164">
        <v>27939</v>
      </c>
      <c r="H23" s="164">
        <v>42124</v>
      </c>
      <c r="I23" s="164">
        <v>26395</v>
      </c>
      <c r="J23" s="164">
        <v>32714</v>
      </c>
      <c r="K23" s="164">
        <v>22123</v>
      </c>
      <c r="L23" s="164">
        <v>47662</v>
      </c>
      <c r="M23" s="164">
        <v>742</v>
      </c>
      <c r="N23" s="164">
        <v>737930</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308277</v>
      </c>
      <c r="D24" s="164">
        <v>2892</v>
      </c>
      <c r="E24" s="164">
        <v>92752</v>
      </c>
      <c r="F24" s="164">
        <v>3503</v>
      </c>
      <c r="G24" s="164">
        <v>14834</v>
      </c>
      <c r="H24" s="164">
        <v>20425</v>
      </c>
      <c r="I24" s="164">
        <v>18853</v>
      </c>
      <c r="J24" s="164">
        <v>11440</v>
      </c>
      <c r="K24" s="164">
        <v>17597</v>
      </c>
      <c r="L24" s="164">
        <v>6100</v>
      </c>
      <c r="M24" s="164">
        <v>4354</v>
      </c>
      <c r="N24" s="164">
        <v>208279</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1347206</v>
      </c>
      <c r="D25" s="165">
        <v>310303</v>
      </c>
      <c r="E25" s="165">
        <v>232374</v>
      </c>
      <c r="F25" s="165">
        <v>13429</v>
      </c>
      <c r="G25" s="165">
        <v>31373</v>
      </c>
      <c r="H25" s="165">
        <v>48677</v>
      </c>
      <c r="I25" s="165">
        <v>29837</v>
      </c>
      <c r="J25" s="165">
        <v>35812</v>
      </c>
      <c r="K25" s="165">
        <v>24196</v>
      </c>
      <c r="L25" s="165">
        <v>49050</v>
      </c>
      <c r="M25" s="165">
        <v>1732</v>
      </c>
      <c r="N25" s="165">
        <v>802798</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33552</v>
      </c>
      <c r="D26" s="164">
        <v>2193</v>
      </c>
      <c r="E26" s="164">
        <v>27281</v>
      </c>
      <c r="F26" s="164">
        <v>1040</v>
      </c>
      <c r="G26" s="164">
        <v>7360</v>
      </c>
      <c r="H26" s="164">
        <v>7506</v>
      </c>
      <c r="I26" s="164">
        <v>5777</v>
      </c>
      <c r="J26" s="164">
        <v>2774</v>
      </c>
      <c r="K26" s="164">
        <v>2412</v>
      </c>
      <c r="L26" s="164">
        <v>411</v>
      </c>
      <c r="M26" s="164">
        <v>268</v>
      </c>
      <c r="N26" s="164">
        <v>3811</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22522</v>
      </c>
      <c r="D27" s="164">
        <v>7</v>
      </c>
      <c r="E27" s="164">
        <v>22229</v>
      </c>
      <c r="F27" s="164">
        <v>855</v>
      </c>
      <c r="G27" s="164">
        <v>6697</v>
      </c>
      <c r="H27" s="164">
        <v>6667</v>
      </c>
      <c r="I27" s="164">
        <v>5132</v>
      </c>
      <c r="J27" s="164">
        <v>2312</v>
      </c>
      <c r="K27" s="164">
        <v>384</v>
      </c>
      <c r="L27" s="164">
        <v>182</v>
      </c>
      <c r="M27" s="164">
        <v>264</v>
      </c>
      <c r="N27" s="164">
        <v>23</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t="s">
        <v>8</v>
      </c>
      <c r="D28" s="164" t="s">
        <v>8</v>
      </c>
      <c r="E28" s="164" t="s">
        <v>8</v>
      </c>
      <c r="F28" s="164" t="s">
        <v>8</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6096</v>
      </c>
      <c r="D29" s="164">
        <v>833</v>
      </c>
      <c r="E29" s="164">
        <v>583</v>
      </c>
      <c r="F29" s="164">
        <v>14</v>
      </c>
      <c r="G29" s="164">
        <v>94</v>
      </c>
      <c r="H29" s="164">
        <v>238</v>
      </c>
      <c r="I29" s="164">
        <v>236</v>
      </c>
      <c r="J29" s="164" t="s">
        <v>8</v>
      </c>
      <c r="K29" s="164" t="s">
        <v>8</v>
      </c>
      <c r="L29" s="164" t="s">
        <v>8</v>
      </c>
      <c r="M29" s="164">
        <v>17</v>
      </c>
      <c r="N29" s="164">
        <v>4664</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347</v>
      </c>
      <c r="D30" s="164" t="s">
        <v>8</v>
      </c>
      <c r="E30" s="164">
        <v>316</v>
      </c>
      <c r="F30" s="164">
        <v>1</v>
      </c>
      <c r="G30" s="164">
        <v>284</v>
      </c>
      <c r="H30" s="164">
        <v>1</v>
      </c>
      <c r="I30" s="164" t="s">
        <v>8</v>
      </c>
      <c r="J30" s="164">
        <v>26</v>
      </c>
      <c r="K30" s="164">
        <v>4</v>
      </c>
      <c r="L30" s="164" t="s">
        <v>8</v>
      </c>
      <c r="M30" s="164" t="s">
        <v>8</v>
      </c>
      <c r="N30" s="164">
        <v>31</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39301</v>
      </c>
      <c r="D31" s="165">
        <v>3026</v>
      </c>
      <c r="E31" s="165">
        <v>27547</v>
      </c>
      <c r="F31" s="165">
        <v>1053</v>
      </c>
      <c r="G31" s="165">
        <v>7170</v>
      </c>
      <c r="H31" s="165">
        <v>7743</v>
      </c>
      <c r="I31" s="165">
        <v>6014</v>
      </c>
      <c r="J31" s="165">
        <v>2748</v>
      </c>
      <c r="K31" s="165">
        <v>2408</v>
      </c>
      <c r="L31" s="165">
        <v>411</v>
      </c>
      <c r="M31" s="165">
        <v>285</v>
      </c>
      <c r="N31" s="165">
        <v>8444</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1386507</v>
      </c>
      <c r="D32" s="165">
        <v>313328</v>
      </c>
      <c r="E32" s="165">
        <v>259921</v>
      </c>
      <c r="F32" s="165">
        <v>14481</v>
      </c>
      <c r="G32" s="165">
        <v>38543</v>
      </c>
      <c r="H32" s="165">
        <v>56421</v>
      </c>
      <c r="I32" s="165">
        <v>35851</v>
      </c>
      <c r="J32" s="165">
        <v>38560</v>
      </c>
      <c r="K32" s="165">
        <v>26604</v>
      </c>
      <c r="L32" s="165">
        <v>49461</v>
      </c>
      <c r="M32" s="165">
        <v>2017</v>
      </c>
      <c r="N32" s="165">
        <v>811242</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510003</v>
      </c>
      <c r="D39" s="164">
        <v>99019</v>
      </c>
      <c r="E39" s="164">
        <v>5052</v>
      </c>
      <c r="F39" s="164">
        <v>313</v>
      </c>
      <c r="G39" s="164">
        <v>525</v>
      </c>
      <c r="H39" s="164">
        <v>1843</v>
      </c>
      <c r="I39" s="164">
        <v>1914</v>
      </c>
      <c r="J39" s="164">
        <v>138</v>
      </c>
      <c r="K39" s="164">
        <v>200</v>
      </c>
      <c r="L39" s="164">
        <v>119</v>
      </c>
      <c r="M39" s="164">
        <v>27</v>
      </c>
      <c r="N39" s="164">
        <v>405905</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1902</v>
      </c>
      <c r="D40" s="164">
        <v>354</v>
      </c>
      <c r="E40" s="164">
        <v>800</v>
      </c>
      <c r="F40" s="164" t="s">
        <v>8</v>
      </c>
      <c r="G40" s="164" t="s">
        <v>8</v>
      </c>
      <c r="H40" s="164">
        <v>11</v>
      </c>
      <c r="I40" s="164">
        <v>25</v>
      </c>
      <c r="J40" s="164">
        <v>92</v>
      </c>
      <c r="K40" s="164">
        <v>388</v>
      </c>
      <c r="L40" s="164">
        <v>283</v>
      </c>
      <c r="M40" s="164">
        <v>34</v>
      </c>
      <c r="N40" s="164">
        <v>714</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2683</v>
      </c>
      <c r="D41" s="164" t="s">
        <v>8</v>
      </c>
      <c r="E41" s="164">
        <v>2139</v>
      </c>
      <c r="F41" s="164">
        <v>178</v>
      </c>
      <c r="G41" s="164">
        <v>262</v>
      </c>
      <c r="H41" s="164">
        <v>1047</v>
      </c>
      <c r="I41" s="164">
        <v>413</v>
      </c>
      <c r="J41" s="164">
        <v>191</v>
      </c>
      <c r="K41" s="164">
        <v>32</v>
      </c>
      <c r="L41" s="164">
        <v>16</v>
      </c>
      <c r="M41" s="164">
        <v>202</v>
      </c>
      <c r="N41" s="164">
        <v>342</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350318</v>
      </c>
      <c r="D42" s="164">
        <v>11117</v>
      </c>
      <c r="E42" s="164">
        <v>103181</v>
      </c>
      <c r="F42" s="164">
        <v>3626</v>
      </c>
      <c r="G42" s="164">
        <v>16686</v>
      </c>
      <c r="H42" s="164">
        <v>23230</v>
      </c>
      <c r="I42" s="164">
        <v>20927</v>
      </c>
      <c r="J42" s="164">
        <v>13317</v>
      </c>
      <c r="K42" s="164">
        <v>18916</v>
      </c>
      <c r="L42" s="164">
        <v>6480</v>
      </c>
      <c r="M42" s="164">
        <v>4483</v>
      </c>
      <c r="N42" s="164">
        <v>231537</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308277</v>
      </c>
      <c r="D43" s="164">
        <v>2892</v>
      </c>
      <c r="E43" s="164">
        <v>92752</v>
      </c>
      <c r="F43" s="164">
        <v>3503</v>
      </c>
      <c r="G43" s="164">
        <v>14834</v>
      </c>
      <c r="H43" s="164">
        <v>20425</v>
      </c>
      <c r="I43" s="164">
        <v>18853</v>
      </c>
      <c r="J43" s="164">
        <v>11440</v>
      </c>
      <c r="K43" s="164">
        <v>17597</v>
      </c>
      <c r="L43" s="164">
        <v>6100</v>
      </c>
      <c r="M43" s="164">
        <v>4354</v>
      </c>
      <c r="N43" s="164">
        <v>208279</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556628</v>
      </c>
      <c r="D44" s="165">
        <v>107599</v>
      </c>
      <c r="E44" s="165">
        <v>18420</v>
      </c>
      <c r="F44" s="165">
        <v>613</v>
      </c>
      <c r="G44" s="165">
        <v>2639</v>
      </c>
      <c r="H44" s="165">
        <v>5707</v>
      </c>
      <c r="I44" s="165">
        <v>4425</v>
      </c>
      <c r="J44" s="165">
        <v>2298</v>
      </c>
      <c r="K44" s="165">
        <v>1939</v>
      </c>
      <c r="L44" s="165">
        <v>798</v>
      </c>
      <c r="M44" s="165">
        <v>390</v>
      </c>
      <c r="N44" s="165">
        <v>430220</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19931</v>
      </c>
      <c r="D45" s="164">
        <v>2751</v>
      </c>
      <c r="E45" s="164">
        <v>8996</v>
      </c>
      <c r="F45" s="164">
        <v>220</v>
      </c>
      <c r="G45" s="164">
        <v>1840</v>
      </c>
      <c r="H45" s="164">
        <v>2034</v>
      </c>
      <c r="I45" s="164">
        <v>2048</v>
      </c>
      <c r="J45" s="164">
        <v>503</v>
      </c>
      <c r="K45" s="164">
        <v>2351</v>
      </c>
      <c r="L45" s="164" t="s">
        <v>8</v>
      </c>
      <c r="M45" s="164">
        <v>488</v>
      </c>
      <c r="N45" s="164">
        <v>7695</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3167</v>
      </c>
      <c r="D47" s="164">
        <v>153</v>
      </c>
      <c r="E47" s="164">
        <v>2335</v>
      </c>
      <c r="F47" s="164">
        <v>1027</v>
      </c>
      <c r="G47" s="164">
        <v>294</v>
      </c>
      <c r="H47" s="164">
        <v>857</v>
      </c>
      <c r="I47" s="164">
        <v>96</v>
      </c>
      <c r="J47" s="164">
        <v>51</v>
      </c>
      <c r="K47" s="164">
        <v>10</v>
      </c>
      <c r="L47" s="164" t="s">
        <v>8</v>
      </c>
      <c r="M47" s="164">
        <v>314</v>
      </c>
      <c r="N47" s="164">
        <v>365</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347</v>
      </c>
      <c r="D48" s="164" t="s">
        <v>8</v>
      </c>
      <c r="E48" s="164">
        <v>316</v>
      </c>
      <c r="F48" s="164">
        <v>1</v>
      </c>
      <c r="G48" s="164">
        <v>284</v>
      </c>
      <c r="H48" s="164">
        <v>1</v>
      </c>
      <c r="I48" s="164" t="s">
        <v>8</v>
      </c>
      <c r="J48" s="164">
        <v>26</v>
      </c>
      <c r="K48" s="164">
        <v>4</v>
      </c>
      <c r="L48" s="164" t="s">
        <v>8</v>
      </c>
      <c r="M48" s="164" t="s">
        <v>8</v>
      </c>
      <c r="N48" s="164">
        <v>31</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22752</v>
      </c>
      <c r="D49" s="165">
        <v>2904</v>
      </c>
      <c r="E49" s="165">
        <v>11015</v>
      </c>
      <c r="F49" s="165">
        <v>1246</v>
      </c>
      <c r="G49" s="165">
        <v>1849</v>
      </c>
      <c r="H49" s="165">
        <v>2890</v>
      </c>
      <c r="I49" s="165">
        <v>2144</v>
      </c>
      <c r="J49" s="165">
        <v>528</v>
      </c>
      <c r="K49" s="165">
        <v>2358</v>
      </c>
      <c r="L49" s="165" t="s">
        <v>8</v>
      </c>
      <c r="M49" s="165">
        <v>803</v>
      </c>
      <c r="N49" s="165">
        <v>8029</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579380</v>
      </c>
      <c r="D50" s="165">
        <v>110503</v>
      </c>
      <c r="E50" s="165">
        <v>29435</v>
      </c>
      <c r="F50" s="165">
        <v>1860</v>
      </c>
      <c r="G50" s="165">
        <v>4489</v>
      </c>
      <c r="H50" s="165">
        <v>8596</v>
      </c>
      <c r="I50" s="165">
        <v>6569</v>
      </c>
      <c r="J50" s="165">
        <v>2826</v>
      </c>
      <c r="K50" s="165">
        <v>4296</v>
      </c>
      <c r="L50" s="165">
        <v>798</v>
      </c>
      <c r="M50" s="165">
        <v>1193</v>
      </c>
      <c r="N50" s="165">
        <v>438249</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-807127</v>
      </c>
      <c r="D51" s="165">
        <v>-202825</v>
      </c>
      <c r="E51" s="165">
        <v>-230486</v>
      </c>
      <c r="F51" s="165">
        <v>-12622</v>
      </c>
      <c r="G51" s="165">
        <v>-34054</v>
      </c>
      <c r="H51" s="165">
        <v>-47824</v>
      </c>
      <c r="I51" s="165">
        <v>-29282</v>
      </c>
      <c r="J51" s="165">
        <v>-35733</v>
      </c>
      <c r="K51" s="165">
        <v>-22307</v>
      </c>
      <c r="L51" s="165">
        <v>-48663</v>
      </c>
      <c r="M51" s="165">
        <v>-824</v>
      </c>
      <c r="N51" s="165">
        <v>-372992</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-790578</v>
      </c>
      <c r="D52" s="166">
        <v>-202704</v>
      </c>
      <c r="E52" s="166">
        <v>-213954</v>
      </c>
      <c r="F52" s="166">
        <v>-12815</v>
      </c>
      <c r="G52" s="166">
        <v>-28734</v>
      </c>
      <c r="H52" s="166">
        <v>-42971</v>
      </c>
      <c r="I52" s="166">
        <v>-25412</v>
      </c>
      <c r="J52" s="166">
        <v>-33514</v>
      </c>
      <c r="K52" s="166">
        <v>-22257</v>
      </c>
      <c r="L52" s="166">
        <v>-48252</v>
      </c>
      <c r="M52" s="166">
        <v>-1341</v>
      </c>
      <c r="N52" s="166">
        <v>-372578</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v>3775</v>
      </c>
      <c r="D53" s="164" t="s">
        <v>8</v>
      </c>
      <c r="E53" s="164">
        <v>3775</v>
      </c>
      <c r="F53" s="164" t="s">
        <v>8</v>
      </c>
      <c r="G53" s="164">
        <v>2015</v>
      </c>
      <c r="H53" s="164">
        <v>1760</v>
      </c>
      <c r="I53" s="164" t="s">
        <v>8</v>
      </c>
      <c r="J53" s="164" t="s">
        <v>8</v>
      </c>
      <c r="K53" s="164" t="s">
        <v>8</v>
      </c>
      <c r="L53" s="164" t="s">
        <v>8</v>
      </c>
      <c r="M53" s="164" t="s">
        <v>8</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625</v>
      </c>
      <c r="D54" s="164" t="s">
        <v>8</v>
      </c>
      <c r="E54" s="164">
        <v>575</v>
      </c>
      <c r="F54" s="164">
        <v>3</v>
      </c>
      <c r="G54" s="164">
        <v>131</v>
      </c>
      <c r="H54" s="164">
        <v>216</v>
      </c>
      <c r="I54" s="164">
        <v>135</v>
      </c>
      <c r="J54" s="164">
        <v>90</v>
      </c>
      <c r="K54" s="164" t="s">
        <v>8</v>
      </c>
      <c r="L54" s="164" t="s">
        <v>8</v>
      </c>
      <c r="M54" s="164">
        <v>49</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97.83</v>
      </c>
      <c r="D56" s="167">
        <v>41.32</v>
      </c>
      <c r="E56" s="167">
        <v>72.19</v>
      </c>
      <c r="F56" s="167">
        <v>45.92</v>
      </c>
      <c r="G56" s="167">
        <v>89.81</v>
      </c>
      <c r="H56" s="167">
        <v>87.72</v>
      </c>
      <c r="I56" s="167">
        <v>119.75</v>
      </c>
      <c r="J56" s="167">
        <v>54.99</v>
      </c>
      <c r="K56" s="167">
        <v>117.99</v>
      </c>
      <c r="L56" s="167">
        <v>21.54</v>
      </c>
      <c r="M56" s="167">
        <v>5.97</v>
      </c>
      <c r="N56" s="167">
        <v>35.31</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12.42</v>
      </c>
      <c r="D57" s="167">
        <v>0.26</v>
      </c>
      <c r="E57" s="167">
        <v>13.64</v>
      </c>
      <c r="F57" s="167">
        <v>7.6</v>
      </c>
      <c r="G57" s="167">
        <v>17.11</v>
      </c>
      <c r="H57" s="167">
        <v>20.010000000000002</v>
      </c>
      <c r="I57" s="167">
        <v>19.14</v>
      </c>
      <c r="J57" s="167">
        <v>10.88</v>
      </c>
      <c r="K57" s="167">
        <v>20.95</v>
      </c>
      <c r="L57" s="167">
        <v>3.53</v>
      </c>
      <c r="M57" s="167">
        <v>0.85</v>
      </c>
      <c r="N57" s="167">
        <v>1.1200000000000001</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v>201.24</v>
      </c>
      <c r="D58" s="167">
        <v>332.99</v>
      </c>
      <c r="E58" s="167" t="s">
        <v>8</v>
      </c>
      <c r="F58" s="167" t="s">
        <v>8</v>
      </c>
      <c r="G58" s="167" t="s">
        <v>8</v>
      </c>
      <c r="H58" s="167" t="s">
        <v>8</v>
      </c>
      <c r="I58" s="167" t="s">
        <v>8</v>
      </c>
      <c r="J58" s="167" t="s">
        <v>8</v>
      </c>
      <c r="K58" s="167" t="s">
        <v>8</v>
      </c>
      <c r="L58" s="167" t="s">
        <v>8</v>
      </c>
      <c r="M58" s="167" t="s">
        <v>8</v>
      </c>
      <c r="N58" s="167">
        <v>170.46</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0.1</v>
      </c>
      <c r="D59" s="167" t="s">
        <v>8</v>
      </c>
      <c r="E59" s="167">
        <v>0.12</v>
      </c>
      <c r="F59" s="167">
        <v>7.0000000000000007E-2</v>
      </c>
      <c r="G59" s="167">
        <v>0.16</v>
      </c>
      <c r="H59" s="167">
        <v>0.43</v>
      </c>
      <c r="I59" s="167">
        <v>0.09</v>
      </c>
      <c r="J59" s="167">
        <v>0.04</v>
      </c>
      <c r="K59" s="167" t="s">
        <v>8</v>
      </c>
      <c r="L59" s="167" t="s">
        <v>8</v>
      </c>
      <c r="M59" s="167" t="s">
        <v>8</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704.87</v>
      </c>
      <c r="D60" s="167">
        <v>641.03</v>
      </c>
      <c r="E60" s="167">
        <v>160.31</v>
      </c>
      <c r="F60" s="167">
        <v>160.58000000000001</v>
      </c>
      <c r="G60" s="167">
        <v>163.78</v>
      </c>
      <c r="H60" s="167">
        <v>168.89</v>
      </c>
      <c r="I60" s="167">
        <v>164.53</v>
      </c>
      <c r="J60" s="167">
        <v>148.31</v>
      </c>
      <c r="K60" s="167">
        <v>156.27000000000001</v>
      </c>
      <c r="L60" s="167">
        <v>159.59</v>
      </c>
      <c r="M60" s="167">
        <v>0.95</v>
      </c>
      <c r="N60" s="167">
        <v>558.91</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189.28</v>
      </c>
      <c r="D61" s="167">
        <v>9.3800000000000008</v>
      </c>
      <c r="E61" s="167">
        <v>70.25</v>
      </c>
      <c r="F61" s="167">
        <v>44.31</v>
      </c>
      <c r="G61" s="167">
        <v>86.95</v>
      </c>
      <c r="H61" s="167">
        <v>81.89</v>
      </c>
      <c r="I61" s="167">
        <v>117.52</v>
      </c>
      <c r="J61" s="167">
        <v>51.86</v>
      </c>
      <c r="K61" s="167">
        <v>124.3</v>
      </c>
      <c r="L61" s="167">
        <v>20.43</v>
      </c>
      <c r="M61" s="167">
        <v>5.56</v>
      </c>
      <c r="N61" s="167">
        <v>157.75</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827.18</v>
      </c>
      <c r="D62" s="168">
        <v>1006.22</v>
      </c>
      <c r="E62" s="168">
        <v>176</v>
      </c>
      <c r="F62" s="168">
        <v>169.85</v>
      </c>
      <c r="G62" s="168">
        <v>183.91</v>
      </c>
      <c r="H62" s="168">
        <v>195.16</v>
      </c>
      <c r="I62" s="168">
        <v>185.99</v>
      </c>
      <c r="J62" s="168">
        <v>162.36000000000001</v>
      </c>
      <c r="K62" s="168">
        <v>170.91</v>
      </c>
      <c r="L62" s="168">
        <v>164.24</v>
      </c>
      <c r="M62" s="168">
        <v>2.21</v>
      </c>
      <c r="N62" s="168">
        <v>608.04</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20.6</v>
      </c>
      <c r="D63" s="167">
        <v>7.11</v>
      </c>
      <c r="E63" s="167">
        <v>20.66</v>
      </c>
      <c r="F63" s="167">
        <v>13.16</v>
      </c>
      <c r="G63" s="167">
        <v>43.14</v>
      </c>
      <c r="H63" s="167">
        <v>30.09</v>
      </c>
      <c r="I63" s="167">
        <v>36.01</v>
      </c>
      <c r="J63" s="167">
        <v>12.58</v>
      </c>
      <c r="K63" s="167">
        <v>17.04</v>
      </c>
      <c r="L63" s="167">
        <v>1.38</v>
      </c>
      <c r="M63" s="167">
        <v>0.34</v>
      </c>
      <c r="N63" s="167">
        <v>2.89</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13.83</v>
      </c>
      <c r="D64" s="167">
        <v>0.02</v>
      </c>
      <c r="E64" s="167">
        <v>16.84</v>
      </c>
      <c r="F64" s="167">
        <v>10.82</v>
      </c>
      <c r="G64" s="167">
        <v>39.26</v>
      </c>
      <c r="H64" s="167">
        <v>26.73</v>
      </c>
      <c r="I64" s="167">
        <v>31.99</v>
      </c>
      <c r="J64" s="167">
        <v>10.48</v>
      </c>
      <c r="K64" s="167">
        <v>2.71</v>
      </c>
      <c r="L64" s="167">
        <v>0.61</v>
      </c>
      <c r="M64" s="167">
        <v>0.34</v>
      </c>
      <c r="N64" s="167">
        <v>0.02</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t="s">
        <v>8</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3.74</v>
      </c>
      <c r="D66" s="167">
        <v>2.7</v>
      </c>
      <c r="E66" s="167">
        <v>0.44</v>
      </c>
      <c r="F66" s="167">
        <v>0.17</v>
      </c>
      <c r="G66" s="167">
        <v>0.55000000000000004</v>
      </c>
      <c r="H66" s="167">
        <v>0.96</v>
      </c>
      <c r="I66" s="167">
        <v>1.47</v>
      </c>
      <c r="J66" s="167" t="s">
        <v>8</v>
      </c>
      <c r="K66" s="167" t="s">
        <v>8</v>
      </c>
      <c r="L66" s="167" t="s">
        <v>8</v>
      </c>
      <c r="M66" s="167">
        <v>0.02</v>
      </c>
      <c r="N66" s="167">
        <v>3.53</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0.21</v>
      </c>
      <c r="D67" s="167" t="s">
        <v>8</v>
      </c>
      <c r="E67" s="167">
        <v>0.24</v>
      </c>
      <c r="F67" s="167">
        <v>0.01</v>
      </c>
      <c r="G67" s="167">
        <v>1.67</v>
      </c>
      <c r="H67" s="167" t="s">
        <v>8</v>
      </c>
      <c r="I67" s="167" t="s">
        <v>8</v>
      </c>
      <c r="J67" s="167">
        <v>0.12</v>
      </c>
      <c r="K67" s="167">
        <v>0.03</v>
      </c>
      <c r="L67" s="167" t="s">
        <v>8</v>
      </c>
      <c r="M67" s="167" t="s">
        <v>8</v>
      </c>
      <c r="N67" s="167">
        <v>0.02</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24.13</v>
      </c>
      <c r="D68" s="168">
        <v>9.81</v>
      </c>
      <c r="E68" s="168">
        <v>20.86</v>
      </c>
      <c r="F68" s="168">
        <v>13.32</v>
      </c>
      <c r="G68" s="168">
        <v>42.03</v>
      </c>
      <c r="H68" s="168">
        <v>31.04</v>
      </c>
      <c r="I68" s="168">
        <v>37.49</v>
      </c>
      <c r="J68" s="168">
        <v>12.46</v>
      </c>
      <c r="K68" s="168">
        <v>17.010000000000002</v>
      </c>
      <c r="L68" s="168">
        <v>1.38</v>
      </c>
      <c r="M68" s="168">
        <v>0.36</v>
      </c>
      <c r="N68" s="168">
        <v>6.4</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851.31</v>
      </c>
      <c r="D69" s="168">
        <v>1016.03</v>
      </c>
      <c r="E69" s="168">
        <v>196.87</v>
      </c>
      <c r="F69" s="168">
        <v>183.17</v>
      </c>
      <c r="G69" s="168">
        <v>225.94</v>
      </c>
      <c r="H69" s="168">
        <v>226.2</v>
      </c>
      <c r="I69" s="168">
        <v>223.47</v>
      </c>
      <c r="J69" s="168">
        <v>174.82</v>
      </c>
      <c r="K69" s="168">
        <v>187.92</v>
      </c>
      <c r="L69" s="168">
        <v>165.62</v>
      </c>
      <c r="M69" s="168">
        <v>2.57</v>
      </c>
      <c r="N69" s="168">
        <v>614.44000000000005</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313.14</v>
      </c>
      <c r="D76" s="167">
        <v>321.08999999999997</v>
      </c>
      <c r="E76" s="167">
        <v>3.83</v>
      </c>
      <c r="F76" s="167">
        <v>3.96</v>
      </c>
      <c r="G76" s="167">
        <v>3.08</v>
      </c>
      <c r="H76" s="167">
        <v>7.39</v>
      </c>
      <c r="I76" s="167">
        <v>11.93</v>
      </c>
      <c r="J76" s="167">
        <v>0.62</v>
      </c>
      <c r="K76" s="167">
        <v>1.41</v>
      </c>
      <c r="L76" s="167">
        <v>0.4</v>
      </c>
      <c r="M76" s="167">
        <v>0.03</v>
      </c>
      <c r="N76" s="167">
        <v>307.43</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1.17</v>
      </c>
      <c r="D77" s="167">
        <v>1.1499999999999999</v>
      </c>
      <c r="E77" s="167">
        <v>0.61</v>
      </c>
      <c r="F77" s="167" t="s">
        <v>8</v>
      </c>
      <c r="G77" s="167" t="s">
        <v>8</v>
      </c>
      <c r="H77" s="167">
        <v>0.05</v>
      </c>
      <c r="I77" s="167">
        <v>0.16</v>
      </c>
      <c r="J77" s="167">
        <v>0.42</v>
      </c>
      <c r="K77" s="167">
        <v>2.74</v>
      </c>
      <c r="L77" s="167">
        <v>0.95</v>
      </c>
      <c r="M77" s="167">
        <v>0.04</v>
      </c>
      <c r="N77" s="167">
        <v>0.54</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1.65</v>
      </c>
      <c r="D78" s="167" t="s">
        <v>8</v>
      </c>
      <c r="E78" s="167">
        <v>1.62</v>
      </c>
      <c r="F78" s="167">
        <v>2.25</v>
      </c>
      <c r="G78" s="167">
        <v>1.54</v>
      </c>
      <c r="H78" s="167">
        <v>4.2</v>
      </c>
      <c r="I78" s="167">
        <v>2.57</v>
      </c>
      <c r="J78" s="167">
        <v>0.87</v>
      </c>
      <c r="K78" s="167">
        <v>0.23</v>
      </c>
      <c r="L78" s="167">
        <v>0.05</v>
      </c>
      <c r="M78" s="167">
        <v>0.26</v>
      </c>
      <c r="N78" s="167">
        <v>0.26</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215.09</v>
      </c>
      <c r="D79" s="167">
        <v>36.049999999999997</v>
      </c>
      <c r="E79" s="167">
        <v>78.150000000000006</v>
      </c>
      <c r="F79" s="167">
        <v>45.86</v>
      </c>
      <c r="G79" s="167">
        <v>97.81</v>
      </c>
      <c r="H79" s="167">
        <v>93.14</v>
      </c>
      <c r="I79" s="167">
        <v>130.44</v>
      </c>
      <c r="J79" s="167">
        <v>60.37</v>
      </c>
      <c r="K79" s="167">
        <v>133.61000000000001</v>
      </c>
      <c r="L79" s="167">
        <v>21.7</v>
      </c>
      <c r="M79" s="167">
        <v>5.72</v>
      </c>
      <c r="N79" s="167">
        <v>175.37</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189.28</v>
      </c>
      <c r="D80" s="167">
        <v>9.3800000000000008</v>
      </c>
      <c r="E80" s="167">
        <v>70.25</v>
      </c>
      <c r="F80" s="167">
        <v>44.31</v>
      </c>
      <c r="G80" s="167">
        <v>86.95</v>
      </c>
      <c r="H80" s="167">
        <v>81.89</v>
      </c>
      <c r="I80" s="167">
        <v>117.52</v>
      </c>
      <c r="J80" s="167">
        <v>51.86</v>
      </c>
      <c r="K80" s="167">
        <v>124.3</v>
      </c>
      <c r="L80" s="167">
        <v>20.43</v>
      </c>
      <c r="M80" s="167">
        <v>5.56</v>
      </c>
      <c r="N80" s="167">
        <v>157.75</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341.77</v>
      </c>
      <c r="D81" s="168">
        <v>348.91</v>
      </c>
      <c r="E81" s="168">
        <v>13.95</v>
      </c>
      <c r="F81" s="168">
        <v>7.76</v>
      </c>
      <c r="G81" s="168">
        <v>15.47</v>
      </c>
      <c r="H81" s="168">
        <v>22.88</v>
      </c>
      <c r="I81" s="168">
        <v>27.59</v>
      </c>
      <c r="J81" s="168">
        <v>10.42</v>
      </c>
      <c r="K81" s="168">
        <v>13.7</v>
      </c>
      <c r="L81" s="168">
        <v>2.67</v>
      </c>
      <c r="M81" s="168">
        <v>0.5</v>
      </c>
      <c r="N81" s="168">
        <v>325.85000000000002</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12.24</v>
      </c>
      <c r="D82" s="167">
        <v>8.92</v>
      </c>
      <c r="E82" s="167">
        <v>6.81</v>
      </c>
      <c r="F82" s="167">
        <v>2.78</v>
      </c>
      <c r="G82" s="167">
        <v>10.79</v>
      </c>
      <c r="H82" s="167">
        <v>8.15</v>
      </c>
      <c r="I82" s="167">
        <v>12.77</v>
      </c>
      <c r="J82" s="167">
        <v>2.2799999999999998</v>
      </c>
      <c r="K82" s="167">
        <v>16.61</v>
      </c>
      <c r="L82" s="167" t="s">
        <v>8</v>
      </c>
      <c r="M82" s="167">
        <v>0.62</v>
      </c>
      <c r="N82" s="167">
        <v>5.83</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1.94</v>
      </c>
      <c r="D84" s="167">
        <v>0.5</v>
      </c>
      <c r="E84" s="167">
        <v>1.77</v>
      </c>
      <c r="F84" s="167">
        <v>12.99</v>
      </c>
      <c r="G84" s="167">
        <v>1.72</v>
      </c>
      <c r="H84" s="167">
        <v>3.43</v>
      </c>
      <c r="I84" s="167">
        <v>0.6</v>
      </c>
      <c r="J84" s="167">
        <v>0.23</v>
      </c>
      <c r="K84" s="167">
        <v>7.0000000000000007E-2</v>
      </c>
      <c r="L84" s="167" t="s">
        <v>8</v>
      </c>
      <c r="M84" s="167">
        <v>0.4</v>
      </c>
      <c r="N84" s="167">
        <v>0.28000000000000003</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0.21</v>
      </c>
      <c r="D85" s="167" t="s">
        <v>8</v>
      </c>
      <c r="E85" s="167">
        <v>0.24</v>
      </c>
      <c r="F85" s="167">
        <v>0.01</v>
      </c>
      <c r="G85" s="167">
        <v>1.67</v>
      </c>
      <c r="H85" s="167" t="s">
        <v>8</v>
      </c>
      <c r="I85" s="167" t="s">
        <v>8</v>
      </c>
      <c r="J85" s="167">
        <v>0.12</v>
      </c>
      <c r="K85" s="167">
        <v>0.03</v>
      </c>
      <c r="L85" s="167" t="s">
        <v>8</v>
      </c>
      <c r="M85" s="167" t="s">
        <v>8</v>
      </c>
      <c r="N85" s="167">
        <v>0.02</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13.97</v>
      </c>
      <c r="D86" s="168">
        <v>9.42</v>
      </c>
      <c r="E86" s="168">
        <v>8.34</v>
      </c>
      <c r="F86" s="168">
        <v>15.77</v>
      </c>
      <c r="G86" s="168">
        <v>10.84</v>
      </c>
      <c r="H86" s="168">
        <v>11.59</v>
      </c>
      <c r="I86" s="168">
        <v>13.36</v>
      </c>
      <c r="J86" s="168">
        <v>2.4</v>
      </c>
      <c r="K86" s="168">
        <v>16.649999999999999</v>
      </c>
      <c r="L86" s="168" t="s">
        <v>8</v>
      </c>
      <c r="M86" s="168">
        <v>1.02</v>
      </c>
      <c r="N86" s="168">
        <v>6.08</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355.74</v>
      </c>
      <c r="D87" s="168">
        <v>358.33</v>
      </c>
      <c r="E87" s="168">
        <v>22.29</v>
      </c>
      <c r="F87" s="168">
        <v>23.52</v>
      </c>
      <c r="G87" s="168">
        <v>26.31</v>
      </c>
      <c r="H87" s="168">
        <v>34.46</v>
      </c>
      <c r="I87" s="168">
        <v>40.950000000000003</v>
      </c>
      <c r="J87" s="168">
        <v>12.81</v>
      </c>
      <c r="K87" s="168">
        <v>30.35</v>
      </c>
      <c r="L87" s="168">
        <v>2.67</v>
      </c>
      <c r="M87" s="168">
        <v>1.52</v>
      </c>
      <c r="N87" s="168">
        <v>331.93</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-495.57</v>
      </c>
      <c r="D88" s="168">
        <v>-657.7</v>
      </c>
      <c r="E88" s="168">
        <v>-174.57</v>
      </c>
      <c r="F88" s="168">
        <v>-159.65</v>
      </c>
      <c r="G88" s="168">
        <v>-199.62</v>
      </c>
      <c r="H88" s="168">
        <v>-191.74</v>
      </c>
      <c r="I88" s="168">
        <v>-182.53</v>
      </c>
      <c r="J88" s="168">
        <v>-162</v>
      </c>
      <c r="K88" s="168">
        <v>-157.57</v>
      </c>
      <c r="L88" s="168">
        <v>-162.94</v>
      </c>
      <c r="M88" s="168">
        <v>-1.05</v>
      </c>
      <c r="N88" s="168">
        <v>-282.51</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-485.41</v>
      </c>
      <c r="D89" s="169">
        <v>-657.31</v>
      </c>
      <c r="E89" s="169">
        <v>-162.05000000000001</v>
      </c>
      <c r="F89" s="169">
        <v>-162.1</v>
      </c>
      <c r="G89" s="169">
        <v>-168.44</v>
      </c>
      <c r="H89" s="169">
        <v>-172.28</v>
      </c>
      <c r="I89" s="169">
        <v>-158.4</v>
      </c>
      <c r="J89" s="169">
        <v>-151.94</v>
      </c>
      <c r="K89" s="169">
        <v>-157.21</v>
      </c>
      <c r="L89" s="169">
        <v>-161.57</v>
      </c>
      <c r="M89" s="169">
        <v>-1.71</v>
      </c>
      <c r="N89" s="169">
        <v>-282.19</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v>2.3199999999999998</v>
      </c>
      <c r="D90" s="167" t="s">
        <v>8</v>
      </c>
      <c r="E90" s="167">
        <v>2.86</v>
      </c>
      <c r="F90" s="167" t="s">
        <v>8</v>
      </c>
      <c r="G90" s="167">
        <v>11.81</v>
      </c>
      <c r="H90" s="167">
        <v>7.06</v>
      </c>
      <c r="I90" s="167" t="s">
        <v>8</v>
      </c>
      <c r="J90" s="167" t="s">
        <v>8</v>
      </c>
      <c r="K90" s="167" t="s">
        <v>8</v>
      </c>
      <c r="L90" s="167" t="s">
        <v>8</v>
      </c>
      <c r="M90" s="167" t="s">
        <v>8</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0.38</v>
      </c>
      <c r="D91" s="167" t="s">
        <v>8</v>
      </c>
      <c r="E91" s="167">
        <v>0.44</v>
      </c>
      <c r="F91" s="167">
        <v>0.03</v>
      </c>
      <c r="G91" s="167">
        <v>0.77</v>
      </c>
      <c r="H91" s="167">
        <v>0.87</v>
      </c>
      <c r="I91" s="167">
        <v>0.84</v>
      </c>
      <c r="J91" s="167">
        <v>0.41</v>
      </c>
      <c r="K91" s="167" t="s">
        <v>8</v>
      </c>
      <c r="L91" s="167" t="s">
        <v>8</v>
      </c>
      <c r="M91" s="167">
        <v>0.06</v>
      </c>
      <c r="N91" s="167" t="s">
        <v>8</v>
      </c>
    </row>
  </sheetData>
  <mergeCells count="31">
    <mergeCell ref="C55:H55"/>
    <mergeCell ref="I55:N55"/>
    <mergeCell ref="A2:B2"/>
    <mergeCell ref="C2:H2"/>
    <mergeCell ref="I2:N2"/>
    <mergeCell ref="I4:L5"/>
    <mergeCell ref="M4:M16"/>
    <mergeCell ref="N4:N16"/>
    <mergeCell ref="G6:G13"/>
    <mergeCell ref="H6:H13"/>
    <mergeCell ref="K6:K13"/>
    <mergeCell ref="C18:H18"/>
    <mergeCell ref="L6:L13"/>
    <mergeCell ref="I14:L16"/>
    <mergeCell ref="F4:H5"/>
    <mergeCell ref="I18:N18"/>
    <mergeCell ref="A1:B1"/>
    <mergeCell ref="C1:H1"/>
    <mergeCell ref="I1:N1"/>
    <mergeCell ref="A3:B3"/>
    <mergeCell ref="C3:H3"/>
    <mergeCell ref="I3:N3"/>
    <mergeCell ref="F14:H16"/>
    <mergeCell ref="F6:F13"/>
    <mergeCell ref="I6:I13"/>
    <mergeCell ref="J6:J13"/>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43</v>
      </c>
      <c r="B2" s="225"/>
      <c r="C2" s="226" t="s">
        <v>127</v>
      </c>
      <c r="D2" s="226"/>
      <c r="E2" s="226"/>
      <c r="F2" s="226"/>
      <c r="G2" s="226"/>
      <c r="H2" s="227"/>
      <c r="I2" s="228" t="s">
        <v>127</v>
      </c>
      <c r="J2" s="226"/>
      <c r="K2" s="226"/>
      <c r="L2" s="226"/>
      <c r="M2" s="226"/>
      <c r="N2" s="227"/>
      <c r="O2" s="93"/>
      <c r="P2" s="93"/>
      <c r="Q2" s="93"/>
      <c r="R2" s="93"/>
      <c r="S2" s="93"/>
      <c r="T2" s="93"/>
      <c r="U2" s="93"/>
      <c r="V2" s="93"/>
      <c r="W2" s="93"/>
      <c r="X2" s="93"/>
      <c r="Y2" s="93"/>
      <c r="Z2" s="93"/>
      <c r="AA2" s="93"/>
    </row>
    <row r="3" spans="1:27" s="74" customFormat="1" ht="15" customHeight="1">
      <c r="A3" s="224"/>
      <c r="B3" s="225"/>
      <c r="C3" s="226"/>
      <c r="D3" s="226"/>
      <c r="E3" s="226"/>
      <c r="F3" s="226"/>
      <c r="G3" s="226"/>
      <c r="H3" s="227"/>
      <c r="I3" s="228"/>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49554</v>
      </c>
      <c r="D19" s="164">
        <v>13588</v>
      </c>
      <c r="E19" s="164">
        <v>8863</v>
      </c>
      <c r="F19" s="164">
        <v>12</v>
      </c>
      <c r="G19" s="164">
        <v>186</v>
      </c>
      <c r="H19" s="164">
        <v>885</v>
      </c>
      <c r="I19" s="164">
        <v>1727</v>
      </c>
      <c r="J19" s="164">
        <v>2333</v>
      </c>
      <c r="K19" s="164">
        <v>1880</v>
      </c>
      <c r="L19" s="164">
        <v>1840</v>
      </c>
      <c r="M19" s="164">
        <v>136</v>
      </c>
      <c r="N19" s="164">
        <v>26966</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33096</v>
      </c>
      <c r="D20" s="164">
        <v>12678</v>
      </c>
      <c r="E20" s="164">
        <v>18091</v>
      </c>
      <c r="F20" s="164">
        <v>242</v>
      </c>
      <c r="G20" s="164">
        <v>1036</v>
      </c>
      <c r="H20" s="164">
        <v>2547</v>
      </c>
      <c r="I20" s="164">
        <v>2847</v>
      </c>
      <c r="J20" s="164">
        <v>4627</v>
      </c>
      <c r="K20" s="164">
        <v>2259</v>
      </c>
      <c r="L20" s="164">
        <v>4533</v>
      </c>
      <c r="M20" s="164">
        <v>282</v>
      </c>
      <c r="N20" s="164">
        <v>2046</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t="s">
        <v>8</v>
      </c>
      <c r="D21" s="164" t="s">
        <v>8</v>
      </c>
      <c r="E21" s="164" t="s">
        <v>8</v>
      </c>
      <c r="F21" s="164" t="s">
        <v>8</v>
      </c>
      <c r="G21" s="164" t="s">
        <v>8</v>
      </c>
      <c r="H21" s="164" t="s">
        <v>8</v>
      </c>
      <c r="I21" s="164" t="s">
        <v>8</v>
      </c>
      <c r="J21" s="164" t="s">
        <v>8</v>
      </c>
      <c r="K21" s="164" t="s">
        <v>8</v>
      </c>
      <c r="L21" s="164" t="s">
        <v>8</v>
      </c>
      <c r="M21" s="164" t="s">
        <v>8</v>
      </c>
      <c r="N21" s="164"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64</v>
      </c>
      <c r="D22" s="164" t="s">
        <v>8</v>
      </c>
      <c r="E22" s="164">
        <v>64</v>
      </c>
      <c r="F22" s="164" t="s">
        <v>8</v>
      </c>
      <c r="G22" s="164">
        <v>1</v>
      </c>
      <c r="H22" s="164" t="s">
        <v>8</v>
      </c>
      <c r="I22" s="164">
        <v>4</v>
      </c>
      <c r="J22" s="164">
        <v>58</v>
      </c>
      <c r="K22" s="164" t="s">
        <v>8</v>
      </c>
      <c r="L22" s="164" t="s">
        <v>8</v>
      </c>
      <c r="M22" s="164">
        <v>1</v>
      </c>
      <c r="N22" s="164"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46960</v>
      </c>
      <c r="D23" s="164">
        <v>12457</v>
      </c>
      <c r="E23" s="164">
        <v>10707</v>
      </c>
      <c r="F23" s="164">
        <v>40</v>
      </c>
      <c r="G23" s="164">
        <v>193</v>
      </c>
      <c r="H23" s="164">
        <v>643</v>
      </c>
      <c r="I23" s="164">
        <v>760</v>
      </c>
      <c r="J23" s="164">
        <v>1702</v>
      </c>
      <c r="K23" s="164">
        <v>1076</v>
      </c>
      <c r="L23" s="164">
        <v>6293</v>
      </c>
      <c r="M23" s="164">
        <v>25</v>
      </c>
      <c r="N23" s="164">
        <v>23770</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1182</v>
      </c>
      <c r="D24" s="164" t="s">
        <v>8</v>
      </c>
      <c r="E24" s="164">
        <v>1026</v>
      </c>
      <c r="F24" s="164" t="s">
        <v>8</v>
      </c>
      <c r="G24" s="164">
        <v>14</v>
      </c>
      <c r="H24" s="164">
        <v>120</v>
      </c>
      <c r="I24" s="164">
        <v>407</v>
      </c>
      <c r="J24" s="164">
        <v>96</v>
      </c>
      <c r="K24" s="164">
        <v>236</v>
      </c>
      <c r="L24" s="164">
        <v>153</v>
      </c>
      <c r="M24" s="164">
        <v>156</v>
      </c>
      <c r="N24" s="164" t="s">
        <v>8</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128493</v>
      </c>
      <c r="D25" s="165">
        <v>38723</v>
      </c>
      <c r="E25" s="165">
        <v>36699</v>
      </c>
      <c r="F25" s="165">
        <v>294</v>
      </c>
      <c r="G25" s="165">
        <v>1402</v>
      </c>
      <c r="H25" s="165">
        <v>3956</v>
      </c>
      <c r="I25" s="165">
        <v>4931</v>
      </c>
      <c r="J25" s="165">
        <v>8624</v>
      </c>
      <c r="K25" s="165">
        <v>4980</v>
      </c>
      <c r="L25" s="165">
        <v>12512</v>
      </c>
      <c r="M25" s="165">
        <v>289</v>
      </c>
      <c r="N25" s="165">
        <v>52782</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36023</v>
      </c>
      <c r="D26" s="164">
        <v>2446</v>
      </c>
      <c r="E26" s="164">
        <v>32933</v>
      </c>
      <c r="F26" s="164">
        <v>385</v>
      </c>
      <c r="G26" s="164">
        <v>376</v>
      </c>
      <c r="H26" s="164">
        <v>6049</v>
      </c>
      <c r="I26" s="164">
        <v>4155</v>
      </c>
      <c r="J26" s="164">
        <v>6808</v>
      </c>
      <c r="K26" s="164">
        <v>9276</v>
      </c>
      <c r="L26" s="164">
        <v>5884</v>
      </c>
      <c r="M26" s="164">
        <v>499</v>
      </c>
      <c r="N26" s="164">
        <v>145</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32127</v>
      </c>
      <c r="D27" s="164">
        <v>1069</v>
      </c>
      <c r="E27" s="164">
        <v>30559</v>
      </c>
      <c r="F27" s="164">
        <v>370</v>
      </c>
      <c r="G27" s="164">
        <v>262</v>
      </c>
      <c r="H27" s="164">
        <v>5837</v>
      </c>
      <c r="I27" s="164">
        <v>3445</v>
      </c>
      <c r="J27" s="164">
        <v>6576</v>
      </c>
      <c r="K27" s="164">
        <v>9054</v>
      </c>
      <c r="L27" s="164">
        <v>5015</v>
      </c>
      <c r="M27" s="164">
        <v>499</v>
      </c>
      <c r="N27" s="164" t="s">
        <v>8</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t="s">
        <v>8</v>
      </c>
      <c r="D28" s="164" t="s">
        <v>8</v>
      </c>
      <c r="E28" s="164" t="s">
        <v>8</v>
      </c>
      <c r="F28" s="164" t="s">
        <v>8</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1653</v>
      </c>
      <c r="D29" s="164">
        <v>181</v>
      </c>
      <c r="E29" s="164">
        <v>1183</v>
      </c>
      <c r="F29" s="164" t="s">
        <v>8</v>
      </c>
      <c r="G29" s="164">
        <v>45</v>
      </c>
      <c r="H29" s="164">
        <v>195</v>
      </c>
      <c r="I29" s="164">
        <v>410</v>
      </c>
      <c r="J29" s="164">
        <v>273</v>
      </c>
      <c r="K29" s="164">
        <v>61</v>
      </c>
      <c r="L29" s="164">
        <v>200</v>
      </c>
      <c r="M29" s="164" t="s">
        <v>8</v>
      </c>
      <c r="N29" s="164">
        <v>289</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952</v>
      </c>
      <c r="D30" s="164" t="s">
        <v>8</v>
      </c>
      <c r="E30" s="164">
        <v>952</v>
      </c>
      <c r="F30" s="164" t="s">
        <v>8</v>
      </c>
      <c r="G30" s="164" t="s">
        <v>8</v>
      </c>
      <c r="H30" s="164">
        <v>103</v>
      </c>
      <c r="I30" s="164">
        <v>850</v>
      </c>
      <c r="J30" s="164" t="s">
        <v>8</v>
      </c>
      <c r="K30" s="164" t="s">
        <v>8</v>
      </c>
      <c r="L30" s="164" t="s">
        <v>8</v>
      </c>
      <c r="M30" s="164" t="s">
        <v>8</v>
      </c>
      <c r="N30" s="164"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36724</v>
      </c>
      <c r="D31" s="165">
        <v>2627</v>
      </c>
      <c r="E31" s="165">
        <v>33165</v>
      </c>
      <c r="F31" s="165">
        <v>385</v>
      </c>
      <c r="G31" s="165">
        <v>421</v>
      </c>
      <c r="H31" s="165">
        <v>6141</v>
      </c>
      <c r="I31" s="165">
        <v>3716</v>
      </c>
      <c r="J31" s="165">
        <v>7080</v>
      </c>
      <c r="K31" s="165">
        <v>9337</v>
      </c>
      <c r="L31" s="165">
        <v>6084</v>
      </c>
      <c r="M31" s="165">
        <v>499</v>
      </c>
      <c r="N31" s="165">
        <v>434</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165217</v>
      </c>
      <c r="D32" s="165">
        <v>41350</v>
      </c>
      <c r="E32" s="165">
        <v>69864</v>
      </c>
      <c r="F32" s="165">
        <v>679</v>
      </c>
      <c r="G32" s="165">
        <v>1823</v>
      </c>
      <c r="H32" s="165">
        <v>10097</v>
      </c>
      <c r="I32" s="165">
        <v>8647</v>
      </c>
      <c r="J32" s="165">
        <v>15705</v>
      </c>
      <c r="K32" s="165">
        <v>14317</v>
      </c>
      <c r="L32" s="165">
        <v>18596</v>
      </c>
      <c r="M32" s="165">
        <v>787</v>
      </c>
      <c r="N32" s="165">
        <v>53216</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6366</v>
      </c>
      <c r="D39" s="164">
        <v>1535</v>
      </c>
      <c r="E39" s="164">
        <v>129</v>
      </c>
      <c r="F39" s="164">
        <v>3</v>
      </c>
      <c r="G39" s="164">
        <v>46</v>
      </c>
      <c r="H39" s="164">
        <v>59</v>
      </c>
      <c r="I39" s="164">
        <v>20</v>
      </c>
      <c r="J39" s="164" t="s">
        <v>8</v>
      </c>
      <c r="K39" s="164">
        <v>1</v>
      </c>
      <c r="L39" s="164" t="s">
        <v>8</v>
      </c>
      <c r="M39" s="164" t="s">
        <v>8</v>
      </c>
      <c r="N39" s="164">
        <v>4702</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924</v>
      </c>
      <c r="D40" s="164">
        <v>207</v>
      </c>
      <c r="E40" s="164">
        <v>334</v>
      </c>
      <c r="F40" s="164" t="s">
        <v>8</v>
      </c>
      <c r="G40" s="164" t="s">
        <v>8</v>
      </c>
      <c r="H40" s="164" t="s">
        <v>8</v>
      </c>
      <c r="I40" s="164" t="s">
        <v>8</v>
      </c>
      <c r="J40" s="164" t="s">
        <v>8</v>
      </c>
      <c r="K40" s="164" t="s">
        <v>8</v>
      </c>
      <c r="L40" s="164">
        <v>334</v>
      </c>
      <c r="M40" s="164" t="s">
        <v>8</v>
      </c>
      <c r="N40" s="164">
        <v>383</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9073</v>
      </c>
      <c r="D41" s="164">
        <v>3846</v>
      </c>
      <c r="E41" s="164">
        <v>2866</v>
      </c>
      <c r="F41" s="164">
        <v>10</v>
      </c>
      <c r="G41" s="164">
        <v>371</v>
      </c>
      <c r="H41" s="164">
        <v>559</v>
      </c>
      <c r="I41" s="164">
        <v>342</v>
      </c>
      <c r="J41" s="164">
        <v>1161</v>
      </c>
      <c r="K41" s="164">
        <v>197</v>
      </c>
      <c r="L41" s="164">
        <v>226</v>
      </c>
      <c r="M41" s="164">
        <v>58</v>
      </c>
      <c r="N41" s="164">
        <v>2303</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14163</v>
      </c>
      <c r="D42" s="164">
        <v>2291</v>
      </c>
      <c r="E42" s="164">
        <v>6351</v>
      </c>
      <c r="F42" s="164">
        <v>43</v>
      </c>
      <c r="G42" s="164">
        <v>181</v>
      </c>
      <c r="H42" s="164">
        <v>953</v>
      </c>
      <c r="I42" s="164">
        <v>1317</v>
      </c>
      <c r="J42" s="164">
        <v>857</v>
      </c>
      <c r="K42" s="164">
        <v>383</v>
      </c>
      <c r="L42" s="164">
        <v>2618</v>
      </c>
      <c r="M42" s="164">
        <v>179</v>
      </c>
      <c r="N42" s="164">
        <v>5342</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1182</v>
      </c>
      <c r="D43" s="164" t="s">
        <v>8</v>
      </c>
      <c r="E43" s="164">
        <v>1026</v>
      </c>
      <c r="F43" s="164" t="s">
        <v>8</v>
      </c>
      <c r="G43" s="164">
        <v>14</v>
      </c>
      <c r="H43" s="164">
        <v>120</v>
      </c>
      <c r="I43" s="164">
        <v>407</v>
      </c>
      <c r="J43" s="164">
        <v>96</v>
      </c>
      <c r="K43" s="164">
        <v>236</v>
      </c>
      <c r="L43" s="164">
        <v>153</v>
      </c>
      <c r="M43" s="164">
        <v>156</v>
      </c>
      <c r="N43" s="164" t="s">
        <v>8</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29344</v>
      </c>
      <c r="D44" s="165">
        <v>7879</v>
      </c>
      <c r="E44" s="165">
        <v>8654</v>
      </c>
      <c r="F44" s="165">
        <v>55</v>
      </c>
      <c r="G44" s="165">
        <v>584</v>
      </c>
      <c r="H44" s="165">
        <v>1451</v>
      </c>
      <c r="I44" s="165">
        <v>1272</v>
      </c>
      <c r="J44" s="165">
        <v>1922</v>
      </c>
      <c r="K44" s="165">
        <v>346</v>
      </c>
      <c r="L44" s="165">
        <v>3024</v>
      </c>
      <c r="M44" s="165">
        <v>81</v>
      </c>
      <c r="N44" s="165">
        <v>12730</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7674</v>
      </c>
      <c r="D45" s="164">
        <v>1661</v>
      </c>
      <c r="E45" s="164">
        <v>5976</v>
      </c>
      <c r="F45" s="164">
        <v>352</v>
      </c>
      <c r="G45" s="164">
        <v>139</v>
      </c>
      <c r="H45" s="164">
        <v>1360</v>
      </c>
      <c r="I45" s="164">
        <v>1606</v>
      </c>
      <c r="J45" s="164">
        <v>2506</v>
      </c>
      <c r="K45" s="164">
        <v>14</v>
      </c>
      <c r="L45" s="164" t="s">
        <v>8</v>
      </c>
      <c r="M45" s="164" t="s">
        <v>8</v>
      </c>
      <c r="N45" s="164">
        <v>36</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9136</v>
      </c>
      <c r="D47" s="164" t="s">
        <v>8</v>
      </c>
      <c r="E47" s="164">
        <v>9122</v>
      </c>
      <c r="F47" s="164">
        <v>48</v>
      </c>
      <c r="G47" s="164">
        <v>171</v>
      </c>
      <c r="H47" s="164">
        <v>457</v>
      </c>
      <c r="I47" s="164">
        <v>985</v>
      </c>
      <c r="J47" s="164">
        <v>1615</v>
      </c>
      <c r="K47" s="164">
        <v>4709</v>
      </c>
      <c r="L47" s="164">
        <v>1137</v>
      </c>
      <c r="M47" s="164" t="s">
        <v>8</v>
      </c>
      <c r="N47" s="164">
        <v>14</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952</v>
      </c>
      <c r="D48" s="164" t="s">
        <v>8</v>
      </c>
      <c r="E48" s="164">
        <v>952</v>
      </c>
      <c r="F48" s="164" t="s">
        <v>8</v>
      </c>
      <c r="G48" s="164" t="s">
        <v>8</v>
      </c>
      <c r="H48" s="164">
        <v>103</v>
      </c>
      <c r="I48" s="164">
        <v>850</v>
      </c>
      <c r="J48" s="164" t="s">
        <v>8</v>
      </c>
      <c r="K48" s="164" t="s">
        <v>8</v>
      </c>
      <c r="L48" s="164" t="s">
        <v>8</v>
      </c>
      <c r="M48" s="164" t="s">
        <v>8</v>
      </c>
      <c r="N48" s="164"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15858</v>
      </c>
      <c r="D49" s="165">
        <v>1661</v>
      </c>
      <c r="E49" s="165">
        <v>14146</v>
      </c>
      <c r="F49" s="165">
        <v>400</v>
      </c>
      <c r="G49" s="165">
        <v>309</v>
      </c>
      <c r="H49" s="165">
        <v>1714</v>
      </c>
      <c r="I49" s="165">
        <v>1741</v>
      </c>
      <c r="J49" s="165">
        <v>4121</v>
      </c>
      <c r="K49" s="165">
        <v>4723</v>
      </c>
      <c r="L49" s="165">
        <v>1137</v>
      </c>
      <c r="M49" s="165" t="s">
        <v>8</v>
      </c>
      <c r="N49" s="165">
        <v>51</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45202</v>
      </c>
      <c r="D50" s="165">
        <v>9540</v>
      </c>
      <c r="E50" s="165">
        <v>22800</v>
      </c>
      <c r="F50" s="165">
        <v>455</v>
      </c>
      <c r="G50" s="165">
        <v>894</v>
      </c>
      <c r="H50" s="165">
        <v>3165</v>
      </c>
      <c r="I50" s="165">
        <v>3013</v>
      </c>
      <c r="J50" s="165">
        <v>6043</v>
      </c>
      <c r="K50" s="165">
        <v>5069</v>
      </c>
      <c r="L50" s="165">
        <v>4161</v>
      </c>
      <c r="M50" s="165">
        <v>81</v>
      </c>
      <c r="N50" s="165">
        <v>12781</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-120015</v>
      </c>
      <c r="D51" s="165">
        <v>-31810</v>
      </c>
      <c r="E51" s="165">
        <v>-47063</v>
      </c>
      <c r="F51" s="165">
        <v>-223</v>
      </c>
      <c r="G51" s="165">
        <v>-929</v>
      </c>
      <c r="H51" s="165">
        <v>-6932</v>
      </c>
      <c r="I51" s="165">
        <v>-5634</v>
      </c>
      <c r="J51" s="165">
        <v>-9661</v>
      </c>
      <c r="K51" s="165">
        <v>-9248</v>
      </c>
      <c r="L51" s="165">
        <v>-14435</v>
      </c>
      <c r="M51" s="165">
        <v>-706</v>
      </c>
      <c r="N51" s="165">
        <v>-40435</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-99149</v>
      </c>
      <c r="D52" s="166">
        <v>-30844</v>
      </c>
      <c r="E52" s="166">
        <v>-28045</v>
      </c>
      <c r="F52" s="166">
        <v>-239</v>
      </c>
      <c r="G52" s="166">
        <v>-817</v>
      </c>
      <c r="H52" s="166">
        <v>-2505</v>
      </c>
      <c r="I52" s="166">
        <v>-3659</v>
      </c>
      <c r="J52" s="166">
        <v>-6702</v>
      </c>
      <c r="K52" s="166">
        <v>-4634</v>
      </c>
      <c r="L52" s="166">
        <v>-9488</v>
      </c>
      <c r="M52" s="166">
        <v>-208</v>
      </c>
      <c r="N52" s="166">
        <v>-40052</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t="s">
        <v>8</v>
      </c>
      <c r="D53" s="164" t="s">
        <v>8</v>
      </c>
      <c r="E53" s="164" t="s">
        <v>8</v>
      </c>
      <c r="F53" s="164" t="s">
        <v>8</v>
      </c>
      <c r="G53" s="164" t="s">
        <v>8</v>
      </c>
      <c r="H53" s="164" t="s">
        <v>8</v>
      </c>
      <c r="I53" s="164" t="s">
        <v>8</v>
      </c>
      <c r="J53" s="164" t="s">
        <v>8</v>
      </c>
      <c r="K53" s="164" t="s">
        <v>8</v>
      </c>
      <c r="L53" s="164" t="s">
        <v>8</v>
      </c>
      <c r="M53" s="164" t="s">
        <v>8</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316</v>
      </c>
      <c r="D54" s="164" t="s">
        <v>8</v>
      </c>
      <c r="E54" s="164">
        <v>305</v>
      </c>
      <c r="F54" s="164">
        <v>1</v>
      </c>
      <c r="G54" s="164">
        <v>6</v>
      </c>
      <c r="H54" s="164">
        <v>117</v>
      </c>
      <c r="I54" s="164">
        <v>61</v>
      </c>
      <c r="J54" s="164">
        <v>119</v>
      </c>
      <c r="K54" s="164" t="s">
        <v>8</v>
      </c>
      <c r="L54" s="164" t="s">
        <v>8</v>
      </c>
      <c r="M54" s="164">
        <v>10</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30.43</v>
      </c>
      <c r="D56" s="167">
        <v>44.06</v>
      </c>
      <c r="E56" s="167">
        <v>6.71</v>
      </c>
      <c r="F56" s="167">
        <v>0.15</v>
      </c>
      <c r="G56" s="167">
        <v>1.0900000000000001</v>
      </c>
      <c r="H56" s="167">
        <v>3.55</v>
      </c>
      <c r="I56" s="167">
        <v>10.77</v>
      </c>
      <c r="J56" s="167">
        <v>10.58</v>
      </c>
      <c r="K56" s="167">
        <v>13.28</v>
      </c>
      <c r="L56" s="167">
        <v>6.16</v>
      </c>
      <c r="M56" s="167">
        <v>0.17</v>
      </c>
      <c r="N56" s="167">
        <v>20.420000000000002</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20.32</v>
      </c>
      <c r="D57" s="167">
        <v>41.11</v>
      </c>
      <c r="E57" s="167">
        <v>13.7</v>
      </c>
      <c r="F57" s="167">
        <v>3.06</v>
      </c>
      <c r="G57" s="167">
        <v>6.07</v>
      </c>
      <c r="H57" s="167">
        <v>10.210000000000001</v>
      </c>
      <c r="I57" s="167">
        <v>17.75</v>
      </c>
      <c r="J57" s="167">
        <v>20.98</v>
      </c>
      <c r="K57" s="167">
        <v>15.96</v>
      </c>
      <c r="L57" s="167">
        <v>15.18</v>
      </c>
      <c r="M57" s="167">
        <v>0.36</v>
      </c>
      <c r="N57" s="167">
        <v>1.55</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t="s">
        <v>8</v>
      </c>
      <c r="D58" s="167" t="s">
        <v>8</v>
      </c>
      <c r="E58" s="167" t="s">
        <v>8</v>
      </c>
      <c r="F58" s="167" t="s">
        <v>8</v>
      </c>
      <c r="G58" s="167" t="s">
        <v>8</v>
      </c>
      <c r="H58" s="167" t="s">
        <v>8</v>
      </c>
      <c r="I58" s="167" t="s">
        <v>8</v>
      </c>
      <c r="J58" s="167" t="s">
        <v>8</v>
      </c>
      <c r="K58" s="167" t="s">
        <v>8</v>
      </c>
      <c r="L58" s="167" t="s">
        <v>8</v>
      </c>
      <c r="M58" s="167" t="s">
        <v>8</v>
      </c>
      <c r="N58" s="167"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0.04</v>
      </c>
      <c r="D59" s="167" t="s">
        <v>8</v>
      </c>
      <c r="E59" s="167">
        <v>0.05</v>
      </c>
      <c r="F59" s="167" t="s">
        <v>8</v>
      </c>
      <c r="G59" s="167">
        <v>0.01</v>
      </c>
      <c r="H59" s="167" t="s">
        <v>8</v>
      </c>
      <c r="I59" s="167">
        <v>0.03</v>
      </c>
      <c r="J59" s="167">
        <v>0.26</v>
      </c>
      <c r="K59" s="167" t="s">
        <v>8</v>
      </c>
      <c r="L59" s="167" t="s">
        <v>8</v>
      </c>
      <c r="M59" s="167" t="s">
        <v>8</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28.83</v>
      </c>
      <c r="D60" s="167">
        <v>40.4</v>
      </c>
      <c r="E60" s="167">
        <v>8.11</v>
      </c>
      <c r="F60" s="167">
        <v>0.51</v>
      </c>
      <c r="G60" s="167">
        <v>1.1299999999999999</v>
      </c>
      <c r="H60" s="167">
        <v>2.58</v>
      </c>
      <c r="I60" s="167">
        <v>4.74</v>
      </c>
      <c r="J60" s="167">
        <v>7.71</v>
      </c>
      <c r="K60" s="167">
        <v>7.6</v>
      </c>
      <c r="L60" s="167">
        <v>21.07</v>
      </c>
      <c r="M60" s="167">
        <v>0.03</v>
      </c>
      <c r="N60" s="167">
        <v>18</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0.73</v>
      </c>
      <c r="D61" s="167" t="s">
        <v>8</v>
      </c>
      <c r="E61" s="167">
        <v>0.78</v>
      </c>
      <c r="F61" s="167" t="s">
        <v>8</v>
      </c>
      <c r="G61" s="167">
        <v>0.08</v>
      </c>
      <c r="H61" s="167">
        <v>0.48</v>
      </c>
      <c r="I61" s="167">
        <v>2.54</v>
      </c>
      <c r="J61" s="167">
        <v>0.43</v>
      </c>
      <c r="K61" s="167">
        <v>1.66</v>
      </c>
      <c r="L61" s="167">
        <v>0.51</v>
      </c>
      <c r="M61" s="167">
        <v>0.2</v>
      </c>
      <c r="N61" s="167" t="s">
        <v>8</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78.89</v>
      </c>
      <c r="D62" s="168">
        <v>125.57</v>
      </c>
      <c r="E62" s="168">
        <v>27.8</v>
      </c>
      <c r="F62" s="168">
        <v>3.72</v>
      </c>
      <c r="G62" s="168">
        <v>8.2200000000000006</v>
      </c>
      <c r="H62" s="168">
        <v>15.86</v>
      </c>
      <c r="I62" s="168">
        <v>30.74</v>
      </c>
      <c r="J62" s="168">
        <v>39.1</v>
      </c>
      <c r="K62" s="168">
        <v>35.17</v>
      </c>
      <c r="L62" s="168">
        <v>41.9</v>
      </c>
      <c r="M62" s="168">
        <v>0.37</v>
      </c>
      <c r="N62" s="168">
        <v>39.979999999999997</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22.12</v>
      </c>
      <c r="D63" s="167">
        <v>7.93</v>
      </c>
      <c r="E63" s="167">
        <v>24.94</v>
      </c>
      <c r="F63" s="167">
        <v>4.87</v>
      </c>
      <c r="G63" s="167">
        <v>2.21</v>
      </c>
      <c r="H63" s="167">
        <v>24.25</v>
      </c>
      <c r="I63" s="167">
        <v>25.9</v>
      </c>
      <c r="J63" s="167">
        <v>30.86</v>
      </c>
      <c r="K63" s="167">
        <v>65.52</v>
      </c>
      <c r="L63" s="167">
        <v>19.7</v>
      </c>
      <c r="M63" s="167">
        <v>0.64</v>
      </c>
      <c r="N63" s="167">
        <v>0.11</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19.73</v>
      </c>
      <c r="D64" s="167">
        <v>3.47</v>
      </c>
      <c r="E64" s="167">
        <v>23.15</v>
      </c>
      <c r="F64" s="167">
        <v>4.68</v>
      </c>
      <c r="G64" s="167">
        <v>1.53</v>
      </c>
      <c r="H64" s="167">
        <v>23.4</v>
      </c>
      <c r="I64" s="167">
        <v>21.47</v>
      </c>
      <c r="J64" s="167">
        <v>29.82</v>
      </c>
      <c r="K64" s="167">
        <v>63.95</v>
      </c>
      <c r="L64" s="167">
        <v>16.79</v>
      </c>
      <c r="M64" s="167">
        <v>0.64</v>
      </c>
      <c r="N64" s="167" t="s">
        <v>8</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t="s">
        <v>8</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1.02</v>
      </c>
      <c r="D66" s="167">
        <v>0.59</v>
      </c>
      <c r="E66" s="167">
        <v>0.9</v>
      </c>
      <c r="F66" s="167" t="s">
        <v>8</v>
      </c>
      <c r="G66" s="167">
        <v>0.26</v>
      </c>
      <c r="H66" s="167">
        <v>0.78</v>
      </c>
      <c r="I66" s="167">
        <v>2.56</v>
      </c>
      <c r="J66" s="167">
        <v>1.24</v>
      </c>
      <c r="K66" s="167">
        <v>0.43</v>
      </c>
      <c r="L66" s="167">
        <v>0.67</v>
      </c>
      <c r="M66" s="167" t="s">
        <v>8</v>
      </c>
      <c r="N66" s="167">
        <v>0.22</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0.57999999999999996</v>
      </c>
      <c r="D67" s="167" t="s">
        <v>8</v>
      </c>
      <c r="E67" s="167">
        <v>0.72</v>
      </c>
      <c r="F67" s="167" t="s">
        <v>8</v>
      </c>
      <c r="G67" s="167" t="s">
        <v>8</v>
      </c>
      <c r="H67" s="167">
        <v>0.41</v>
      </c>
      <c r="I67" s="167">
        <v>5.3</v>
      </c>
      <c r="J67" s="167" t="s">
        <v>8</v>
      </c>
      <c r="K67" s="167" t="s">
        <v>8</v>
      </c>
      <c r="L67" s="167" t="s">
        <v>8</v>
      </c>
      <c r="M67" s="167" t="s">
        <v>8</v>
      </c>
      <c r="N67" s="167"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22.55</v>
      </c>
      <c r="D68" s="168">
        <v>8.52</v>
      </c>
      <c r="E68" s="168">
        <v>25.12</v>
      </c>
      <c r="F68" s="168">
        <v>4.87</v>
      </c>
      <c r="G68" s="168">
        <v>2.4700000000000002</v>
      </c>
      <c r="H68" s="168">
        <v>24.62</v>
      </c>
      <c r="I68" s="168">
        <v>23.16</v>
      </c>
      <c r="J68" s="168">
        <v>32.1</v>
      </c>
      <c r="K68" s="168">
        <v>65.95</v>
      </c>
      <c r="L68" s="168">
        <v>20.37</v>
      </c>
      <c r="M68" s="168">
        <v>0.64</v>
      </c>
      <c r="N68" s="168">
        <v>0.33</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101.44</v>
      </c>
      <c r="D69" s="168">
        <v>134.09</v>
      </c>
      <c r="E69" s="168">
        <v>52.92</v>
      </c>
      <c r="F69" s="168">
        <v>8.59</v>
      </c>
      <c r="G69" s="168">
        <v>10.69</v>
      </c>
      <c r="H69" s="168">
        <v>40.479999999999997</v>
      </c>
      <c r="I69" s="168">
        <v>53.9</v>
      </c>
      <c r="J69" s="168">
        <v>71.2</v>
      </c>
      <c r="K69" s="168">
        <v>101.13</v>
      </c>
      <c r="L69" s="168">
        <v>62.27</v>
      </c>
      <c r="M69" s="168">
        <v>1</v>
      </c>
      <c r="N69" s="168">
        <v>40.31</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3.91</v>
      </c>
      <c r="D76" s="167">
        <v>4.9800000000000004</v>
      </c>
      <c r="E76" s="167">
        <v>0.1</v>
      </c>
      <c r="F76" s="167">
        <v>0.04</v>
      </c>
      <c r="G76" s="167">
        <v>0.27</v>
      </c>
      <c r="H76" s="167">
        <v>0.24</v>
      </c>
      <c r="I76" s="167">
        <v>0.12</v>
      </c>
      <c r="J76" s="167" t="s">
        <v>8</v>
      </c>
      <c r="K76" s="167" t="s">
        <v>8</v>
      </c>
      <c r="L76" s="167" t="s">
        <v>8</v>
      </c>
      <c r="M76" s="167" t="s">
        <v>8</v>
      </c>
      <c r="N76" s="167">
        <v>3.56</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0.56999999999999995</v>
      </c>
      <c r="D77" s="167">
        <v>0.67</v>
      </c>
      <c r="E77" s="167">
        <v>0.25</v>
      </c>
      <c r="F77" s="167" t="s">
        <v>8</v>
      </c>
      <c r="G77" s="167" t="s">
        <v>8</v>
      </c>
      <c r="H77" s="167" t="s">
        <v>8</v>
      </c>
      <c r="I77" s="167" t="s">
        <v>8</v>
      </c>
      <c r="J77" s="167" t="s">
        <v>8</v>
      </c>
      <c r="K77" s="167" t="s">
        <v>8</v>
      </c>
      <c r="L77" s="167">
        <v>1.1200000000000001</v>
      </c>
      <c r="M77" s="167" t="s">
        <v>8</v>
      </c>
      <c r="N77" s="167">
        <v>0.28999999999999998</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5.57</v>
      </c>
      <c r="D78" s="167">
        <v>12.47</v>
      </c>
      <c r="E78" s="167">
        <v>2.17</v>
      </c>
      <c r="F78" s="167">
        <v>0.12</v>
      </c>
      <c r="G78" s="167">
        <v>2.17</v>
      </c>
      <c r="H78" s="167">
        <v>2.2400000000000002</v>
      </c>
      <c r="I78" s="167">
        <v>2.13</v>
      </c>
      <c r="J78" s="167">
        <v>5.26</v>
      </c>
      <c r="K78" s="167">
        <v>1.39</v>
      </c>
      <c r="L78" s="167">
        <v>0.76</v>
      </c>
      <c r="M78" s="167">
        <v>7.0000000000000007E-2</v>
      </c>
      <c r="N78" s="167">
        <v>1.74</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8.6999999999999993</v>
      </c>
      <c r="D79" s="167">
        <v>7.43</v>
      </c>
      <c r="E79" s="167">
        <v>4.8099999999999996</v>
      </c>
      <c r="F79" s="167">
        <v>0.54</v>
      </c>
      <c r="G79" s="167">
        <v>1.06</v>
      </c>
      <c r="H79" s="167">
        <v>3.82</v>
      </c>
      <c r="I79" s="167">
        <v>8.2100000000000009</v>
      </c>
      <c r="J79" s="167">
        <v>3.88</v>
      </c>
      <c r="K79" s="167">
        <v>2.71</v>
      </c>
      <c r="L79" s="167">
        <v>8.77</v>
      </c>
      <c r="M79" s="167">
        <v>0.23</v>
      </c>
      <c r="N79" s="167">
        <v>4.05</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0.73</v>
      </c>
      <c r="D80" s="167" t="s">
        <v>8</v>
      </c>
      <c r="E80" s="167">
        <v>0.78</v>
      </c>
      <c r="F80" s="167" t="s">
        <v>8</v>
      </c>
      <c r="G80" s="167">
        <v>0.08</v>
      </c>
      <c r="H80" s="167">
        <v>0.48</v>
      </c>
      <c r="I80" s="167">
        <v>2.54</v>
      </c>
      <c r="J80" s="167">
        <v>0.43</v>
      </c>
      <c r="K80" s="167">
        <v>1.66</v>
      </c>
      <c r="L80" s="167">
        <v>0.51</v>
      </c>
      <c r="M80" s="167">
        <v>0.2</v>
      </c>
      <c r="N80" s="167" t="s">
        <v>8</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18.02</v>
      </c>
      <c r="D81" s="168">
        <v>25.55</v>
      </c>
      <c r="E81" s="168">
        <v>6.55</v>
      </c>
      <c r="F81" s="168">
        <v>0.7</v>
      </c>
      <c r="G81" s="168">
        <v>3.43</v>
      </c>
      <c r="H81" s="168">
        <v>5.82</v>
      </c>
      <c r="I81" s="168">
        <v>7.93</v>
      </c>
      <c r="J81" s="168">
        <v>8.7100000000000009</v>
      </c>
      <c r="K81" s="168">
        <v>2.44</v>
      </c>
      <c r="L81" s="168">
        <v>10.130000000000001</v>
      </c>
      <c r="M81" s="168">
        <v>0.1</v>
      </c>
      <c r="N81" s="168">
        <v>9.64</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4.71</v>
      </c>
      <c r="D82" s="167">
        <v>5.39</v>
      </c>
      <c r="E82" s="167">
        <v>4.53</v>
      </c>
      <c r="F82" s="167">
        <v>4.45</v>
      </c>
      <c r="G82" s="167">
        <v>0.81</v>
      </c>
      <c r="H82" s="167">
        <v>5.45</v>
      </c>
      <c r="I82" s="167">
        <v>10.01</v>
      </c>
      <c r="J82" s="167">
        <v>11.36</v>
      </c>
      <c r="K82" s="167">
        <v>0.1</v>
      </c>
      <c r="L82" s="167" t="s">
        <v>8</v>
      </c>
      <c r="M82" s="167" t="s">
        <v>8</v>
      </c>
      <c r="N82" s="167">
        <v>0.03</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5.61</v>
      </c>
      <c r="D84" s="167" t="s">
        <v>8</v>
      </c>
      <c r="E84" s="167">
        <v>6.91</v>
      </c>
      <c r="F84" s="167">
        <v>0.61</v>
      </c>
      <c r="G84" s="167">
        <v>1</v>
      </c>
      <c r="H84" s="167">
        <v>1.83</v>
      </c>
      <c r="I84" s="167">
        <v>6.14</v>
      </c>
      <c r="J84" s="167">
        <v>7.32</v>
      </c>
      <c r="K84" s="167">
        <v>33.26</v>
      </c>
      <c r="L84" s="167">
        <v>3.81</v>
      </c>
      <c r="M84" s="167" t="s">
        <v>8</v>
      </c>
      <c r="N84" s="167">
        <v>0.01</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0.57999999999999996</v>
      </c>
      <c r="D85" s="167" t="s">
        <v>8</v>
      </c>
      <c r="E85" s="167">
        <v>0.72</v>
      </c>
      <c r="F85" s="167" t="s">
        <v>8</v>
      </c>
      <c r="G85" s="167" t="s">
        <v>8</v>
      </c>
      <c r="H85" s="167">
        <v>0.41</v>
      </c>
      <c r="I85" s="167">
        <v>5.3</v>
      </c>
      <c r="J85" s="167" t="s">
        <v>8</v>
      </c>
      <c r="K85" s="167" t="s">
        <v>8</v>
      </c>
      <c r="L85" s="167" t="s">
        <v>8</v>
      </c>
      <c r="M85" s="167" t="s">
        <v>8</v>
      </c>
      <c r="N85" s="167"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9.74</v>
      </c>
      <c r="D86" s="168">
        <v>5.39</v>
      </c>
      <c r="E86" s="168">
        <v>10.71</v>
      </c>
      <c r="F86" s="168">
        <v>5.0599999999999996</v>
      </c>
      <c r="G86" s="168">
        <v>1.81</v>
      </c>
      <c r="H86" s="168">
        <v>6.87</v>
      </c>
      <c r="I86" s="168">
        <v>10.85</v>
      </c>
      <c r="J86" s="168">
        <v>18.68</v>
      </c>
      <c r="K86" s="168">
        <v>33.36</v>
      </c>
      <c r="L86" s="168">
        <v>3.81</v>
      </c>
      <c r="M86" s="168" t="s">
        <v>8</v>
      </c>
      <c r="N86" s="168">
        <v>0.04</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27.75</v>
      </c>
      <c r="D87" s="168">
        <v>30.94</v>
      </c>
      <c r="E87" s="168">
        <v>17.27</v>
      </c>
      <c r="F87" s="168">
        <v>5.76</v>
      </c>
      <c r="G87" s="168">
        <v>5.24</v>
      </c>
      <c r="H87" s="168">
        <v>12.69</v>
      </c>
      <c r="I87" s="168">
        <v>18.78</v>
      </c>
      <c r="J87" s="168">
        <v>27.4</v>
      </c>
      <c r="K87" s="168">
        <v>35.799999999999997</v>
      </c>
      <c r="L87" s="168">
        <v>13.93</v>
      </c>
      <c r="M87" s="168">
        <v>0.1</v>
      </c>
      <c r="N87" s="168">
        <v>9.68</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-73.69</v>
      </c>
      <c r="D88" s="168">
        <v>-103.15</v>
      </c>
      <c r="E88" s="168">
        <v>-35.65</v>
      </c>
      <c r="F88" s="168">
        <v>-2.83</v>
      </c>
      <c r="G88" s="168">
        <v>-5.45</v>
      </c>
      <c r="H88" s="168">
        <v>-27.79</v>
      </c>
      <c r="I88" s="168">
        <v>-35.119999999999997</v>
      </c>
      <c r="J88" s="168">
        <v>-43.8</v>
      </c>
      <c r="K88" s="168">
        <v>-65.319999999999993</v>
      </c>
      <c r="L88" s="168">
        <v>-48.33</v>
      </c>
      <c r="M88" s="168">
        <v>-0.9</v>
      </c>
      <c r="N88" s="168">
        <v>-30.63</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-60.88</v>
      </c>
      <c r="D89" s="169">
        <v>-100.02</v>
      </c>
      <c r="E89" s="169">
        <v>-21.24</v>
      </c>
      <c r="F89" s="169">
        <v>-3.02</v>
      </c>
      <c r="G89" s="169">
        <v>-4.79</v>
      </c>
      <c r="H89" s="169">
        <v>-10.039999999999999</v>
      </c>
      <c r="I89" s="169">
        <v>-22.81</v>
      </c>
      <c r="J89" s="169">
        <v>-30.39</v>
      </c>
      <c r="K89" s="169">
        <v>-32.729999999999997</v>
      </c>
      <c r="L89" s="169">
        <v>-31.77</v>
      </c>
      <c r="M89" s="169">
        <v>-0.26</v>
      </c>
      <c r="N89" s="169">
        <v>-30.34</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t="s">
        <v>8</v>
      </c>
      <c r="D90" s="167" t="s">
        <v>8</v>
      </c>
      <c r="E90" s="167" t="s">
        <v>8</v>
      </c>
      <c r="F90" s="167" t="s">
        <v>8</v>
      </c>
      <c r="G90" s="167" t="s">
        <v>8</v>
      </c>
      <c r="H90" s="167" t="s">
        <v>8</v>
      </c>
      <c r="I90" s="167" t="s">
        <v>8</v>
      </c>
      <c r="J90" s="167" t="s">
        <v>8</v>
      </c>
      <c r="K90" s="167" t="s">
        <v>8</v>
      </c>
      <c r="L90" s="167" t="s">
        <v>8</v>
      </c>
      <c r="M90" s="167" t="s">
        <v>8</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0.19</v>
      </c>
      <c r="D91" s="167" t="s">
        <v>8</v>
      </c>
      <c r="E91" s="167">
        <v>0.23</v>
      </c>
      <c r="F91" s="167">
        <v>0.02</v>
      </c>
      <c r="G91" s="167">
        <v>0.04</v>
      </c>
      <c r="H91" s="167">
        <v>0.47</v>
      </c>
      <c r="I91" s="167">
        <v>0.38</v>
      </c>
      <c r="J91" s="167">
        <v>0.54</v>
      </c>
      <c r="K91" s="167" t="s">
        <v>8</v>
      </c>
      <c r="L91" s="167" t="s">
        <v>8</v>
      </c>
      <c r="M91" s="167">
        <v>0.01</v>
      </c>
      <c r="N91" s="167"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44</v>
      </c>
      <c r="B2" s="225"/>
      <c r="C2" s="226" t="s">
        <v>128</v>
      </c>
      <c r="D2" s="226"/>
      <c r="E2" s="226"/>
      <c r="F2" s="226"/>
      <c r="G2" s="226"/>
      <c r="H2" s="227"/>
      <c r="I2" s="228" t="s">
        <v>128</v>
      </c>
      <c r="J2" s="226"/>
      <c r="K2" s="226"/>
      <c r="L2" s="226"/>
      <c r="M2" s="226"/>
      <c r="N2" s="227"/>
      <c r="O2" s="93"/>
      <c r="P2" s="93"/>
      <c r="Q2" s="93"/>
      <c r="R2" s="93"/>
      <c r="S2" s="93"/>
      <c r="T2" s="93"/>
      <c r="U2" s="93"/>
      <c r="V2" s="93"/>
      <c r="W2" s="93"/>
      <c r="X2" s="93"/>
      <c r="Y2" s="93"/>
      <c r="Z2" s="93"/>
      <c r="AA2" s="93"/>
    </row>
    <row r="3" spans="1:27" s="74" customFormat="1" ht="15" customHeight="1">
      <c r="A3" s="224"/>
      <c r="B3" s="225"/>
      <c r="C3" s="226"/>
      <c r="D3" s="226"/>
      <c r="E3" s="226"/>
      <c r="F3" s="226"/>
      <c r="G3" s="226"/>
      <c r="H3" s="227"/>
      <c r="I3" s="228"/>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138112</v>
      </c>
      <c r="D19" s="164">
        <v>22903</v>
      </c>
      <c r="E19" s="164">
        <v>38716</v>
      </c>
      <c r="F19" s="164">
        <v>689</v>
      </c>
      <c r="G19" s="164">
        <v>1418</v>
      </c>
      <c r="H19" s="164">
        <v>1343</v>
      </c>
      <c r="I19" s="164">
        <v>3777</v>
      </c>
      <c r="J19" s="164">
        <v>9447</v>
      </c>
      <c r="K19" s="164">
        <v>5380</v>
      </c>
      <c r="L19" s="164">
        <v>16662</v>
      </c>
      <c r="M19" s="164">
        <v>16195</v>
      </c>
      <c r="N19" s="164">
        <v>60299</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151059</v>
      </c>
      <c r="D20" s="164">
        <v>14036</v>
      </c>
      <c r="E20" s="164">
        <v>97802</v>
      </c>
      <c r="F20" s="164">
        <v>8046</v>
      </c>
      <c r="G20" s="164">
        <v>15060</v>
      </c>
      <c r="H20" s="164">
        <v>20149</v>
      </c>
      <c r="I20" s="164">
        <v>12115</v>
      </c>
      <c r="J20" s="164">
        <v>14078</v>
      </c>
      <c r="K20" s="164">
        <v>14916</v>
      </c>
      <c r="L20" s="164">
        <v>13439</v>
      </c>
      <c r="M20" s="164">
        <v>396</v>
      </c>
      <c r="N20" s="164">
        <v>38825</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t="s">
        <v>8</v>
      </c>
      <c r="D21" s="164" t="s">
        <v>8</v>
      </c>
      <c r="E21" s="164" t="s">
        <v>8</v>
      </c>
      <c r="F21" s="164" t="s">
        <v>8</v>
      </c>
      <c r="G21" s="164" t="s">
        <v>8</v>
      </c>
      <c r="H21" s="164" t="s">
        <v>8</v>
      </c>
      <c r="I21" s="164" t="s">
        <v>8</v>
      </c>
      <c r="J21" s="164" t="s">
        <v>8</v>
      </c>
      <c r="K21" s="164" t="s">
        <v>8</v>
      </c>
      <c r="L21" s="164" t="s">
        <v>8</v>
      </c>
      <c r="M21" s="164" t="s">
        <v>8</v>
      </c>
      <c r="N21" s="164"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315</v>
      </c>
      <c r="D22" s="164">
        <v>10</v>
      </c>
      <c r="E22" s="164">
        <v>305</v>
      </c>
      <c r="F22" s="164">
        <v>58</v>
      </c>
      <c r="G22" s="164">
        <v>77</v>
      </c>
      <c r="H22" s="164">
        <v>73</v>
      </c>
      <c r="I22" s="164">
        <v>29</v>
      </c>
      <c r="J22" s="164">
        <v>66</v>
      </c>
      <c r="K22" s="164" t="s">
        <v>8</v>
      </c>
      <c r="L22" s="164">
        <v>2</v>
      </c>
      <c r="M22" s="164" t="s">
        <v>8</v>
      </c>
      <c r="N22" s="164"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148190</v>
      </c>
      <c r="D23" s="164">
        <v>49660</v>
      </c>
      <c r="E23" s="164">
        <v>29562</v>
      </c>
      <c r="F23" s="164">
        <v>829</v>
      </c>
      <c r="G23" s="164">
        <v>2310</v>
      </c>
      <c r="H23" s="164">
        <v>4685</v>
      </c>
      <c r="I23" s="164">
        <v>2159</v>
      </c>
      <c r="J23" s="164">
        <v>4702</v>
      </c>
      <c r="K23" s="164">
        <v>3830</v>
      </c>
      <c r="L23" s="164">
        <v>11046</v>
      </c>
      <c r="M23" s="164">
        <v>366</v>
      </c>
      <c r="N23" s="164">
        <v>68602</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8350</v>
      </c>
      <c r="D24" s="164">
        <v>13</v>
      </c>
      <c r="E24" s="164">
        <v>3784</v>
      </c>
      <c r="F24" s="164">
        <v>78</v>
      </c>
      <c r="G24" s="164">
        <v>234</v>
      </c>
      <c r="H24" s="164">
        <v>97</v>
      </c>
      <c r="I24" s="164">
        <v>101</v>
      </c>
      <c r="J24" s="164">
        <v>359</v>
      </c>
      <c r="K24" s="164">
        <v>7</v>
      </c>
      <c r="L24" s="164">
        <v>2908</v>
      </c>
      <c r="M24" s="164">
        <v>614</v>
      </c>
      <c r="N24" s="164">
        <v>3939</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429326</v>
      </c>
      <c r="D25" s="165">
        <v>86596</v>
      </c>
      <c r="E25" s="165">
        <v>162600</v>
      </c>
      <c r="F25" s="165">
        <v>9544</v>
      </c>
      <c r="G25" s="165">
        <v>18631</v>
      </c>
      <c r="H25" s="165">
        <v>26153</v>
      </c>
      <c r="I25" s="165">
        <v>17979</v>
      </c>
      <c r="J25" s="165">
        <v>27934</v>
      </c>
      <c r="K25" s="165">
        <v>24120</v>
      </c>
      <c r="L25" s="165">
        <v>38241</v>
      </c>
      <c r="M25" s="165">
        <v>16342</v>
      </c>
      <c r="N25" s="165">
        <v>163788</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333337</v>
      </c>
      <c r="D26" s="164">
        <v>78057</v>
      </c>
      <c r="E26" s="164">
        <v>207625</v>
      </c>
      <c r="F26" s="164">
        <v>12578</v>
      </c>
      <c r="G26" s="164">
        <v>21980</v>
      </c>
      <c r="H26" s="164">
        <v>29373</v>
      </c>
      <c r="I26" s="164">
        <v>19642</v>
      </c>
      <c r="J26" s="164">
        <v>59150</v>
      </c>
      <c r="K26" s="164">
        <v>24934</v>
      </c>
      <c r="L26" s="164">
        <v>39969</v>
      </c>
      <c r="M26" s="164">
        <v>34</v>
      </c>
      <c r="N26" s="164">
        <v>47621</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262314</v>
      </c>
      <c r="D27" s="164">
        <v>61647</v>
      </c>
      <c r="E27" s="164">
        <v>158268</v>
      </c>
      <c r="F27" s="164">
        <v>12404</v>
      </c>
      <c r="G27" s="164">
        <v>19325</v>
      </c>
      <c r="H27" s="164">
        <v>26221</v>
      </c>
      <c r="I27" s="164">
        <v>18817</v>
      </c>
      <c r="J27" s="164">
        <v>36987</v>
      </c>
      <c r="K27" s="164">
        <v>17691</v>
      </c>
      <c r="L27" s="164">
        <v>26824</v>
      </c>
      <c r="M27" s="164">
        <v>31</v>
      </c>
      <c r="N27" s="164">
        <v>42367</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v>2</v>
      </c>
      <c r="D28" s="164" t="s">
        <v>8</v>
      </c>
      <c r="E28" s="164">
        <v>2</v>
      </c>
      <c r="F28" s="164">
        <v>2</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26581</v>
      </c>
      <c r="D29" s="164">
        <v>8415</v>
      </c>
      <c r="E29" s="164">
        <v>7810</v>
      </c>
      <c r="F29" s="164">
        <v>297</v>
      </c>
      <c r="G29" s="164">
        <v>329</v>
      </c>
      <c r="H29" s="164">
        <v>413</v>
      </c>
      <c r="I29" s="164">
        <v>3722</v>
      </c>
      <c r="J29" s="164">
        <v>356</v>
      </c>
      <c r="K29" s="164">
        <v>209</v>
      </c>
      <c r="L29" s="164">
        <v>2483</v>
      </c>
      <c r="M29" s="164" t="s">
        <v>8</v>
      </c>
      <c r="N29" s="164">
        <v>10356</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3541</v>
      </c>
      <c r="D30" s="164" t="s">
        <v>8</v>
      </c>
      <c r="E30" s="164">
        <v>3541</v>
      </c>
      <c r="F30" s="164">
        <v>417</v>
      </c>
      <c r="G30" s="164">
        <v>2037</v>
      </c>
      <c r="H30" s="164">
        <v>561</v>
      </c>
      <c r="I30" s="164">
        <v>106</v>
      </c>
      <c r="J30" s="164">
        <v>385</v>
      </c>
      <c r="K30" s="164">
        <v>35</v>
      </c>
      <c r="L30" s="164" t="s">
        <v>8</v>
      </c>
      <c r="M30" s="164" t="s">
        <v>8</v>
      </c>
      <c r="N30" s="164"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356379</v>
      </c>
      <c r="D31" s="165">
        <v>86473</v>
      </c>
      <c r="E31" s="165">
        <v>211896</v>
      </c>
      <c r="F31" s="165">
        <v>12461</v>
      </c>
      <c r="G31" s="165">
        <v>20272</v>
      </c>
      <c r="H31" s="165">
        <v>29225</v>
      </c>
      <c r="I31" s="165">
        <v>23257</v>
      </c>
      <c r="J31" s="165">
        <v>59122</v>
      </c>
      <c r="K31" s="165">
        <v>25107</v>
      </c>
      <c r="L31" s="165">
        <v>42452</v>
      </c>
      <c r="M31" s="165">
        <v>34</v>
      </c>
      <c r="N31" s="165">
        <v>57977</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785706</v>
      </c>
      <c r="D32" s="165">
        <v>173068</v>
      </c>
      <c r="E32" s="165">
        <v>374496</v>
      </c>
      <c r="F32" s="165">
        <v>22005</v>
      </c>
      <c r="G32" s="165">
        <v>38903</v>
      </c>
      <c r="H32" s="165">
        <v>55377</v>
      </c>
      <c r="I32" s="165">
        <v>41236</v>
      </c>
      <c r="J32" s="165">
        <v>87056</v>
      </c>
      <c r="K32" s="165">
        <v>49226</v>
      </c>
      <c r="L32" s="165">
        <v>80693</v>
      </c>
      <c r="M32" s="165">
        <v>16376</v>
      </c>
      <c r="N32" s="165">
        <v>221765</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37571</v>
      </c>
      <c r="D39" s="164">
        <v>14790</v>
      </c>
      <c r="E39" s="164">
        <v>5453</v>
      </c>
      <c r="F39" s="164">
        <v>97</v>
      </c>
      <c r="G39" s="164">
        <v>311</v>
      </c>
      <c r="H39" s="164">
        <v>229</v>
      </c>
      <c r="I39" s="164">
        <v>197</v>
      </c>
      <c r="J39" s="164">
        <v>171</v>
      </c>
      <c r="K39" s="164">
        <v>4443</v>
      </c>
      <c r="L39" s="164">
        <v>6</v>
      </c>
      <c r="M39" s="164">
        <v>120</v>
      </c>
      <c r="N39" s="164">
        <v>17208</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1500</v>
      </c>
      <c r="D40" s="164">
        <v>562</v>
      </c>
      <c r="E40" s="164">
        <v>724</v>
      </c>
      <c r="F40" s="164" t="s">
        <v>8</v>
      </c>
      <c r="G40" s="164">
        <v>26</v>
      </c>
      <c r="H40" s="164">
        <v>101</v>
      </c>
      <c r="I40" s="164">
        <v>8</v>
      </c>
      <c r="J40" s="164" t="s">
        <v>8</v>
      </c>
      <c r="K40" s="164">
        <v>68</v>
      </c>
      <c r="L40" s="164">
        <v>520</v>
      </c>
      <c r="M40" s="164">
        <v>8</v>
      </c>
      <c r="N40" s="164">
        <v>206</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58702</v>
      </c>
      <c r="D41" s="164">
        <v>16056</v>
      </c>
      <c r="E41" s="164">
        <v>19475</v>
      </c>
      <c r="F41" s="164">
        <v>471</v>
      </c>
      <c r="G41" s="164">
        <v>570</v>
      </c>
      <c r="H41" s="164">
        <v>3252</v>
      </c>
      <c r="I41" s="164">
        <v>1527</v>
      </c>
      <c r="J41" s="164">
        <v>3616</v>
      </c>
      <c r="K41" s="164">
        <v>2580</v>
      </c>
      <c r="L41" s="164">
        <v>7458</v>
      </c>
      <c r="M41" s="164">
        <v>121</v>
      </c>
      <c r="N41" s="164">
        <v>23050</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58916</v>
      </c>
      <c r="D42" s="164">
        <v>20452</v>
      </c>
      <c r="E42" s="164">
        <v>32481</v>
      </c>
      <c r="F42" s="164">
        <v>4219</v>
      </c>
      <c r="G42" s="164">
        <v>5860</v>
      </c>
      <c r="H42" s="164">
        <v>6923</v>
      </c>
      <c r="I42" s="164">
        <v>2950</v>
      </c>
      <c r="J42" s="164">
        <v>4014</v>
      </c>
      <c r="K42" s="164">
        <v>2905</v>
      </c>
      <c r="L42" s="164">
        <v>5611</v>
      </c>
      <c r="M42" s="164">
        <v>735</v>
      </c>
      <c r="N42" s="164">
        <v>5249</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8350</v>
      </c>
      <c r="D43" s="164">
        <v>13</v>
      </c>
      <c r="E43" s="164">
        <v>3784</v>
      </c>
      <c r="F43" s="164">
        <v>78</v>
      </c>
      <c r="G43" s="164">
        <v>234</v>
      </c>
      <c r="H43" s="164">
        <v>97</v>
      </c>
      <c r="I43" s="164">
        <v>101</v>
      </c>
      <c r="J43" s="164">
        <v>359</v>
      </c>
      <c r="K43" s="164">
        <v>7</v>
      </c>
      <c r="L43" s="164">
        <v>2908</v>
      </c>
      <c r="M43" s="164">
        <v>614</v>
      </c>
      <c r="N43" s="164">
        <v>3939</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148339</v>
      </c>
      <c r="D44" s="165">
        <v>51847</v>
      </c>
      <c r="E44" s="165">
        <v>54349</v>
      </c>
      <c r="F44" s="165">
        <v>4709</v>
      </c>
      <c r="G44" s="165">
        <v>6534</v>
      </c>
      <c r="H44" s="165">
        <v>10408</v>
      </c>
      <c r="I44" s="165">
        <v>4581</v>
      </c>
      <c r="J44" s="165">
        <v>7442</v>
      </c>
      <c r="K44" s="165">
        <v>9989</v>
      </c>
      <c r="L44" s="165">
        <v>10687</v>
      </c>
      <c r="M44" s="165">
        <v>368</v>
      </c>
      <c r="N44" s="165">
        <v>41774</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133910</v>
      </c>
      <c r="D45" s="164">
        <v>24372</v>
      </c>
      <c r="E45" s="164">
        <v>82584</v>
      </c>
      <c r="F45" s="164">
        <v>3786</v>
      </c>
      <c r="G45" s="164">
        <v>10755</v>
      </c>
      <c r="H45" s="164">
        <v>12130</v>
      </c>
      <c r="I45" s="164">
        <v>7274</v>
      </c>
      <c r="J45" s="164">
        <v>26696</v>
      </c>
      <c r="K45" s="164">
        <v>8950</v>
      </c>
      <c r="L45" s="164">
        <v>12992</v>
      </c>
      <c r="M45" s="164" t="s">
        <v>8</v>
      </c>
      <c r="N45" s="164">
        <v>26954</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78023</v>
      </c>
      <c r="D47" s="164">
        <v>11467</v>
      </c>
      <c r="E47" s="164">
        <v>64332</v>
      </c>
      <c r="F47" s="164">
        <v>6110</v>
      </c>
      <c r="G47" s="164">
        <v>12864</v>
      </c>
      <c r="H47" s="164">
        <v>12309</v>
      </c>
      <c r="I47" s="164">
        <v>9029</v>
      </c>
      <c r="J47" s="164">
        <v>7973</v>
      </c>
      <c r="K47" s="164">
        <v>6054</v>
      </c>
      <c r="L47" s="164">
        <v>9992</v>
      </c>
      <c r="M47" s="164" t="s">
        <v>8</v>
      </c>
      <c r="N47" s="164">
        <v>2225</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3541</v>
      </c>
      <c r="D48" s="164" t="s">
        <v>8</v>
      </c>
      <c r="E48" s="164">
        <v>3541</v>
      </c>
      <c r="F48" s="164">
        <v>417</v>
      </c>
      <c r="G48" s="164">
        <v>2037</v>
      </c>
      <c r="H48" s="164">
        <v>561</v>
      </c>
      <c r="I48" s="164">
        <v>106</v>
      </c>
      <c r="J48" s="164">
        <v>385</v>
      </c>
      <c r="K48" s="164">
        <v>35</v>
      </c>
      <c r="L48" s="164" t="s">
        <v>8</v>
      </c>
      <c r="M48" s="164" t="s">
        <v>8</v>
      </c>
      <c r="N48" s="164"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208392</v>
      </c>
      <c r="D49" s="165">
        <v>35838</v>
      </c>
      <c r="E49" s="165">
        <v>143375</v>
      </c>
      <c r="F49" s="165">
        <v>9479</v>
      </c>
      <c r="G49" s="165">
        <v>21582</v>
      </c>
      <c r="H49" s="165">
        <v>23878</v>
      </c>
      <c r="I49" s="165">
        <v>16197</v>
      </c>
      <c r="J49" s="165">
        <v>34285</v>
      </c>
      <c r="K49" s="165">
        <v>14969</v>
      </c>
      <c r="L49" s="165">
        <v>22985</v>
      </c>
      <c r="M49" s="165" t="s">
        <v>8</v>
      </c>
      <c r="N49" s="165">
        <v>29179</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356731</v>
      </c>
      <c r="D50" s="165">
        <v>87686</v>
      </c>
      <c r="E50" s="165">
        <v>197724</v>
      </c>
      <c r="F50" s="165">
        <v>14188</v>
      </c>
      <c r="G50" s="165">
        <v>28116</v>
      </c>
      <c r="H50" s="165">
        <v>34287</v>
      </c>
      <c r="I50" s="165">
        <v>20777</v>
      </c>
      <c r="J50" s="165">
        <v>41727</v>
      </c>
      <c r="K50" s="165">
        <v>24958</v>
      </c>
      <c r="L50" s="165">
        <v>33672</v>
      </c>
      <c r="M50" s="165">
        <v>368</v>
      </c>
      <c r="N50" s="165">
        <v>70952</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-428975</v>
      </c>
      <c r="D51" s="165">
        <v>-85383</v>
      </c>
      <c r="E51" s="165">
        <v>-176772</v>
      </c>
      <c r="F51" s="165">
        <v>-7817</v>
      </c>
      <c r="G51" s="165">
        <v>-10786</v>
      </c>
      <c r="H51" s="165">
        <v>-21091</v>
      </c>
      <c r="I51" s="165">
        <v>-20459</v>
      </c>
      <c r="J51" s="165">
        <v>-45329</v>
      </c>
      <c r="K51" s="165">
        <v>-24269</v>
      </c>
      <c r="L51" s="165">
        <v>-47021</v>
      </c>
      <c r="M51" s="165">
        <v>-16007</v>
      </c>
      <c r="N51" s="165">
        <v>-150813</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-280987</v>
      </c>
      <c r="D52" s="166">
        <v>-34748</v>
      </c>
      <c r="E52" s="166">
        <v>-108251</v>
      </c>
      <c r="F52" s="166">
        <v>-4835</v>
      </c>
      <c r="G52" s="166">
        <v>-12097</v>
      </c>
      <c r="H52" s="166">
        <v>-15744</v>
      </c>
      <c r="I52" s="166">
        <v>-13398</v>
      </c>
      <c r="J52" s="166">
        <v>-20492</v>
      </c>
      <c r="K52" s="166">
        <v>-14131</v>
      </c>
      <c r="L52" s="166">
        <v>-27554</v>
      </c>
      <c r="M52" s="166">
        <v>-15973</v>
      </c>
      <c r="N52" s="166">
        <v>-122014</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v>1607</v>
      </c>
      <c r="D53" s="164" t="s">
        <v>8</v>
      </c>
      <c r="E53" s="164">
        <v>1607</v>
      </c>
      <c r="F53" s="164">
        <v>559</v>
      </c>
      <c r="G53" s="164">
        <v>386</v>
      </c>
      <c r="H53" s="164">
        <v>576</v>
      </c>
      <c r="I53" s="164" t="s">
        <v>8</v>
      </c>
      <c r="J53" s="164">
        <v>86</v>
      </c>
      <c r="K53" s="164" t="s">
        <v>8</v>
      </c>
      <c r="L53" s="164" t="s">
        <v>8</v>
      </c>
      <c r="M53" s="164" t="s">
        <v>8</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2777</v>
      </c>
      <c r="D54" s="164" t="s">
        <v>8</v>
      </c>
      <c r="E54" s="164">
        <v>2777</v>
      </c>
      <c r="F54" s="164">
        <v>360</v>
      </c>
      <c r="G54" s="164">
        <v>987</v>
      </c>
      <c r="H54" s="164">
        <v>577</v>
      </c>
      <c r="I54" s="164">
        <v>248</v>
      </c>
      <c r="J54" s="164">
        <v>427</v>
      </c>
      <c r="K54" s="164" t="s">
        <v>8</v>
      </c>
      <c r="L54" s="164">
        <v>177</v>
      </c>
      <c r="M54" s="164" t="s">
        <v>8</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84.8</v>
      </c>
      <c r="D56" s="167">
        <v>74.27</v>
      </c>
      <c r="E56" s="167">
        <v>29.32</v>
      </c>
      <c r="F56" s="167">
        <v>8.7100000000000009</v>
      </c>
      <c r="G56" s="167">
        <v>8.31</v>
      </c>
      <c r="H56" s="167">
        <v>5.39</v>
      </c>
      <c r="I56" s="167">
        <v>23.54</v>
      </c>
      <c r="J56" s="167">
        <v>42.83</v>
      </c>
      <c r="K56" s="167">
        <v>38</v>
      </c>
      <c r="L56" s="167">
        <v>55.79</v>
      </c>
      <c r="M56" s="167">
        <v>20.67</v>
      </c>
      <c r="N56" s="167">
        <v>45.67</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92.75</v>
      </c>
      <c r="D57" s="167">
        <v>45.51</v>
      </c>
      <c r="E57" s="167">
        <v>74.08</v>
      </c>
      <c r="F57" s="167">
        <v>101.77</v>
      </c>
      <c r="G57" s="167">
        <v>88.28</v>
      </c>
      <c r="H57" s="167">
        <v>80.78</v>
      </c>
      <c r="I57" s="167">
        <v>75.52</v>
      </c>
      <c r="J57" s="167">
        <v>63.82</v>
      </c>
      <c r="K57" s="167">
        <v>105.36</v>
      </c>
      <c r="L57" s="167">
        <v>45</v>
      </c>
      <c r="M57" s="167">
        <v>0.5</v>
      </c>
      <c r="N57" s="167">
        <v>29.41</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t="s">
        <v>8</v>
      </c>
      <c r="D58" s="167" t="s">
        <v>8</v>
      </c>
      <c r="E58" s="167" t="s">
        <v>8</v>
      </c>
      <c r="F58" s="167" t="s">
        <v>8</v>
      </c>
      <c r="G58" s="167" t="s">
        <v>8</v>
      </c>
      <c r="H58" s="167" t="s">
        <v>8</v>
      </c>
      <c r="I58" s="167" t="s">
        <v>8</v>
      </c>
      <c r="J58" s="167" t="s">
        <v>8</v>
      </c>
      <c r="K58" s="167" t="s">
        <v>8</v>
      </c>
      <c r="L58" s="167" t="s">
        <v>8</v>
      </c>
      <c r="M58" s="167" t="s">
        <v>8</v>
      </c>
      <c r="N58" s="167"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0.19</v>
      </c>
      <c r="D59" s="167">
        <v>0.03</v>
      </c>
      <c r="E59" s="167">
        <v>0.23</v>
      </c>
      <c r="F59" s="167">
        <v>0.74</v>
      </c>
      <c r="G59" s="167">
        <v>0.45</v>
      </c>
      <c r="H59" s="167">
        <v>0.28999999999999998</v>
      </c>
      <c r="I59" s="167">
        <v>0.18</v>
      </c>
      <c r="J59" s="167">
        <v>0.3</v>
      </c>
      <c r="K59" s="167" t="s">
        <v>8</v>
      </c>
      <c r="L59" s="167">
        <v>0.01</v>
      </c>
      <c r="M59" s="167" t="s">
        <v>8</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90.99</v>
      </c>
      <c r="D60" s="167">
        <v>161.03</v>
      </c>
      <c r="E60" s="167">
        <v>22.39</v>
      </c>
      <c r="F60" s="167">
        <v>10.49</v>
      </c>
      <c r="G60" s="167">
        <v>13.54</v>
      </c>
      <c r="H60" s="167">
        <v>18.78</v>
      </c>
      <c r="I60" s="167">
        <v>13.46</v>
      </c>
      <c r="J60" s="167">
        <v>21.32</v>
      </c>
      <c r="K60" s="167">
        <v>27.06</v>
      </c>
      <c r="L60" s="167">
        <v>36.99</v>
      </c>
      <c r="M60" s="167">
        <v>0.47</v>
      </c>
      <c r="N60" s="167">
        <v>51.96</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5.13</v>
      </c>
      <c r="D61" s="167">
        <v>0.04</v>
      </c>
      <c r="E61" s="167">
        <v>2.87</v>
      </c>
      <c r="F61" s="167">
        <v>0.99</v>
      </c>
      <c r="G61" s="167">
        <v>1.37</v>
      </c>
      <c r="H61" s="167">
        <v>0.39</v>
      </c>
      <c r="I61" s="167">
        <v>0.63</v>
      </c>
      <c r="J61" s="167">
        <v>1.63</v>
      </c>
      <c r="K61" s="167">
        <v>0.05</v>
      </c>
      <c r="L61" s="167">
        <v>9.74</v>
      </c>
      <c r="M61" s="167">
        <v>0.78</v>
      </c>
      <c r="N61" s="167">
        <v>2.98</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263.60000000000002</v>
      </c>
      <c r="D62" s="168">
        <v>280.8</v>
      </c>
      <c r="E62" s="168">
        <v>123.15</v>
      </c>
      <c r="F62" s="168">
        <v>120.71</v>
      </c>
      <c r="G62" s="168">
        <v>109.21</v>
      </c>
      <c r="H62" s="168">
        <v>104.85</v>
      </c>
      <c r="I62" s="168">
        <v>112.07</v>
      </c>
      <c r="J62" s="168">
        <v>126.64</v>
      </c>
      <c r="K62" s="168">
        <v>170.37</v>
      </c>
      <c r="L62" s="168">
        <v>128.05000000000001</v>
      </c>
      <c r="M62" s="168">
        <v>20.85</v>
      </c>
      <c r="N62" s="168">
        <v>124.05</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204.67</v>
      </c>
      <c r="D63" s="167">
        <v>253.12</v>
      </c>
      <c r="E63" s="167">
        <v>157.26</v>
      </c>
      <c r="F63" s="167">
        <v>159.1</v>
      </c>
      <c r="G63" s="167">
        <v>128.85</v>
      </c>
      <c r="H63" s="167">
        <v>117.76</v>
      </c>
      <c r="I63" s="167">
        <v>122.43</v>
      </c>
      <c r="J63" s="167">
        <v>268.16000000000003</v>
      </c>
      <c r="K63" s="167">
        <v>176.12</v>
      </c>
      <c r="L63" s="167">
        <v>133.83000000000001</v>
      </c>
      <c r="M63" s="167">
        <v>0.04</v>
      </c>
      <c r="N63" s="167">
        <v>36.07</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161.06</v>
      </c>
      <c r="D64" s="167">
        <v>199.9</v>
      </c>
      <c r="E64" s="167">
        <v>119.87</v>
      </c>
      <c r="F64" s="167">
        <v>156.88999999999999</v>
      </c>
      <c r="G64" s="167">
        <v>113.28</v>
      </c>
      <c r="H64" s="167">
        <v>105.13</v>
      </c>
      <c r="I64" s="167">
        <v>117.29</v>
      </c>
      <c r="J64" s="167">
        <v>167.69</v>
      </c>
      <c r="K64" s="167">
        <v>124.96</v>
      </c>
      <c r="L64" s="167">
        <v>89.82</v>
      </c>
      <c r="M64" s="167">
        <v>0.04</v>
      </c>
      <c r="N64" s="167">
        <v>32.090000000000003</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v>0.03</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16.32</v>
      </c>
      <c r="D66" s="167">
        <v>27.29</v>
      </c>
      <c r="E66" s="167">
        <v>5.92</v>
      </c>
      <c r="F66" s="167">
        <v>3.76</v>
      </c>
      <c r="G66" s="167">
        <v>1.93</v>
      </c>
      <c r="H66" s="167">
        <v>1.66</v>
      </c>
      <c r="I66" s="167">
        <v>23.2</v>
      </c>
      <c r="J66" s="167">
        <v>1.62</v>
      </c>
      <c r="K66" s="167">
        <v>1.48</v>
      </c>
      <c r="L66" s="167">
        <v>8.32</v>
      </c>
      <c r="M66" s="167" t="s">
        <v>8</v>
      </c>
      <c r="N66" s="167">
        <v>7.84</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2.17</v>
      </c>
      <c r="D67" s="167" t="s">
        <v>8</v>
      </c>
      <c r="E67" s="167">
        <v>2.68</v>
      </c>
      <c r="F67" s="167">
        <v>5.27</v>
      </c>
      <c r="G67" s="167">
        <v>11.94</v>
      </c>
      <c r="H67" s="167">
        <v>2.25</v>
      </c>
      <c r="I67" s="167">
        <v>0.66</v>
      </c>
      <c r="J67" s="167">
        <v>1.74</v>
      </c>
      <c r="K67" s="167">
        <v>0.25</v>
      </c>
      <c r="L67" s="167" t="s">
        <v>8</v>
      </c>
      <c r="M67" s="167" t="s">
        <v>8</v>
      </c>
      <c r="N67" s="167"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218.81</v>
      </c>
      <c r="D68" s="168">
        <v>280.39999999999998</v>
      </c>
      <c r="E68" s="168">
        <v>160.49</v>
      </c>
      <c r="F68" s="168">
        <v>157.62</v>
      </c>
      <c r="G68" s="168">
        <v>118.83</v>
      </c>
      <c r="H68" s="168">
        <v>117.17</v>
      </c>
      <c r="I68" s="168">
        <v>144.97</v>
      </c>
      <c r="J68" s="168">
        <v>268.02999999999997</v>
      </c>
      <c r="K68" s="168">
        <v>177.34</v>
      </c>
      <c r="L68" s="168">
        <v>142.15</v>
      </c>
      <c r="M68" s="168">
        <v>0.04</v>
      </c>
      <c r="N68" s="168">
        <v>43.91</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482.42</v>
      </c>
      <c r="D69" s="168">
        <v>561.21</v>
      </c>
      <c r="E69" s="168">
        <v>283.64999999999998</v>
      </c>
      <c r="F69" s="168">
        <v>278.33</v>
      </c>
      <c r="G69" s="168">
        <v>228.04</v>
      </c>
      <c r="H69" s="168">
        <v>222.02</v>
      </c>
      <c r="I69" s="168">
        <v>257.04000000000002</v>
      </c>
      <c r="J69" s="168">
        <v>394.68</v>
      </c>
      <c r="K69" s="168">
        <v>347.72</v>
      </c>
      <c r="L69" s="168">
        <v>270.19</v>
      </c>
      <c r="M69" s="168">
        <v>20.9</v>
      </c>
      <c r="N69" s="168">
        <v>167.97</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23.07</v>
      </c>
      <c r="D76" s="167">
        <v>47.96</v>
      </c>
      <c r="E76" s="167">
        <v>4.13</v>
      </c>
      <c r="F76" s="167">
        <v>1.23</v>
      </c>
      <c r="G76" s="167">
        <v>1.83</v>
      </c>
      <c r="H76" s="167">
        <v>0.92</v>
      </c>
      <c r="I76" s="167">
        <v>1.23</v>
      </c>
      <c r="J76" s="167">
        <v>0.77</v>
      </c>
      <c r="K76" s="167">
        <v>31.38</v>
      </c>
      <c r="L76" s="167">
        <v>0.02</v>
      </c>
      <c r="M76" s="167">
        <v>0.15</v>
      </c>
      <c r="N76" s="167">
        <v>13.03</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0.92</v>
      </c>
      <c r="D77" s="167">
        <v>1.82</v>
      </c>
      <c r="E77" s="167">
        <v>0.55000000000000004</v>
      </c>
      <c r="F77" s="167" t="s">
        <v>8</v>
      </c>
      <c r="G77" s="167">
        <v>0.15</v>
      </c>
      <c r="H77" s="167">
        <v>0.41</v>
      </c>
      <c r="I77" s="167">
        <v>0.05</v>
      </c>
      <c r="J77" s="167" t="s">
        <v>8</v>
      </c>
      <c r="K77" s="167">
        <v>0.48</v>
      </c>
      <c r="L77" s="167">
        <v>1.74</v>
      </c>
      <c r="M77" s="167">
        <v>0.01</v>
      </c>
      <c r="N77" s="167">
        <v>0.16</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36.04</v>
      </c>
      <c r="D78" s="167">
        <v>52.07</v>
      </c>
      <c r="E78" s="167">
        <v>14.75</v>
      </c>
      <c r="F78" s="167">
        <v>5.96</v>
      </c>
      <c r="G78" s="167">
        <v>3.34</v>
      </c>
      <c r="H78" s="167">
        <v>13.04</v>
      </c>
      <c r="I78" s="167">
        <v>9.52</v>
      </c>
      <c r="J78" s="167">
        <v>16.399999999999999</v>
      </c>
      <c r="K78" s="167">
        <v>18.23</v>
      </c>
      <c r="L78" s="167">
        <v>24.97</v>
      </c>
      <c r="M78" s="167">
        <v>0.15</v>
      </c>
      <c r="N78" s="167">
        <v>17.46</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36.17</v>
      </c>
      <c r="D79" s="167">
        <v>66.319999999999993</v>
      </c>
      <c r="E79" s="167">
        <v>24.6</v>
      </c>
      <c r="F79" s="167">
        <v>53.36</v>
      </c>
      <c r="G79" s="167">
        <v>34.35</v>
      </c>
      <c r="H79" s="167">
        <v>27.76</v>
      </c>
      <c r="I79" s="167">
        <v>18.39</v>
      </c>
      <c r="J79" s="167">
        <v>18.2</v>
      </c>
      <c r="K79" s="167">
        <v>20.52</v>
      </c>
      <c r="L79" s="167">
        <v>18.79</v>
      </c>
      <c r="M79" s="167">
        <v>0.94</v>
      </c>
      <c r="N79" s="167">
        <v>3.98</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5.13</v>
      </c>
      <c r="D80" s="167">
        <v>0.04</v>
      </c>
      <c r="E80" s="167">
        <v>2.87</v>
      </c>
      <c r="F80" s="167">
        <v>0.99</v>
      </c>
      <c r="G80" s="167">
        <v>1.37</v>
      </c>
      <c r="H80" s="167">
        <v>0.39</v>
      </c>
      <c r="I80" s="167">
        <v>0.63</v>
      </c>
      <c r="J80" s="167">
        <v>1.63</v>
      </c>
      <c r="K80" s="167">
        <v>0.05</v>
      </c>
      <c r="L80" s="167">
        <v>9.74</v>
      </c>
      <c r="M80" s="167">
        <v>0.78</v>
      </c>
      <c r="N80" s="167">
        <v>2.98</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91.08</v>
      </c>
      <c r="D81" s="168">
        <v>168.13</v>
      </c>
      <c r="E81" s="168">
        <v>41.16</v>
      </c>
      <c r="F81" s="168">
        <v>59.56</v>
      </c>
      <c r="G81" s="168">
        <v>38.299999999999997</v>
      </c>
      <c r="H81" s="168">
        <v>41.73</v>
      </c>
      <c r="I81" s="168">
        <v>28.55</v>
      </c>
      <c r="J81" s="168">
        <v>33.74</v>
      </c>
      <c r="K81" s="168">
        <v>70.56</v>
      </c>
      <c r="L81" s="168">
        <v>35.78</v>
      </c>
      <c r="M81" s="168">
        <v>0.47</v>
      </c>
      <c r="N81" s="168">
        <v>31.64</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82.22</v>
      </c>
      <c r="D82" s="167">
        <v>79.03</v>
      </c>
      <c r="E82" s="167">
        <v>62.55</v>
      </c>
      <c r="F82" s="167">
        <v>47.89</v>
      </c>
      <c r="G82" s="167">
        <v>63.05</v>
      </c>
      <c r="H82" s="167">
        <v>48.63</v>
      </c>
      <c r="I82" s="167">
        <v>45.34</v>
      </c>
      <c r="J82" s="167">
        <v>121.03</v>
      </c>
      <c r="K82" s="167">
        <v>63.22</v>
      </c>
      <c r="L82" s="167">
        <v>43.5</v>
      </c>
      <c r="M82" s="167" t="s">
        <v>8</v>
      </c>
      <c r="N82" s="167">
        <v>20.420000000000002</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47.91</v>
      </c>
      <c r="D84" s="167">
        <v>37.18</v>
      </c>
      <c r="E84" s="167">
        <v>48.73</v>
      </c>
      <c r="F84" s="167">
        <v>77.28</v>
      </c>
      <c r="G84" s="167">
        <v>75.41</v>
      </c>
      <c r="H84" s="167">
        <v>49.35</v>
      </c>
      <c r="I84" s="167">
        <v>56.28</v>
      </c>
      <c r="J84" s="167">
        <v>36.15</v>
      </c>
      <c r="K84" s="167">
        <v>42.76</v>
      </c>
      <c r="L84" s="167">
        <v>33.46</v>
      </c>
      <c r="M84" s="167" t="s">
        <v>8</v>
      </c>
      <c r="N84" s="167">
        <v>1.68</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2.17</v>
      </c>
      <c r="D85" s="167" t="s">
        <v>8</v>
      </c>
      <c r="E85" s="167">
        <v>2.68</v>
      </c>
      <c r="F85" s="167">
        <v>5.27</v>
      </c>
      <c r="G85" s="167">
        <v>11.94</v>
      </c>
      <c r="H85" s="167">
        <v>2.25</v>
      </c>
      <c r="I85" s="167">
        <v>0.66</v>
      </c>
      <c r="J85" s="167">
        <v>1.74</v>
      </c>
      <c r="K85" s="167">
        <v>0.25</v>
      </c>
      <c r="L85" s="167" t="s">
        <v>8</v>
      </c>
      <c r="M85" s="167" t="s">
        <v>8</v>
      </c>
      <c r="N85" s="167"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127.95</v>
      </c>
      <c r="D86" s="168">
        <v>116.21</v>
      </c>
      <c r="E86" s="168">
        <v>108.59</v>
      </c>
      <c r="F86" s="168">
        <v>119.9</v>
      </c>
      <c r="G86" s="168">
        <v>126.51</v>
      </c>
      <c r="H86" s="168">
        <v>95.73</v>
      </c>
      <c r="I86" s="168">
        <v>100.96</v>
      </c>
      <c r="J86" s="168">
        <v>155.44</v>
      </c>
      <c r="K86" s="168">
        <v>105.73</v>
      </c>
      <c r="L86" s="168">
        <v>76.959999999999994</v>
      </c>
      <c r="M86" s="168" t="s">
        <v>8</v>
      </c>
      <c r="N86" s="168">
        <v>22.1</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219.03</v>
      </c>
      <c r="D87" s="168">
        <v>284.33999999999997</v>
      </c>
      <c r="E87" s="168">
        <v>149.76</v>
      </c>
      <c r="F87" s="168">
        <v>179.46</v>
      </c>
      <c r="G87" s="168">
        <v>164.82</v>
      </c>
      <c r="H87" s="168">
        <v>137.46</v>
      </c>
      <c r="I87" s="168">
        <v>129.51</v>
      </c>
      <c r="J87" s="168">
        <v>189.17</v>
      </c>
      <c r="K87" s="168">
        <v>176.29</v>
      </c>
      <c r="L87" s="168">
        <v>112.75</v>
      </c>
      <c r="M87" s="168">
        <v>0.47</v>
      </c>
      <c r="N87" s="168">
        <v>53.74</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-263.39</v>
      </c>
      <c r="D88" s="168">
        <v>-276.87</v>
      </c>
      <c r="E88" s="168">
        <v>-133.88999999999999</v>
      </c>
      <c r="F88" s="168">
        <v>-98.87</v>
      </c>
      <c r="G88" s="168">
        <v>-63.23</v>
      </c>
      <c r="H88" s="168">
        <v>-84.56</v>
      </c>
      <c r="I88" s="168">
        <v>-127.53</v>
      </c>
      <c r="J88" s="168">
        <v>-205.5</v>
      </c>
      <c r="K88" s="168">
        <v>-171.42</v>
      </c>
      <c r="L88" s="168">
        <v>-157.44999999999999</v>
      </c>
      <c r="M88" s="168">
        <v>-20.43</v>
      </c>
      <c r="N88" s="168">
        <v>-114.23</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-172.52</v>
      </c>
      <c r="D89" s="169">
        <v>-112.68</v>
      </c>
      <c r="E89" s="169">
        <v>-81.99</v>
      </c>
      <c r="F89" s="169">
        <v>-61.16</v>
      </c>
      <c r="G89" s="169">
        <v>-70.91</v>
      </c>
      <c r="H89" s="169">
        <v>-63.12</v>
      </c>
      <c r="I89" s="169">
        <v>-83.52</v>
      </c>
      <c r="J89" s="169">
        <v>-92.9</v>
      </c>
      <c r="K89" s="169">
        <v>-99.81</v>
      </c>
      <c r="L89" s="169">
        <v>-92.26</v>
      </c>
      <c r="M89" s="169">
        <v>-20.38</v>
      </c>
      <c r="N89" s="169">
        <v>-92.41</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v>0.99</v>
      </c>
      <c r="D90" s="167" t="s">
        <v>8</v>
      </c>
      <c r="E90" s="167">
        <v>1.22</v>
      </c>
      <c r="F90" s="167">
        <v>7.07</v>
      </c>
      <c r="G90" s="167">
        <v>2.2599999999999998</v>
      </c>
      <c r="H90" s="167">
        <v>2.31</v>
      </c>
      <c r="I90" s="167" t="s">
        <v>8</v>
      </c>
      <c r="J90" s="167">
        <v>0.39</v>
      </c>
      <c r="K90" s="167" t="s">
        <v>8</v>
      </c>
      <c r="L90" s="167" t="s">
        <v>8</v>
      </c>
      <c r="M90" s="167" t="s">
        <v>8</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1.71</v>
      </c>
      <c r="D91" s="167" t="s">
        <v>8</v>
      </c>
      <c r="E91" s="167">
        <v>2.1</v>
      </c>
      <c r="F91" s="167">
        <v>4.55</v>
      </c>
      <c r="G91" s="167">
        <v>5.78</v>
      </c>
      <c r="H91" s="167">
        <v>2.3199999999999998</v>
      </c>
      <c r="I91" s="167">
        <v>1.55</v>
      </c>
      <c r="J91" s="167">
        <v>1.94</v>
      </c>
      <c r="K91" s="167" t="s">
        <v>8</v>
      </c>
      <c r="L91" s="167">
        <v>0.59</v>
      </c>
      <c r="M91" s="167" t="s">
        <v>8</v>
      </c>
      <c r="N91" s="167"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45</v>
      </c>
      <c r="B2" s="225"/>
      <c r="C2" s="226" t="s">
        <v>965</v>
      </c>
      <c r="D2" s="226"/>
      <c r="E2" s="226"/>
      <c r="F2" s="226"/>
      <c r="G2" s="226"/>
      <c r="H2" s="227"/>
      <c r="I2" s="228" t="s">
        <v>965</v>
      </c>
      <c r="J2" s="226"/>
      <c r="K2" s="226"/>
      <c r="L2" s="226"/>
      <c r="M2" s="226"/>
      <c r="N2" s="227"/>
      <c r="O2" s="93"/>
      <c r="P2" s="93"/>
      <c r="Q2" s="93"/>
      <c r="R2" s="93"/>
      <c r="S2" s="93"/>
      <c r="T2" s="93"/>
      <c r="U2" s="93"/>
      <c r="V2" s="93"/>
      <c r="W2" s="93"/>
      <c r="X2" s="93"/>
      <c r="Y2" s="93"/>
      <c r="Z2" s="93"/>
      <c r="AA2" s="93"/>
    </row>
    <row r="3" spans="1:27" s="74" customFormat="1" ht="15" customHeight="1">
      <c r="A3" s="224"/>
      <c r="B3" s="225"/>
      <c r="C3" s="226"/>
      <c r="D3" s="226"/>
      <c r="E3" s="226"/>
      <c r="F3" s="226"/>
      <c r="G3" s="226"/>
      <c r="H3" s="227"/>
      <c r="I3" s="228"/>
      <c r="J3" s="226"/>
      <c r="K3" s="226"/>
      <c r="L3" s="226"/>
      <c r="M3" s="226"/>
      <c r="N3" s="227"/>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v>83174</v>
      </c>
      <c r="D19" s="164">
        <v>17985</v>
      </c>
      <c r="E19" s="164">
        <v>37226</v>
      </c>
      <c r="F19" s="164">
        <v>1998</v>
      </c>
      <c r="G19" s="164">
        <v>4330</v>
      </c>
      <c r="H19" s="164">
        <v>3867</v>
      </c>
      <c r="I19" s="164">
        <v>4170</v>
      </c>
      <c r="J19" s="164">
        <v>6933</v>
      </c>
      <c r="K19" s="164">
        <v>5005</v>
      </c>
      <c r="L19" s="164">
        <v>10922</v>
      </c>
      <c r="M19" s="164">
        <v>3968</v>
      </c>
      <c r="N19" s="164">
        <v>23995</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83114</v>
      </c>
      <c r="D20" s="164">
        <v>4865</v>
      </c>
      <c r="E20" s="164">
        <v>51887</v>
      </c>
      <c r="F20" s="164">
        <v>3733</v>
      </c>
      <c r="G20" s="164">
        <v>8189</v>
      </c>
      <c r="H20" s="164">
        <v>7531</v>
      </c>
      <c r="I20" s="164">
        <v>7686</v>
      </c>
      <c r="J20" s="164">
        <v>8908</v>
      </c>
      <c r="K20" s="164">
        <v>6912</v>
      </c>
      <c r="L20" s="164">
        <v>8928</v>
      </c>
      <c r="M20" s="164">
        <v>332</v>
      </c>
      <c r="N20" s="164">
        <v>26030</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t="s">
        <v>8</v>
      </c>
      <c r="D21" s="164" t="s">
        <v>8</v>
      </c>
      <c r="E21" s="164" t="s">
        <v>8</v>
      </c>
      <c r="F21" s="164" t="s">
        <v>8</v>
      </c>
      <c r="G21" s="164" t="s">
        <v>8</v>
      </c>
      <c r="H21" s="164" t="s">
        <v>8</v>
      </c>
      <c r="I21" s="164" t="s">
        <v>8</v>
      </c>
      <c r="J21" s="164" t="s">
        <v>8</v>
      </c>
      <c r="K21" s="164" t="s">
        <v>8</v>
      </c>
      <c r="L21" s="164" t="s">
        <v>8</v>
      </c>
      <c r="M21" s="164" t="s">
        <v>8</v>
      </c>
      <c r="N21" s="164"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417</v>
      </c>
      <c r="D22" s="164">
        <v>246</v>
      </c>
      <c r="E22" s="164">
        <v>171</v>
      </c>
      <c r="F22" s="164">
        <v>9</v>
      </c>
      <c r="G22" s="164">
        <v>57</v>
      </c>
      <c r="H22" s="164">
        <v>20</v>
      </c>
      <c r="I22" s="164">
        <v>8</v>
      </c>
      <c r="J22" s="164">
        <v>77</v>
      </c>
      <c r="K22" s="164" t="s">
        <v>8</v>
      </c>
      <c r="L22" s="164" t="s">
        <v>8</v>
      </c>
      <c r="M22" s="164" t="s">
        <v>8</v>
      </c>
      <c r="N22" s="164" t="s">
        <v>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180354</v>
      </c>
      <c r="D23" s="164">
        <v>48215</v>
      </c>
      <c r="E23" s="164">
        <v>97152</v>
      </c>
      <c r="F23" s="164">
        <v>7250</v>
      </c>
      <c r="G23" s="164">
        <v>12540</v>
      </c>
      <c r="H23" s="164">
        <v>12141</v>
      </c>
      <c r="I23" s="164">
        <v>7416</v>
      </c>
      <c r="J23" s="164">
        <v>14066</v>
      </c>
      <c r="K23" s="164">
        <v>3156</v>
      </c>
      <c r="L23" s="164">
        <v>40582</v>
      </c>
      <c r="M23" s="164">
        <v>1369</v>
      </c>
      <c r="N23" s="164">
        <v>33618</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1631</v>
      </c>
      <c r="D24" s="164" t="s">
        <v>8</v>
      </c>
      <c r="E24" s="164">
        <v>729</v>
      </c>
      <c r="F24" s="164">
        <v>39</v>
      </c>
      <c r="G24" s="164">
        <v>38</v>
      </c>
      <c r="H24" s="164">
        <v>72</v>
      </c>
      <c r="I24" s="164">
        <v>204</v>
      </c>
      <c r="J24" s="164">
        <v>100</v>
      </c>
      <c r="K24" s="164">
        <v>88</v>
      </c>
      <c r="L24" s="164">
        <v>189</v>
      </c>
      <c r="M24" s="164">
        <v>810</v>
      </c>
      <c r="N24" s="164">
        <v>93</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345428</v>
      </c>
      <c r="D25" s="165">
        <v>71311</v>
      </c>
      <c r="E25" s="165">
        <v>185707</v>
      </c>
      <c r="F25" s="165">
        <v>12951</v>
      </c>
      <c r="G25" s="165">
        <v>25079</v>
      </c>
      <c r="H25" s="165">
        <v>23488</v>
      </c>
      <c r="I25" s="165">
        <v>19077</v>
      </c>
      <c r="J25" s="165">
        <v>29884</v>
      </c>
      <c r="K25" s="165">
        <v>14984</v>
      </c>
      <c r="L25" s="165">
        <v>60244</v>
      </c>
      <c r="M25" s="165">
        <v>4859</v>
      </c>
      <c r="N25" s="165">
        <v>83551</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v>342270</v>
      </c>
      <c r="D26" s="164">
        <v>22650</v>
      </c>
      <c r="E26" s="164">
        <v>79013</v>
      </c>
      <c r="F26" s="164">
        <v>2620</v>
      </c>
      <c r="G26" s="164">
        <v>5818</v>
      </c>
      <c r="H26" s="164">
        <v>4310</v>
      </c>
      <c r="I26" s="164">
        <v>6665</v>
      </c>
      <c r="J26" s="164">
        <v>14775</v>
      </c>
      <c r="K26" s="164">
        <v>6746</v>
      </c>
      <c r="L26" s="164">
        <v>38080</v>
      </c>
      <c r="M26" s="164">
        <v>823</v>
      </c>
      <c r="N26" s="164">
        <v>239783</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v>68002</v>
      </c>
      <c r="D27" s="164">
        <v>10854</v>
      </c>
      <c r="E27" s="164">
        <v>55491</v>
      </c>
      <c r="F27" s="164">
        <v>1930</v>
      </c>
      <c r="G27" s="164">
        <v>4688</v>
      </c>
      <c r="H27" s="164">
        <v>3331</v>
      </c>
      <c r="I27" s="164">
        <v>1678</v>
      </c>
      <c r="J27" s="164">
        <v>3837</v>
      </c>
      <c r="K27" s="164">
        <v>3057</v>
      </c>
      <c r="L27" s="164">
        <v>36969</v>
      </c>
      <c r="M27" s="164">
        <v>810</v>
      </c>
      <c r="N27" s="164">
        <v>848</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t="s">
        <v>8</v>
      </c>
      <c r="D28" s="164" t="s">
        <v>8</v>
      </c>
      <c r="E28" s="164" t="s">
        <v>8</v>
      </c>
      <c r="F28" s="164" t="s">
        <v>8</v>
      </c>
      <c r="G28" s="164" t="s">
        <v>8</v>
      </c>
      <c r="H28" s="164" t="s">
        <v>8</v>
      </c>
      <c r="I28" s="164" t="s">
        <v>8</v>
      </c>
      <c r="J28" s="164" t="s">
        <v>8</v>
      </c>
      <c r="K28" s="164" t="s">
        <v>8</v>
      </c>
      <c r="L28" s="164" t="s">
        <v>8</v>
      </c>
      <c r="M28" s="164" t="s">
        <v>8</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68367</v>
      </c>
      <c r="D29" s="164">
        <v>10098</v>
      </c>
      <c r="E29" s="164">
        <v>7033</v>
      </c>
      <c r="F29" s="164">
        <v>465</v>
      </c>
      <c r="G29" s="164">
        <v>1872</v>
      </c>
      <c r="H29" s="164">
        <v>385</v>
      </c>
      <c r="I29" s="164">
        <v>19</v>
      </c>
      <c r="J29" s="164">
        <v>89</v>
      </c>
      <c r="K29" s="164">
        <v>589</v>
      </c>
      <c r="L29" s="164">
        <v>3614</v>
      </c>
      <c r="M29" s="164" t="s">
        <v>8</v>
      </c>
      <c r="N29" s="164">
        <v>51236</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256</v>
      </c>
      <c r="D30" s="164" t="s">
        <v>8</v>
      </c>
      <c r="E30" s="164">
        <v>239</v>
      </c>
      <c r="F30" s="164">
        <v>32</v>
      </c>
      <c r="G30" s="164">
        <v>45</v>
      </c>
      <c r="H30" s="164">
        <v>162</v>
      </c>
      <c r="I30" s="164" t="s">
        <v>8</v>
      </c>
      <c r="J30" s="164" t="s">
        <v>8</v>
      </c>
      <c r="K30" s="164" t="s">
        <v>8</v>
      </c>
      <c r="L30" s="164" t="s">
        <v>8</v>
      </c>
      <c r="M30" s="164">
        <v>8</v>
      </c>
      <c r="N30" s="164">
        <v>9</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410381</v>
      </c>
      <c r="D31" s="165">
        <v>32748</v>
      </c>
      <c r="E31" s="165">
        <v>85808</v>
      </c>
      <c r="F31" s="165">
        <v>3053</v>
      </c>
      <c r="G31" s="165">
        <v>7645</v>
      </c>
      <c r="H31" s="165">
        <v>4533</v>
      </c>
      <c r="I31" s="165">
        <v>6684</v>
      </c>
      <c r="J31" s="165">
        <v>14865</v>
      </c>
      <c r="K31" s="165">
        <v>7335</v>
      </c>
      <c r="L31" s="165">
        <v>41694</v>
      </c>
      <c r="M31" s="165">
        <v>815</v>
      </c>
      <c r="N31" s="165">
        <v>291010</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755808</v>
      </c>
      <c r="D32" s="165">
        <v>104059</v>
      </c>
      <c r="E32" s="165">
        <v>271515</v>
      </c>
      <c r="F32" s="165">
        <v>16005</v>
      </c>
      <c r="G32" s="165">
        <v>32724</v>
      </c>
      <c r="H32" s="165">
        <v>28021</v>
      </c>
      <c r="I32" s="165">
        <v>25760</v>
      </c>
      <c r="J32" s="165">
        <v>44748</v>
      </c>
      <c r="K32" s="165">
        <v>22319</v>
      </c>
      <c r="L32" s="165">
        <v>101937</v>
      </c>
      <c r="M32" s="165">
        <v>5674</v>
      </c>
      <c r="N32" s="165">
        <v>374561</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t="s">
        <v>8</v>
      </c>
      <c r="D33" s="164" t="s">
        <v>8</v>
      </c>
      <c r="E33" s="164" t="s">
        <v>8</v>
      </c>
      <c r="F33" s="164" t="s">
        <v>8</v>
      </c>
      <c r="G33" s="164" t="s">
        <v>8</v>
      </c>
      <c r="H33" s="164" t="s">
        <v>8</v>
      </c>
      <c r="I33" s="164" t="s">
        <v>8</v>
      </c>
      <c r="J33" s="164" t="s">
        <v>8</v>
      </c>
      <c r="K33" s="164" t="s">
        <v>8</v>
      </c>
      <c r="L33" s="164" t="s">
        <v>8</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t="s">
        <v>8</v>
      </c>
      <c r="D34" s="164" t="s">
        <v>8</v>
      </c>
      <c r="E34" s="164" t="s">
        <v>8</v>
      </c>
      <c r="F34" s="164" t="s">
        <v>8</v>
      </c>
      <c r="G34" s="164" t="s">
        <v>8</v>
      </c>
      <c r="H34" s="164" t="s">
        <v>8</v>
      </c>
      <c r="I34" s="164" t="s">
        <v>8</v>
      </c>
      <c r="J34" s="164" t="s">
        <v>8</v>
      </c>
      <c r="K34" s="164" t="s">
        <v>8</v>
      </c>
      <c r="L34" s="164" t="s">
        <v>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t="s">
        <v>8</v>
      </c>
      <c r="D35" s="164" t="s">
        <v>8</v>
      </c>
      <c r="E35" s="164" t="s">
        <v>8</v>
      </c>
      <c r="F35" s="164" t="s">
        <v>8</v>
      </c>
      <c r="G35" s="164" t="s">
        <v>8</v>
      </c>
      <c r="H35" s="164" t="s">
        <v>8</v>
      </c>
      <c r="I35" s="164" t="s">
        <v>8</v>
      </c>
      <c r="J35" s="164" t="s">
        <v>8</v>
      </c>
      <c r="K35" s="164" t="s">
        <v>8</v>
      </c>
      <c r="L35" s="164" t="s">
        <v>8</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t="s">
        <v>8</v>
      </c>
      <c r="D36" s="164" t="s">
        <v>8</v>
      </c>
      <c r="E36" s="164" t="s">
        <v>8</v>
      </c>
      <c r="F36" s="164" t="s">
        <v>8</v>
      </c>
      <c r="G36" s="164" t="s">
        <v>8</v>
      </c>
      <c r="H36" s="164" t="s">
        <v>8</v>
      </c>
      <c r="I36" s="164" t="s">
        <v>8</v>
      </c>
      <c r="J36" s="164" t="s">
        <v>8</v>
      </c>
      <c r="K36" s="164" t="s">
        <v>8</v>
      </c>
      <c r="L36" s="164" t="s">
        <v>8</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t="s">
        <v>8</v>
      </c>
      <c r="D37" s="164" t="s">
        <v>8</v>
      </c>
      <c r="E37" s="164" t="s">
        <v>8</v>
      </c>
      <c r="F37" s="164" t="s">
        <v>8</v>
      </c>
      <c r="G37" s="164" t="s">
        <v>8</v>
      </c>
      <c r="H37" s="164" t="s">
        <v>8</v>
      </c>
      <c r="I37" s="164" t="s">
        <v>8</v>
      </c>
      <c r="J37" s="164" t="s">
        <v>8</v>
      </c>
      <c r="K37" s="164" t="s">
        <v>8</v>
      </c>
      <c r="L37" s="164" t="s">
        <v>8</v>
      </c>
      <c r="M37" s="164" t="s">
        <v>8</v>
      </c>
      <c r="N37" s="164" t="s">
        <v>8</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t="s">
        <v>8</v>
      </c>
      <c r="D38" s="164" t="s">
        <v>8</v>
      </c>
      <c r="E38" s="164" t="s">
        <v>8</v>
      </c>
      <c r="F38" s="164" t="s">
        <v>8</v>
      </c>
      <c r="G38" s="164" t="s">
        <v>8</v>
      </c>
      <c r="H38" s="164" t="s">
        <v>8</v>
      </c>
      <c r="I38" s="164" t="s">
        <v>8</v>
      </c>
      <c r="J38" s="164" t="s">
        <v>8</v>
      </c>
      <c r="K38" s="164" t="s">
        <v>8</v>
      </c>
      <c r="L38" s="164" t="s">
        <v>8</v>
      </c>
      <c r="M38" s="164" t="s">
        <v>8</v>
      </c>
      <c r="N38" s="164" t="s">
        <v>8</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v>5499</v>
      </c>
      <c r="D39" s="164">
        <v>334</v>
      </c>
      <c r="E39" s="164">
        <v>2230</v>
      </c>
      <c r="F39" s="164">
        <v>64</v>
      </c>
      <c r="G39" s="164">
        <v>127</v>
      </c>
      <c r="H39" s="164">
        <v>736</v>
      </c>
      <c r="I39" s="164">
        <v>121</v>
      </c>
      <c r="J39" s="164">
        <v>722</v>
      </c>
      <c r="K39" s="164">
        <v>347</v>
      </c>
      <c r="L39" s="164">
        <v>114</v>
      </c>
      <c r="M39" s="164">
        <v>1</v>
      </c>
      <c r="N39" s="164">
        <v>2934</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v>2852</v>
      </c>
      <c r="D40" s="164">
        <v>288</v>
      </c>
      <c r="E40" s="164">
        <v>1593</v>
      </c>
      <c r="F40" s="164">
        <v>99</v>
      </c>
      <c r="G40" s="164">
        <v>60</v>
      </c>
      <c r="H40" s="164">
        <v>13</v>
      </c>
      <c r="I40" s="164" t="s">
        <v>8</v>
      </c>
      <c r="J40" s="164">
        <v>410</v>
      </c>
      <c r="K40" s="164">
        <v>163</v>
      </c>
      <c r="L40" s="164">
        <v>848</v>
      </c>
      <c r="M40" s="164">
        <v>115</v>
      </c>
      <c r="N40" s="164">
        <v>856</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v>158336</v>
      </c>
      <c r="D41" s="164">
        <v>26514</v>
      </c>
      <c r="E41" s="164">
        <v>79387</v>
      </c>
      <c r="F41" s="164">
        <v>7445</v>
      </c>
      <c r="G41" s="164">
        <v>12932</v>
      </c>
      <c r="H41" s="164">
        <v>12228</v>
      </c>
      <c r="I41" s="164">
        <v>9061</v>
      </c>
      <c r="J41" s="164">
        <v>13869</v>
      </c>
      <c r="K41" s="164">
        <v>4011</v>
      </c>
      <c r="L41" s="164">
        <v>19840</v>
      </c>
      <c r="M41" s="164">
        <v>381</v>
      </c>
      <c r="N41" s="164">
        <v>52054</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106389</v>
      </c>
      <c r="D42" s="164">
        <v>19801</v>
      </c>
      <c r="E42" s="164">
        <v>79501</v>
      </c>
      <c r="F42" s="164">
        <v>4704</v>
      </c>
      <c r="G42" s="164">
        <v>10924</v>
      </c>
      <c r="H42" s="164">
        <v>14320</v>
      </c>
      <c r="I42" s="164">
        <v>8904</v>
      </c>
      <c r="J42" s="164">
        <v>13321</v>
      </c>
      <c r="K42" s="164">
        <v>8522</v>
      </c>
      <c r="L42" s="164">
        <v>18806</v>
      </c>
      <c r="M42" s="164">
        <v>2847</v>
      </c>
      <c r="N42" s="164">
        <v>4239</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1631</v>
      </c>
      <c r="D43" s="164" t="s">
        <v>8</v>
      </c>
      <c r="E43" s="164">
        <v>729</v>
      </c>
      <c r="F43" s="164">
        <v>39</v>
      </c>
      <c r="G43" s="164">
        <v>38</v>
      </c>
      <c r="H43" s="164">
        <v>72</v>
      </c>
      <c r="I43" s="164">
        <v>204</v>
      </c>
      <c r="J43" s="164">
        <v>100</v>
      </c>
      <c r="K43" s="164">
        <v>88</v>
      </c>
      <c r="L43" s="164">
        <v>189</v>
      </c>
      <c r="M43" s="164">
        <v>810</v>
      </c>
      <c r="N43" s="164">
        <v>93</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271444</v>
      </c>
      <c r="D44" s="165">
        <v>46937</v>
      </c>
      <c r="E44" s="165">
        <v>161982</v>
      </c>
      <c r="F44" s="165">
        <v>12272</v>
      </c>
      <c r="G44" s="165">
        <v>24005</v>
      </c>
      <c r="H44" s="165">
        <v>27225</v>
      </c>
      <c r="I44" s="165">
        <v>17882</v>
      </c>
      <c r="J44" s="165">
        <v>28222</v>
      </c>
      <c r="K44" s="165">
        <v>12956</v>
      </c>
      <c r="L44" s="165">
        <v>39419</v>
      </c>
      <c r="M44" s="165">
        <v>2535</v>
      </c>
      <c r="N44" s="165">
        <v>59990</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168967</v>
      </c>
      <c r="D45" s="164">
        <v>18542</v>
      </c>
      <c r="E45" s="164">
        <v>45503</v>
      </c>
      <c r="F45" s="164">
        <v>1047</v>
      </c>
      <c r="G45" s="164">
        <v>2661</v>
      </c>
      <c r="H45" s="164">
        <v>431</v>
      </c>
      <c r="I45" s="164">
        <v>731</v>
      </c>
      <c r="J45" s="164">
        <v>22506</v>
      </c>
      <c r="K45" s="164">
        <v>4385</v>
      </c>
      <c r="L45" s="164">
        <v>13741</v>
      </c>
      <c r="M45" s="164" t="s">
        <v>8</v>
      </c>
      <c r="N45" s="164">
        <v>104921</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t="s">
        <v>8</v>
      </c>
      <c r="D46" s="164" t="s">
        <v>8</v>
      </c>
      <c r="E46" s="164" t="s">
        <v>8</v>
      </c>
      <c r="F46" s="164" t="s">
        <v>8</v>
      </c>
      <c r="G46" s="164" t="s">
        <v>8</v>
      </c>
      <c r="H46" s="164" t="s">
        <v>8</v>
      </c>
      <c r="I46" s="164" t="s">
        <v>8</v>
      </c>
      <c r="J46" s="164" t="s">
        <v>8</v>
      </c>
      <c r="K46" s="164" t="s">
        <v>8</v>
      </c>
      <c r="L46" s="164" t="s">
        <v>8</v>
      </c>
      <c r="M46" s="164" t="s">
        <v>8</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190509</v>
      </c>
      <c r="D47" s="164">
        <v>4072</v>
      </c>
      <c r="E47" s="164">
        <v>5805</v>
      </c>
      <c r="F47" s="164">
        <v>961</v>
      </c>
      <c r="G47" s="164">
        <v>451</v>
      </c>
      <c r="H47" s="164">
        <v>1069</v>
      </c>
      <c r="I47" s="164">
        <v>1077</v>
      </c>
      <c r="J47" s="164">
        <v>1628</v>
      </c>
      <c r="K47" s="164">
        <v>513</v>
      </c>
      <c r="L47" s="164">
        <v>106</v>
      </c>
      <c r="M47" s="164">
        <v>8</v>
      </c>
      <c r="N47" s="164">
        <v>180624</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256</v>
      </c>
      <c r="D48" s="164" t="s">
        <v>8</v>
      </c>
      <c r="E48" s="164">
        <v>239</v>
      </c>
      <c r="F48" s="164">
        <v>32</v>
      </c>
      <c r="G48" s="164">
        <v>45</v>
      </c>
      <c r="H48" s="164">
        <v>162</v>
      </c>
      <c r="I48" s="164" t="s">
        <v>8</v>
      </c>
      <c r="J48" s="164" t="s">
        <v>8</v>
      </c>
      <c r="K48" s="164" t="s">
        <v>8</v>
      </c>
      <c r="L48" s="164" t="s">
        <v>8</v>
      </c>
      <c r="M48" s="164">
        <v>8</v>
      </c>
      <c r="N48" s="164">
        <v>9</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359220</v>
      </c>
      <c r="D49" s="165">
        <v>22615</v>
      </c>
      <c r="E49" s="165">
        <v>51069</v>
      </c>
      <c r="F49" s="165">
        <v>1977</v>
      </c>
      <c r="G49" s="165">
        <v>3067</v>
      </c>
      <c r="H49" s="165">
        <v>1339</v>
      </c>
      <c r="I49" s="165">
        <v>1808</v>
      </c>
      <c r="J49" s="165">
        <v>24134</v>
      </c>
      <c r="K49" s="165">
        <v>4898</v>
      </c>
      <c r="L49" s="165">
        <v>13847</v>
      </c>
      <c r="M49" s="165" t="s">
        <v>8</v>
      </c>
      <c r="N49" s="165">
        <v>285536</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630664</v>
      </c>
      <c r="D50" s="165">
        <v>69552</v>
      </c>
      <c r="E50" s="165">
        <v>213051</v>
      </c>
      <c r="F50" s="165">
        <v>14248</v>
      </c>
      <c r="G50" s="165">
        <v>27072</v>
      </c>
      <c r="H50" s="165">
        <v>28564</v>
      </c>
      <c r="I50" s="165">
        <v>19690</v>
      </c>
      <c r="J50" s="165">
        <v>52356</v>
      </c>
      <c r="K50" s="165">
        <v>17854</v>
      </c>
      <c r="L50" s="165">
        <v>53267</v>
      </c>
      <c r="M50" s="165">
        <v>2535</v>
      </c>
      <c r="N50" s="165">
        <v>345526</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-125144</v>
      </c>
      <c r="D51" s="165">
        <v>-34508</v>
      </c>
      <c r="E51" s="165">
        <v>-58464</v>
      </c>
      <c r="F51" s="165">
        <v>-1756</v>
      </c>
      <c r="G51" s="165">
        <v>-5652</v>
      </c>
      <c r="H51" s="165">
        <v>542</v>
      </c>
      <c r="I51" s="165">
        <v>-6070</v>
      </c>
      <c r="J51" s="165">
        <v>7608</v>
      </c>
      <c r="K51" s="165">
        <v>-4465</v>
      </c>
      <c r="L51" s="165">
        <v>-48671</v>
      </c>
      <c r="M51" s="165">
        <v>-3139</v>
      </c>
      <c r="N51" s="165">
        <v>-29034</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-73984</v>
      </c>
      <c r="D52" s="166">
        <v>-24374</v>
      </c>
      <c r="E52" s="166">
        <v>-23725</v>
      </c>
      <c r="F52" s="166">
        <v>-680</v>
      </c>
      <c r="G52" s="166">
        <v>-1073</v>
      </c>
      <c r="H52" s="166">
        <v>3736</v>
      </c>
      <c r="I52" s="166">
        <v>-1194</v>
      </c>
      <c r="J52" s="166">
        <v>-1661</v>
      </c>
      <c r="K52" s="166">
        <v>-2029</v>
      </c>
      <c r="L52" s="166">
        <v>-20824</v>
      </c>
      <c r="M52" s="166">
        <v>-2324</v>
      </c>
      <c r="N52" s="166">
        <v>-23561</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v>290</v>
      </c>
      <c r="D53" s="164" t="s">
        <v>8</v>
      </c>
      <c r="E53" s="164">
        <v>290</v>
      </c>
      <c r="F53" s="164">
        <v>64</v>
      </c>
      <c r="G53" s="164">
        <v>74</v>
      </c>
      <c r="H53" s="164">
        <v>152</v>
      </c>
      <c r="I53" s="164" t="s">
        <v>8</v>
      </c>
      <c r="J53" s="164" t="s">
        <v>8</v>
      </c>
      <c r="K53" s="164" t="s">
        <v>8</v>
      </c>
      <c r="L53" s="164" t="s">
        <v>8</v>
      </c>
      <c r="M53" s="164" t="s">
        <v>8</v>
      </c>
      <c r="N53" s="164" t="s">
        <v>8</v>
      </c>
      <c r="O53" s="97"/>
      <c r="P53" s="97"/>
      <c r="Q53" s="97"/>
      <c r="R53" s="97"/>
      <c r="S53" s="97"/>
      <c r="T53" s="97"/>
      <c r="U53" s="97"/>
      <c r="V53" s="97"/>
      <c r="W53" s="97"/>
      <c r="X53" s="97"/>
      <c r="Y53" s="97"/>
      <c r="Z53" s="97"/>
      <c r="AA53" s="98"/>
    </row>
    <row r="54" spans="1:27" ht="11.1" customHeight="1">
      <c r="A54" s="69">
        <f>IF(B54&lt;&gt;"",COUNTA($B$19:B54),"")</f>
        <v>36</v>
      </c>
      <c r="B54" s="78" t="s">
        <v>98</v>
      </c>
      <c r="C54" s="164">
        <v>1609</v>
      </c>
      <c r="D54" s="164">
        <v>397</v>
      </c>
      <c r="E54" s="164">
        <v>1184</v>
      </c>
      <c r="F54" s="164">
        <v>119</v>
      </c>
      <c r="G54" s="164">
        <v>345</v>
      </c>
      <c r="H54" s="164">
        <v>366</v>
      </c>
      <c r="I54" s="164">
        <v>287</v>
      </c>
      <c r="J54" s="164">
        <v>67</v>
      </c>
      <c r="K54" s="164" t="s">
        <v>8</v>
      </c>
      <c r="L54" s="164" t="s">
        <v>8</v>
      </c>
      <c r="M54" s="164">
        <v>27</v>
      </c>
      <c r="N54" s="164" t="s">
        <v>8</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v>51.07</v>
      </c>
      <c r="D56" s="167">
        <v>58.32</v>
      </c>
      <c r="E56" s="167">
        <v>28.2</v>
      </c>
      <c r="F56" s="167">
        <v>25.28</v>
      </c>
      <c r="G56" s="167">
        <v>25.38</v>
      </c>
      <c r="H56" s="167">
        <v>15.51</v>
      </c>
      <c r="I56" s="167">
        <v>25.99</v>
      </c>
      <c r="J56" s="167">
        <v>31.43</v>
      </c>
      <c r="K56" s="167">
        <v>35.35</v>
      </c>
      <c r="L56" s="167">
        <v>36.57</v>
      </c>
      <c r="M56" s="167">
        <v>5.0599999999999996</v>
      </c>
      <c r="N56" s="167">
        <v>18.170000000000002</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51.03</v>
      </c>
      <c r="D57" s="167">
        <v>15.77</v>
      </c>
      <c r="E57" s="167">
        <v>39.299999999999997</v>
      </c>
      <c r="F57" s="167">
        <v>47.22</v>
      </c>
      <c r="G57" s="167">
        <v>48.01</v>
      </c>
      <c r="H57" s="167">
        <v>30.19</v>
      </c>
      <c r="I57" s="167">
        <v>47.91</v>
      </c>
      <c r="J57" s="167">
        <v>40.380000000000003</v>
      </c>
      <c r="K57" s="167">
        <v>48.82</v>
      </c>
      <c r="L57" s="167">
        <v>29.89</v>
      </c>
      <c r="M57" s="167">
        <v>0.42</v>
      </c>
      <c r="N57" s="167">
        <v>19.72</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t="s">
        <v>8</v>
      </c>
      <c r="D58" s="167" t="s">
        <v>8</v>
      </c>
      <c r="E58" s="167" t="s">
        <v>8</v>
      </c>
      <c r="F58" s="167" t="s">
        <v>8</v>
      </c>
      <c r="G58" s="167" t="s">
        <v>8</v>
      </c>
      <c r="H58" s="167" t="s">
        <v>8</v>
      </c>
      <c r="I58" s="167" t="s">
        <v>8</v>
      </c>
      <c r="J58" s="167" t="s">
        <v>8</v>
      </c>
      <c r="K58" s="167" t="s">
        <v>8</v>
      </c>
      <c r="L58" s="167" t="s">
        <v>8</v>
      </c>
      <c r="M58" s="167" t="s">
        <v>8</v>
      </c>
      <c r="N58" s="167"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0.26</v>
      </c>
      <c r="D59" s="167">
        <v>0.8</v>
      </c>
      <c r="E59" s="167">
        <v>0.13</v>
      </c>
      <c r="F59" s="167">
        <v>0.12</v>
      </c>
      <c r="G59" s="167">
        <v>0.34</v>
      </c>
      <c r="H59" s="167">
        <v>0.08</v>
      </c>
      <c r="I59" s="167">
        <v>0.05</v>
      </c>
      <c r="J59" s="167">
        <v>0.35</v>
      </c>
      <c r="K59" s="167" t="s">
        <v>8</v>
      </c>
      <c r="L59" s="167" t="s">
        <v>8</v>
      </c>
      <c r="M59" s="167" t="s">
        <v>8</v>
      </c>
      <c r="N59" s="167" t="s">
        <v>8</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110.74</v>
      </c>
      <c r="D60" s="167">
        <v>156.35</v>
      </c>
      <c r="E60" s="167">
        <v>73.58</v>
      </c>
      <c r="F60" s="167">
        <v>91.71</v>
      </c>
      <c r="G60" s="167">
        <v>73.510000000000005</v>
      </c>
      <c r="H60" s="167">
        <v>48.68</v>
      </c>
      <c r="I60" s="167">
        <v>46.23</v>
      </c>
      <c r="J60" s="167">
        <v>63.77</v>
      </c>
      <c r="K60" s="167">
        <v>22.29</v>
      </c>
      <c r="L60" s="167">
        <v>135.88999999999999</v>
      </c>
      <c r="M60" s="167">
        <v>1.75</v>
      </c>
      <c r="N60" s="167">
        <v>25.46</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1</v>
      </c>
      <c r="D61" s="167" t="s">
        <v>8</v>
      </c>
      <c r="E61" s="167">
        <v>0.55000000000000004</v>
      </c>
      <c r="F61" s="167">
        <v>0.5</v>
      </c>
      <c r="G61" s="167">
        <v>0.22</v>
      </c>
      <c r="H61" s="167">
        <v>0.28999999999999998</v>
      </c>
      <c r="I61" s="167">
        <v>1.27</v>
      </c>
      <c r="J61" s="167">
        <v>0.45</v>
      </c>
      <c r="K61" s="167">
        <v>0.62</v>
      </c>
      <c r="L61" s="167">
        <v>0.63</v>
      </c>
      <c r="M61" s="167">
        <v>1.03</v>
      </c>
      <c r="N61" s="167">
        <v>7.0000000000000007E-2</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212.09</v>
      </c>
      <c r="D62" s="168">
        <v>231.24</v>
      </c>
      <c r="E62" s="168">
        <v>140.66</v>
      </c>
      <c r="F62" s="168">
        <v>163.82</v>
      </c>
      <c r="G62" s="168">
        <v>147.01</v>
      </c>
      <c r="H62" s="168">
        <v>94.17</v>
      </c>
      <c r="I62" s="168">
        <v>118.91</v>
      </c>
      <c r="J62" s="168">
        <v>135.47999999999999</v>
      </c>
      <c r="K62" s="168">
        <v>105.84</v>
      </c>
      <c r="L62" s="168">
        <v>201.72</v>
      </c>
      <c r="M62" s="168">
        <v>6.2</v>
      </c>
      <c r="N62" s="168">
        <v>63.28</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v>210.15</v>
      </c>
      <c r="D63" s="167">
        <v>73.45</v>
      </c>
      <c r="E63" s="167">
        <v>59.85</v>
      </c>
      <c r="F63" s="167">
        <v>33.14</v>
      </c>
      <c r="G63" s="167">
        <v>34.1</v>
      </c>
      <c r="H63" s="167">
        <v>17.28</v>
      </c>
      <c r="I63" s="167">
        <v>41.55</v>
      </c>
      <c r="J63" s="167">
        <v>66.989999999999995</v>
      </c>
      <c r="K63" s="167">
        <v>47.65</v>
      </c>
      <c r="L63" s="167">
        <v>127.51</v>
      </c>
      <c r="M63" s="167">
        <v>1.05</v>
      </c>
      <c r="N63" s="167">
        <v>181.61</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v>41.75</v>
      </c>
      <c r="D64" s="167">
        <v>35.19</v>
      </c>
      <c r="E64" s="167">
        <v>42.03</v>
      </c>
      <c r="F64" s="167">
        <v>24.42</v>
      </c>
      <c r="G64" s="167">
        <v>27.48</v>
      </c>
      <c r="H64" s="167">
        <v>13.36</v>
      </c>
      <c r="I64" s="167">
        <v>10.46</v>
      </c>
      <c r="J64" s="167">
        <v>17.399999999999999</v>
      </c>
      <c r="K64" s="167">
        <v>21.59</v>
      </c>
      <c r="L64" s="167">
        <v>123.79</v>
      </c>
      <c r="M64" s="167">
        <v>1.03</v>
      </c>
      <c r="N64" s="167">
        <v>0.64</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t="s">
        <v>8</v>
      </c>
      <c r="D65" s="167" t="s">
        <v>8</v>
      </c>
      <c r="E65" s="167" t="s">
        <v>8</v>
      </c>
      <c r="F65" s="167" t="s">
        <v>8</v>
      </c>
      <c r="G65" s="167" t="s">
        <v>8</v>
      </c>
      <c r="H65" s="167" t="s">
        <v>8</v>
      </c>
      <c r="I65" s="167" t="s">
        <v>8</v>
      </c>
      <c r="J65" s="167" t="s">
        <v>8</v>
      </c>
      <c r="K65" s="167" t="s">
        <v>8</v>
      </c>
      <c r="L65" s="167" t="s">
        <v>8</v>
      </c>
      <c r="M65" s="167" t="s">
        <v>8</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41.98</v>
      </c>
      <c r="D66" s="167">
        <v>32.74</v>
      </c>
      <c r="E66" s="167">
        <v>5.33</v>
      </c>
      <c r="F66" s="167">
        <v>5.88</v>
      </c>
      <c r="G66" s="167">
        <v>10.97</v>
      </c>
      <c r="H66" s="167">
        <v>1.54</v>
      </c>
      <c r="I66" s="167">
        <v>0.12</v>
      </c>
      <c r="J66" s="167">
        <v>0.4</v>
      </c>
      <c r="K66" s="167">
        <v>4.16</v>
      </c>
      <c r="L66" s="167">
        <v>12.1</v>
      </c>
      <c r="M66" s="167" t="s">
        <v>8</v>
      </c>
      <c r="N66" s="167">
        <v>38.81</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0.16</v>
      </c>
      <c r="D67" s="167" t="s">
        <v>8</v>
      </c>
      <c r="E67" s="167">
        <v>0.18</v>
      </c>
      <c r="F67" s="167">
        <v>0.4</v>
      </c>
      <c r="G67" s="167">
        <v>0.26</v>
      </c>
      <c r="H67" s="167">
        <v>0.65</v>
      </c>
      <c r="I67" s="167" t="s">
        <v>8</v>
      </c>
      <c r="J67" s="167" t="s">
        <v>8</v>
      </c>
      <c r="K67" s="167" t="s">
        <v>8</v>
      </c>
      <c r="L67" s="167" t="s">
        <v>8</v>
      </c>
      <c r="M67" s="167">
        <v>0.01</v>
      </c>
      <c r="N67" s="167">
        <v>0.01</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251.97</v>
      </c>
      <c r="D68" s="168">
        <v>106.19</v>
      </c>
      <c r="E68" s="168">
        <v>64.989999999999995</v>
      </c>
      <c r="F68" s="168">
        <v>38.619999999999997</v>
      </c>
      <c r="G68" s="168">
        <v>44.81</v>
      </c>
      <c r="H68" s="168">
        <v>18.170000000000002</v>
      </c>
      <c r="I68" s="168">
        <v>41.66</v>
      </c>
      <c r="J68" s="168">
        <v>67.39</v>
      </c>
      <c r="K68" s="168">
        <v>51.81</v>
      </c>
      <c r="L68" s="168">
        <v>139.61000000000001</v>
      </c>
      <c r="M68" s="168">
        <v>1.04</v>
      </c>
      <c r="N68" s="168">
        <v>220.41</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464.06</v>
      </c>
      <c r="D69" s="168">
        <v>337.43</v>
      </c>
      <c r="E69" s="168">
        <v>205.65</v>
      </c>
      <c r="F69" s="168">
        <v>202.44</v>
      </c>
      <c r="G69" s="168">
        <v>191.82</v>
      </c>
      <c r="H69" s="168">
        <v>112.34</v>
      </c>
      <c r="I69" s="168">
        <v>160.57</v>
      </c>
      <c r="J69" s="168">
        <v>202.87</v>
      </c>
      <c r="K69" s="168">
        <v>157.65</v>
      </c>
      <c r="L69" s="168">
        <v>341.33</v>
      </c>
      <c r="M69" s="168">
        <v>7.24</v>
      </c>
      <c r="N69" s="168">
        <v>283.69</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t="s">
        <v>8</v>
      </c>
      <c r="D70" s="167" t="s">
        <v>8</v>
      </c>
      <c r="E70" s="167" t="s">
        <v>8</v>
      </c>
      <c r="F70" s="167" t="s">
        <v>8</v>
      </c>
      <c r="G70" s="167" t="s">
        <v>8</v>
      </c>
      <c r="H70" s="167" t="s">
        <v>8</v>
      </c>
      <c r="I70" s="167" t="s">
        <v>8</v>
      </c>
      <c r="J70" s="167" t="s">
        <v>8</v>
      </c>
      <c r="K70" s="167" t="s">
        <v>8</v>
      </c>
      <c r="L70" s="167" t="s">
        <v>8</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t="s">
        <v>8</v>
      </c>
      <c r="D71" s="167" t="s">
        <v>8</v>
      </c>
      <c r="E71" s="167" t="s">
        <v>8</v>
      </c>
      <c r="F71" s="167" t="s">
        <v>8</v>
      </c>
      <c r="G71" s="167" t="s">
        <v>8</v>
      </c>
      <c r="H71" s="167" t="s">
        <v>8</v>
      </c>
      <c r="I71" s="167" t="s">
        <v>8</v>
      </c>
      <c r="J71" s="167" t="s">
        <v>8</v>
      </c>
      <c r="K71" s="167" t="s">
        <v>8</v>
      </c>
      <c r="L71" s="167" t="s">
        <v>8</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t="s">
        <v>8</v>
      </c>
      <c r="D72" s="167" t="s">
        <v>8</v>
      </c>
      <c r="E72" s="167" t="s">
        <v>8</v>
      </c>
      <c r="F72" s="167" t="s">
        <v>8</v>
      </c>
      <c r="G72" s="167" t="s">
        <v>8</v>
      </c>
      <c r="H72" s="167" t="s">
        <v>8</v>
      </c>
      <c r="I72" s="167" t="s">
        <v>8</v>
      </c>
      <c r="J72" s="167" t="s">
        <v>8</v>
      </c>
      <c r="K72" s="167" t="s">
        <v>8</v>
      </c>
      <c r="L72" s="167" t="s">
        <v>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t="s">
        <v>8</v>
      </c>
      <c r="D73" s="167" t="s">
        <v>8</v>
      </c>
      <c r="E73" s="167" t="s">
        <v>8</v>
      </c>
      <c r="F73" s="167" t="s">
        <v>8</v>
      </c>
      <c r="G73" s="167" t="s">
        <v>8</v>
      </c>
      <c r="H73" s="167" t="s">
        <v>8</v>
      </c>
      <c r="I73" s="167" t="s">
        <v>8</v>
      </c>
      <c r="J73" s="167" t="s">
        <v>8</v>
      </c>
      <c r="K73" s="167" t="s">
        <v>8</v>
      </c>
      <c r="L73" s="167" t="s">
        <v>8</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t="s">
        <v>8</v>
      </c>
      <c r="D74" s="167" t="s">
        <v>8</v>
      </c>
      <c r="E74" s="167" t="s">
        <v>8</v>
      </c>
      <c r="F74" s="167" t="s">
        <v>8</v>
      </c>
      <c r="G74" s="167" t="s">
        <v>8</v>
      </c>
      <c r="H74" s="167" t="s">
        <v>8</v>
      </c>
      <c r="I74" s="167" t="s">
        <v>8</v>
      </c>
      <c r="J74" s="167" t="s">
        <v>8</v>
      </c>
      <c r="K74" s="167" t="s">
        <v>8</v>
      </c>
      <c r="L74" s="167" t="s">
        <v>8</v>
      </c>
      <c r="M74" s="167" t="s">
        <v>8</v>
      </c>
      <c r="N74" s="167" t="s">
        <v>8</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t="s">
        <v>8</v>
      </c>
      <c r="D75" s="167" t="s">
        <v>8</v>
      </c>
      <c r="E75" s="167" t="s">
        <v>8</v>
      </c>
      <c r="F75" s="167" t="s">
        <v>8</v>
      </c>
      <c r="G75" s="167" t="s">
        <v>8</v>
      </c>
      <c r="H75" s="167" t="s">
        <v>8</v>
      </c>
      <c r="I75" s="167" t="s">
        <v>8</v>
      </c>
      <c r="J75" s="167" t="s">
        <v>8</v>
      </c>
      <c r="K75" s="167" t="s">
        <v>8</v>
      </c>
      <c r="L75" s="167" t="s">
        <v>8</v>
      </c>
      <c r="M75" s="167" t="s">
        <v>8</v>
      </c>
      <c r="N75" s="167" t="s">
        <v>8</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v>3.38</v>
      </c>
      <c r="D76" s="167">
        <v>1.08</v>
      </c>
      <c r="E76" s="167">
        <v>1.69</v>
      </c>
      <c r="F76" s="167">
        <v>0.81</v>
      </c>
      <c r="G76" s="167">
        <v>0.74</v>
      </c>
      <c r="H76" s="167">
        <v>2.95</v>
      </c>
      <c r="I76" s="167">
        <v>0.76</v>
      </c>
      <c r="J76" s="167">
        <v>3.27</v>
      </c>
      <c r="K76" s="167">
        <v>2.4500000000000002</v>
      </c>
      <c r="L76" s="167">
        <v>0.38</v>
      </c>
      <c r="M76" s="167" t="s">
        <v>8</v>
      </c>
      <c r="N76" s="167">
        <v>2.2200000000000002</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v>1.75</v>
      </c>
      <c r="D77" s="167">
        <v>0.93</v>
      </c>
      <c r="E77" s="167">
        <v>1.21</v>
      </c>
      <c r="F77" s="167">
        <v>1.25</v>
      </c>
      <c r="G77" s="167">
        <v>0.35</v>
      </c>
      <c r="H77" s="167">
        <v>0.05</v>
      </c>
      <c r="I77" s="167" t="s">
        <v>8</v>
      </c>
      <c r="J77" s="167">
        <v>1.86</v>
      </c>
      <c r="K77" s="167">
        <v>1.1499999999999999</v>
      </c>
      <c r="L77" s="167">
        <v>2.84</v>
      </c>
      <c r="M77" s="167">
        <v>0.15</v>
      </c>
      <c r="N77" s="167">
        <v>0.65</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v>97.22</v>
      </c>
      <c r="D78" s="167">
        <v>85.98</v>
      </c>
      <c r="E78" s="167">
        <v>60.13</v>
      </c>
      <c r="F78" s="167">
        <v>94.17</v>
      </c>
      <c r="G78" s="167">
        <v>75.8</v>
      </c>
      <c r="H78" s="167">
        <v>49.03</v>
      </c>
      <c r="I78" s="167">
        <v>56.48</v>
      </c>
      <c r="J78" s="167">
        <v>62.88</v>
      </c>
      <c r="K78" s="167">
        <v>28.34</v>
      </c>
      <c r="L78" s="167">
        <v>66.430000000000007</v>
      </c>
      <c r="M78" s="167">
        <v>0.49</v>
      </c>
      <c r="N78" s="167">
        <v>39.43</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65.319999999999993</v>
      </c>
      <c r="D79" s="167">
        <v>64.209999999999994</v>
      </c>
      <c r="E79" s="167">
        <v>60.21</v>
      </c>
      <c r="F79" s="167">
        <v>59.5</v>
      </c>
      <c r="G79" s="167">
        <v>64.040000000000006</v>
      </c>
      <c r="H79" s="167">
        <v>57.41</v>
      </c>
      <c r="I79" s="167">
        <v>55.5</v>
      </c>
      <c r="J79" s="167">
        <v>60.39</v>
      </c>
      <c r="K79" s="167">
        <v>60.2</v>
      </c>
      <c r="L79" s="167">
        <v>62.97</v>
      </c>
      <c r="M79" s="167">
        <v>3.63</v>
      </c>
      <c r="N79" s="167">
        <v>3.21</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1</v>
      </c>
      <c r="D80" s="167" t="s">
        <v>8</v>
      </c>
      <c r="E80" s="167">
        <v>0.55000000000000004</v>
      </c>
      <c r="F80" s="167">
        <v>0.5</v>
      </c>
      <c r="G80" s="167">
        <v>0.22</v>
      </c>
      <c r="H80" s="167">
        <v>0.28999999999999998</v>
      </c>
      <c r="I80" s="167">
        <v>1.27</v>
      </c>
      <c r="J80" s="167">
        <v>0.45</v>
      </c>
      <c r="K80" s="167">
        <v>0.62</v>
      </c>
      <c r="L80" s="167">
        <v>0.63</v>
      </c>
      <c r="M80" s="167">
        <v>1.03</v>
      </c>
      <c r="N80" s="167">
        <v>7.0000000000000007E-2</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166.66</v>
      </c>
      <c r="D81" s="168">
        <v>152.19999999999999</v>
      </c>
      <c r="E81" s="168">
        <v>122.69</v>
      </c>
      <c r="F81" s="168">
        <v>155.22</v>
      </c>
      <c r="G81" s="168">
        <v>140.72</v>
      </c>
      <c r="H81" s="168">
        <v>109.15</v>
      </c>
      <c r="I81" s="168">
        <v>111.47</v>
      </c>
      <c r="J81" s="168">
        <v>127.95</v>
      </c>
      <c r="K81" s="168">
        <v>91.51</v>
      </c>
      <c r="L81" s="168">
        <v>131.99</v>
      </c>
      <c r="M81" s="168">
        <v>3.24</v>
      </c>
      <c r="N81" s="168">
        <v>45.44</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103.74</v>
      </c>
      <c r="D82" s="167">
        <v>60.13</v>
      </c>
      <c r="E82" s="167">
        <v>34.46</v>
      </c>
      <c r="F82" s="167">
        <v>13.25</v>
      </c>
      <c r="G82" s="167">
        <v>15.6</v>
      </c>
      <c r="H82" s="167">
        <v>1.73</v>
      </c>
      <c r="I82" s="167">
        <v>4.5599999999999996</v>
      </c>
      <c r="J82" s="167">
        <v>102.03</v>
      </c>
      <c r="K82" s="167">
        <v>30.98</v>
      </c>
      <c r="L82" s="167">
        <v>46.01</v>
      </c>
      <c r="M82" s="167" t="s">
        <v>8</v>
      </c>
      <c r="N82" s="167">
        <v>79.47</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t="s">
        <v>8</v>
      </c>
      <c r="D83" s="167" t="s">
        <v>8</v>
      </c>
      <c r="E83" s="167" t="s">
        <v>8</v>
      </c>
      <c r="F83" s="167" t="s">
        <v>8</v>
      </c>
      <c r="G83" s="167" t="s">
        <v>8</v>
      </c>
      <c r="H83" s="167" t="s">
        <v>8</v>
      </c>
      <c r="I83" s="167" t="s">
        <v>8</v>
      </c>
      <c r="J83" s="167" t="s">
        <v>8</v>
      </c>
      <c r="K83" s="167" t="s">
        <v>8</v>
      </c>
      <c r="L83" s="167" t="s">
        <v>8</v>
      </c>
      <c r="M83" s="167" t="s">
        <v>8</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116.97</v>
      </c>
      <c r="D84" s="167">
        <v>13.21</v>
      </c>
      <c r="E84" s="167">
        <v>4.4000000000000004</v>
      </c>
      <c r="F84" s="167">
        <v>12.16</v>
      </c>
      <c r="G84" s="167">
        <v>2.64</v>
      </c>
      <c r="H84" s="167">
        <v>4.29</v>
      </c>
      <c r="I84" s="167">
        <v>6.71</v>
      </c>
      <c r="J84" s="167">
        <v>7.38</v>
      </c>
      <c r="K84" s="167">
        <v>3.62</v>
      </c>
      <c r="L84" s="167">
        <v>0.36</v>
      </c>
      <c r="M84" s="167">
        <v>0.01</v>
      </c>
      <c r="N84" s="167">
        <v>136.81</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0.16</v>
      </c>
      <c r="D85" s="167" t="s">
        <v>8</v>
      </c>
      <c r="E85" s="167">
        <v>0.18</v>
      </c>
      <c r="F85" s="167">
        <v>0.4</v>
      </c>
      <c r="G85" s="167">
        <v>0.26</v>
      </c>
      <c r="H85" s="167">
        <v>0.65</v>
      </c>
      <c r="I85" s="167" t="s">
        <v>8</v>
      </c>
      <c r="J85" s="167" t="s">
        <v>8</v>
      </c>
      <c r="K85" s="167" t="s">
        <v>8</v>
      </c>
      <c r="L85" s="167" t="s">
        <v>8</v>
      </c>
      <c r="M85" s="167">
        <v>0.01</v>
      </c>
      <c r="N85" s="167">
        <v>0.01</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220.56</v>
      </c>
      <c r="D86" s="168">
        <v>73.33</v>
      </c>
      <c r="E86" s="168">
        <v>38.68</v>
      </c>
      <c r="F86" s="168">
        <v>25</v>
      </c>
      <c r="G86" s="168">
        <v>17.98</v>
      </c>
      <c r="H86" s="168">
        <v>5.37</v>
      </c>
      <c r="I86" s="168">
        <v>11.27</v>
      </c>
      <c r="J86" s="168">
        <v>109.41</v>
      </c>
      <c r="K86" s="168">
        <v>34.6</v>
      </c>
      <c r="L86" s="168">
        <v>46.37</v>
      </c>
      <c r="M86" s="168" t="s">
        <v>8</v>
      </c>
      <c r="N86" s="168">
        <v>216.27</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387.22</v>
      </c>
      <c r="D87" s="168">
        <v>225.54</v>
      </c>
      <c r="E87" s="168">
        <v>161.37</v>
      </c>
      <c r="F87" s="168">
        <v>180.23</v>
      </c>
      <c r="G87" s="168">
        <v>158.69</v>
      </c>
      <c r="H87" s="168">
        <v>114.52</v>
      </c>
      <c r="I87" s="168">
        <v>122.74</v>
      </c>
      <c r="J87" s="168">
        <v>237.36</v>
      </c>
      <c r="K87" s="168">
        <v>126.11</v>
      </c>
      <c r="L87" s="168">
        <v>178.36</v>
      </c>
      <c r="M87" s="168">
        <v>3.24</v>
      </c>
      <c r="N87" s="168">
        <v>261.7</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-76.84</v>
      </c>
      <c r="D88" s="168">
        <v>-111.9</v>
      </c>
      <c r="E88" s="168">
        <v>-44.28</v>
      </c>
      <c r="F88" s="168">
        <v>-22.21</v>
      </c>
      <c r="G88" s="168">
        <v>-33.130000000000003</v>
      </c>
      <c r="H88" s="168">
        <v>2.17</v>
      </c>
      <c r="I88" s="168">
        <v>-37.840000000000003</v>
      </c>
      <c r="J88" s="168">
        <v>34.49</v>
      </c>
      <c r="K88" s="168">
        <v>-31.54</v>
      </c>
      <c r="L88" s="168">
        <v>-162.97</v>
      </c>
      <c r="M88" s="168">
        <v>-4.01</v>
      </c>
      <c r="N88" s="168">
        <v>-21.99</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-45.43</v>
      </c>
      <c r="D89" s="169">
        <v>-79.040000000000006</v>
      </c>
      <c r="E89" s="169">
        <v>-17.97</v>
      </c>
      <c r="F89" s="169">
        <v>-8.6</v>
      </c>
      <c r="G89" s="169">
        <v>-6.29</v>
      </c>
      <c r="H89" s="169">
        <v>14.98</v>
      </c>
      <c r="I89" s="169">
        <v>-7.44</v>
      </c>
      <c r="J89" s="169">
        <v>-7.53</v>
      </c>
      <c r="K89" s="169">
        <v>-14.33</v>
      </c>
      <c r="L89" s="169">
        <v>-69.73</v>
      </c>
      <c r="M89" s="169">
        <v>-2.97</v>
      </c>
      <c r="N89" s="169">
        <v>-17.850000000000001</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v>0.18</v>
      </c>
      <c r="D90" s="167" t="s">
        <v>8</v>
      </c>
      <c r="E90" s="167">
        <v>0.22</v>
      </c>
      <c r="F90" s="167">
        <v>0.81</v>
      </c>
      <c r="G90" s="167">
        <v>0.43</v>
      </c>
      <c r="H90" s="167">
        <v>0.61</v>
      </c>
      <c r="I90" s="167" t="s">
        <v>8</v>
      </c>
      <c r="J90" s="167" t="s">
        <v>8</v>
      </c>
      <c r="K90" s="167" t="s">
        <v>8</v>
      </c>
      <c r="L90" s="167" t="s">
        <v>8</v>
      </c>
      <c r="M90" s="167" t="s">
        <v>8</v>
      </c>
      <c r="N90" s="167" t="s">
        <v>8</v>
      </c>
      <c r="O90" s="97"/>
      <c r="P90" s="97"/>
      <c r="Q90" s="97"/>
      <c r="R90" s="97"/>
      <c r="S90" s="97"/>
      <c r="T90" s="97"/>
      <c r="U90" s="97"/>
      <c r="V90" s="97"/>
      <c r="W90" s="97"/>
      <c r="X90" s="97"/>
      <c r="Y90" s="97"/>
      <c r="Z90" s="97"/>
      <c r="AA90" s="98"/>
    </row>
    <row r="91" spans="1:27" ht="11.1" customHeight="1">
      <c r="A91" s="69">
        <f>IF(B91&lt;&gt;"",COUNTA($B$19:B91),"")</f>
        <v>72</v>
      </c>
      <c r="B91" s="78" t="s">
        <v>98</v>
      </c>
      <c r="C91" s="167">
        <v>0.99</v>
      </c>
      <c r="D91" s="167">
        <v>1.29</v>
      </c>
      <c r="E91" s="167">
        <v>0.9</v>
      </c>
      <c r="F91" s="167">
        <v>1.5</v>
      </c>
      <c r="G91" s="167">
        <v>2.02</v>
      </c>
      <c r="H91" s="167">
        <v>1.47</v>
      </c>
      <c r="I91" s="167">
        <v>1.79</v>
      </c>
      <c r="J91" s="167">
        <v>0.31</v>
      </c>
      <c r="K91" s="167" t="s">
        <v>8</v>
      </c>
      <c r="L91" s="167" t="s">
        <v>8</v>
      </c>
      <c r="M91" s="167">
        <v>0.03</v>
      </c>
      <c r="N91" s="167" t="s">
        <v>8</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91"/>
  <sheetViews>
    <sheetView zoomScale="140" zoomScaleNormal="140" workbookViewId="0">
      <selection sqref="A1:C1"/>
    </sheetView>
  </sheetViews>
  <sheetFormatPr baseColWidth="10" defaultColWidth="11.42578125" defaultRowHeight="12"/>
  <cols>
    <col min="1" max="1" width="12.5703125" style="16" customWidth="1"/>
    <col min="2" max="2" width="70.5703125" style="14" customWidth="1"/>
    <col min="3" max="3" width="8.5703125" style="11" customWidth="1"/>
    <col min="4" max="16384" width="11.42578125" style="12"/>
  </cols>
  <sheetData>
    <row r="1" spans="1:3" s="17" customFormat="1" ht="50.1" customHeight="1">
      <c r="A1" s="196" t="s">
        <v>629</v>
      </c>
      <c r="B1" s="196"/>
      <c r="C1" s="196"/>
    </row>
    <row r="2" spans="1:3" ht="11.45" customHeight="1">
      <c r="A2" s="195"/>
      <c r="B2" s="195"/>
      <c r="C2" s="11" t="s">
        <v>24</v>
      </c>
    </row>
    <row r="3" spans="1:3" ht="11.45" customHeight="1">
      <c r="A3" s="197" t="s">
        <v>630</v>
      </c>
      <c r="B3" s="197"/>
      <c r="C3" s="11">
        <v>3</v>
      </c>
    </row>
    <row r="4" spans="1:3" ht="11.45" customHeight="1">
      <c r="A4" s="197" t="s">
        <v>631</v>
      </c>
      <c r="B4" s="197"/>
      <c r="C4" s="11">
        <v>3</v>
      </c>
    </row>
    <row r="5" spans="1:3" ht="11.45" customHeight="1">
      <c r="A5" s="198" t="s">
        <v>632</v>
      </c>
      <c r="B5" s="198"/>
      <c r="C5" s="11">
        <v>4</v>
      </c>
    </row>
    <row r="6" spans="1:3" ht="11.45" customHeight="1">
      <c r="A6" s="198" t="s">
        <v>633</v>
      </c>
      <c r="B6" s="198"/>
      <c r="C6" s="11">
        <v>6</v>
      </c>
    </row>
    <row r="7" spans="1:3" ht="11.45" customHeight="1">
      <c r="A7" s="198" t="s">
        <v>634</v>
      </c>
      <c r="B7" s="198"/>
      <c r="C7" s="11">
        <v>12</v>
      </c>
    </row>
    <row r="8" spans="1:3" ht="11.45" customHeight="1">
      <c r="A8" s="195"/>
      <c r="B8" s="195"/>
    </row>
    <row r="9" spans="1:3" ht="23.1" customHeight="1">
      <c r="A9" s="13" t="s">
        <v>30</v>
      </c>
      <c r="B9" s="14" t="str">
        <f>"Auszahlungen und Einzahlungen der Gemeinden und Gemeindeverbände "&amp;Deckblatt!A7-1&amp;" und "&amp;Deckblatt!A7&amp;"  
  nach Arten"</f>
        <v>Auszahlungen und Einzahlungen der Gemeinden und Gemeindeverbände 2022 und 2023  
  nach Arten</v>
      </c>
      <c r="C9" s="11">
        <v>13</v>
      </c>
    </row>
    <row r="10" spans="1:3" ht="11.45" customHeight="1">
      <c r="A10" s="18"/>
      <c r="B10" s="18"/>
    </row>
    <row r="11" spans="1:3" ht="23.1" customHeight="1">
      <c r="A11" s="15" t="s">
        <v>38</v>
      </c>
      <c r="B11" s="14" t="str">
        <f>"Auszahlungen und Einzahlungen der Gemeinden und Gemeindeverbände "&amp;Deckblatt!A7&amp;"  
  nach Produktbereichen"</f>
        <v>Auszahlungen und Einzahlungen der Gemeinden und Gemeindeverbände 2023  
  nach Produktbereichen</v>
      </c>
    </row>
    <row r="12" spans="1:3" ht="11.45" customHeight="1">
      <c r="A12" s="15"/>
      <c r="B12" s="14" t="s">
        <v>635</v>
      </c>
      <c r="C12" s="11">
        <v>14</v>
      </c>
    </row>
    <row r="13" spans="1:3" ht="11.45" customHeight="1">
      <c r="A13" s="18"/>
      <c r="B13" s="18"/>
    </row>
    <row r="14" spans="1:3" ht="23.1" customHeight="1">
      <c r="A14" s="15" t="s">
        <v>32</v>
      </c>
      <c r="B14" s="14" t="str">
        <f>"Auszahlungen und Einzahlungen der Gemeinden und Gemeindeverbände "&amp;Deckblatt!A7&amp;"  
  nach Gebietskörperschaften"</f>
        <v>Auszahlungen und Einzahlungen der Gemeinden und Gemeindeverbände 2023  
  nach Gebietskörperschaften</v>
      </c>
    </row>
    <row r="15" spans="1:3" ht="11.45" customHeight="1">
      <c r="A15" s="15"/>
      <c r="B15" s="14" t="s">
        <v>635</v>
      </c>
      <c r="C15" s="11">
        <v>18</v>
      </c>
    </row>
    <row r="16" spans="1:3" ht="11.45" customHeight="1">
      <c r="A16" s="18"/>
      <c r="B16" s="18"/>
    </row>
    <row r="17" spans="1:3" ht="23.1" customHeight="1">
      <c r="A17" s="15" t="s">
        <v>54</v>
      </c>
      <c r="B17" s="14" t="str">
        <f>"Auszahlungen und Einzahlungen der Gemeinden und Gemeindeverbände "&amp;Deckblatt!A7&amp;"  
  nach Gebietskörperschaften und Produktbereichen"</f>
        <v>Auszahlungen und Einzahlungen der Gemeinden und Gemeindeverbände 2023  
  nach Gebietskörperschaften und Produktbereichen</v>
      </c>
    </row>
    <row r="18" spans="1:3" ht="11.45" customHeight="1">
      <c r="A18" s="15" t="s">
        <v>37</v>
      </c>
      <c r="B18" s="14" t="s">
        <v>636</v>
      </c>
      <c r="C18" s="11">
        <v>22</v>
      </c>
    </row>
    <row r="19" spans="1:3" ht="11.45" customHeight="1">
      <c r="A19" s="15" t="s">
        <v>39</v>
      </c>
      <c r="B19" s="14" t="s">
        <v>637</v>
      </c>
      <c r="C19" s="11">
        <v>26</v>
      </c>
    </row>
    <row r="20" spans="1:3" ht="11.45" customHeight="1">
      <c r="A20" s="15" t="s">
        <v>40</v>
      </c>
      <c r="B20" s="14" t="s">
        <v>638</v>
      </c>
      <c r="C20" s="11">
        <v>30</v>
      </c>
    </row>
    <row r="21" spans="1:3" ht="11.45" customHeight="1">
      <c r="A21" s="15" t="s">
        <v>41</v>
      </c>
      <c r="B21" s="14" t="s">
        <v>639</v>
      </c>
      <c r="C21" s="11">
        <v>34</v>
      </c>
    </row>
    <row r="22" spans="1:3" ht="11.45" customHeight="1">
      <c r="A22" s="15" t="s">
        <v>42</v>
      </c>
      <c r="B22" s="14" t="s">
        <v>640</v>
      </c>
      <c r="C22" s="11">
        <v>38</v>
      </c>
    </row>
    <row r="23" spans="1:3" ht="11.45" customHeight="1">
      <c r="A23" s="15" t="s">
        <v>130</v>
      </c>
      <c r="B23" s="14" t="s">
        <v>641</v>
      </c>
      <c r="C23" s="11">
        <v>42</v>
      </c>
    </row>
    <row r="24" spans="1:3" ht="11.45" customHeight="1">
      <c r="A24" s="15" t="s">
        <v>131</v>
      </c>
      <c r="B24" s="14" t="s">
        <v>642</v>
      </c>
      <c r="C24" s="11">
        <v>46</v>
      </c>
    </row>
    <row r="25" spans="1:3" ht="11.45" customHeight="1">
      <c r="A25" s="15" t="s">
        <v>43</v>
      </c>
      <c r="B25" s="14" t="s">
        <v>643</v>
      </c>
      <c r="C25" s="11">
        <v>50</v>
      </c>
    </row>
    <row r="26" spans="1:3" ht="23.1" customHeight="1">
      <c r="A26" s="15" t="s">
        <v>44</v>
      </c>
      <c r="B26" s="14" t="s">
        <v>644</v>
      </c>
      <c r="C26" s="11">
        <v>54</v>
      </c>
    </row>
    <row r="27" spans="1:3" ht="23.1" customHeight="1">
      <c r="A27" s="15" t="s">
        <v>45</v>
      </c>
      <c r="B27" s="14" t="s">
        <v>645</v>
      </c>
      <c r="C27" s="11">
        <v>58</v>
      </c>
    </row>
    <row r="28" spans="1:3" ht="11.45" customHeight="1">
      <c r="A28" s="15" t="s">
        <v>46</v>
      </c>
      <c r="B28" s="14" t="s">
        <v>646</v>
      </c>
      <c r="C28" s="11">
        <v>62</v>
      </c>
    </row>
    <row r="29" spans="1:3" ht="11.45" customHeight="1">
      <c r="A29" s="18"/>
      <c r="B29" s="18"/>
    </row>
    <row r="30" spans="1:3" ht="23.25" customHeight="1">
      <c r="A30" s="15" t="s">
        <v>57</v>
      </c>
      <c r="B30" s="14" t="str">
        <f>"Auszahlungen und Einzahlungen der Kreisverwaltungen, Amtsverwaltungen und kreisangehörigen  
   Gemeinden "&amp;Deckblatt!A7&amp;" nach Arten und Kreisen"</f>
        <v>Auszahlungen und Einzahlungen der Kreisverwaltungen, Amtsverwaltungen und kreisangehörigen  
   Gemeinden 2023 nach Arten und Kreisen</v>
      </c>
      <c r="C30" s="11">
        <v>66</v>
      </c>
    </row>
    <row r="31" spans="1:3" ht="11.45" customHeight="1">
      <c r="A31" s="18"/>
      <c r="B31" s="18"/>
    </row>
    <row r="32" spans="1:3" ht="24.75" customHeight="1">
      <c r="A32" s="15" t="s">
        <v>69</v>
      </c>
      <c r="B32" s="14" t="str">
        <f>"Auszahlungen und Einzahlungen der Kreisverwaltungen, Amtsverwaltungen und 
  kreisangehörigen Gemeinden "&amp;Deckblatt!A7&amp;" nach Produktbereichen"</f>
        <v>Auszahlungen und Einzahlungen der Kreisverwaltungen, Amtsverwaltungen und 
  kreisangehörigen Gemeinden 2023 nach Produktbereichen</v>
      </c>
    </row>
    <row r="33" spans="1:3" ht="11.45" customHeight="1">
      <c r="A33" s="16" t="s">
        <v>47</v>
      </c>
      <c r="B33" s="14" t="s">
        <v>647</v>
      </c>
      <c r="C33" s="11">
        <v>70</v>
      </c>
    </row>
    <row r="34" spans="1:3" ht="11.45" customHeight="1">
      <c r="A34" s="16" t="s">
        <v>48</v>
      </c>
      <c r="B34" s="14" t="s">
        <v>648</v>
      </c>
      <c r="C34" s="11">
        <v>74</v>
      </c>
    </row>
    <row r="35" spans="1:3" ht="11.45" customHeight="1">
      <c r="A35" s="16" t="s">
        <v>49</v>
      </c>
      <c r="B35" s="14" t="s">
        <v>649</v>
      </c>
      <c r="C35" s="11">
        <v>78</v>
      </c>
    </row>
    <row r="36" spans="1:3" ht="11.45" customHeight="1">
      <c r="A36" s="16" t="s">
        <v>50</v>
      </c>
      <c r="B36" s="14" t="s">
        <v>650</v>
      </c>
      <c r="C36" s="11">
        <v>82</v>
      </c>
    </row>
    <row r="37" spans="1:3" ht="11.45" customHeight="1">
      <c r="A37" s="16" t="s">
        <v>51</v>
      </c>
      <c r="B37" s="14" t="s">
        <v>651</v>
      </c>
      <c r="C37" s="11">
        <v>86</v>
      </c>
    </row>
    <row r="38" spans="1:3" ht="11.45" customHeight="1">
      <c r="A38" s="16" t="s">
        <v>52</v>
      </c>
      <c r="B38" s="14" t="s">
        <v>652</v>
      </c>
      <c r="C38" s="11">
        <v>90</v>
      </c>
    </row>
    <row r="39" spans="1:3" ht="11.45" customHeight="1">
      <c r="A39" s="18"/>
      <c r="B39" s="18"/>
    </row>
    <row r="40" spans="1:3" ht="23.1" customHeight="1">
      <c r="A40" s="15" t="s">
        <v>605</v>
      </c>
      <c r="B40" s="14" t="str">
        <f>"Auszahlungen und Einzahlungen der kreisfreien und großen kreisangehörigen Städte "&amp;Deckblatt!A7&amp;"  
  nach Produktbereichen"</f>
        <v>Auszahlungen und Einzahlungen der kreisfreien und großen kreisangehörigen Städte 2023  
  nach Produktbereichen</v>
      </c>
    </row>
    <row r="41" spans="1:3" ht="11.45" customHeight="1">
      <c r="A41" s="16" t="s">
        <v>606</v>
      </c>
      <c r="B41" s="14" t="s">
        <v>653</v>
      </c>
      <c r="C41" s="11">
        <v>94</v>
      </c>
    </row>
    <row r="42" spans="1:3" ht="11.45" customHeight="1">
      <c r="A42" s="16" t="s">
        <v>607</v>
      </c>
      <c r="B42" s="14" t="s">
        <v>654</v>
      </c>
      <c r="C42" s="11">
        <v>98</v>
      </c>
    </row>
    <row r="43" spans="1:3" ht="11.45" customHeight="1">
      <c r="A43" s="16" t="s">
        <v>608</v>
      </c>
      <c r="B43" s="14" t="s">
        <v>655</v>
      </c>
      <c r="C43" s="11">
        <v>102</v>
      </c>
    </row>
    <row r="44" spans="1:3" ht="11.45" customHeight="1">
      <c r="A44" s="16" t="s">
        <v>609</v>
      </c>
      <c r="B44" s="14" t="s">
        <v>656</v>
      </c>
      <c r="C44" s="11">
        <v>106</v>
      </c>
    </row>
    <row r="45" spans="1:3" ht="11.45" customHeight="1">
      <c r="A45" s="16" t="s">
        <v>610</v>
      </c>
      <c r="B45" s="14" t="s">
        <v>657</v>
      </c>
      <c r="C45" s="11">
        <v>110</v>
      </c>
    </row>
    <row r="46" spans="1:3" ht="11.45" customHeight="1">
      <c r="A46" s="16" t="s">
        <v>611</v>
      </c>
      <c r="B46" s="14" t="s">
        <v>658</v>
      </c>
      <c r="C46" s="11">
        <v>114</v>
      </c>
    </row>
    <row r="47" spans="1:3" ht="11.45" customHeight="1">
      <c r="A47" s="18"/>
      <c r="B47" s="18"/>
    </row>
    <row r="48" spans="1:3" ht="23.1" customHeight="1">
      <c r="A48" s="15" t="s">
        <v>612</v>
      </c>
      <c r="B48" s="14" t="str">
        <f>"Auszahlungen und Einzahlungen der Kreisverwaltungen "&amp;Deckblatt!A7&amp;"   
  nach Produktbereichen"</f>
        <v>Auszahlungen und Einzahlungen der Kreisverwaltungen 2023   
  nach Produktbereichen</v>
      </c>
    </row>
    <row r="49" spans="1:3" ht="11.45" customHeight="1">
      <c r="A49" s="16" t="s">
        <v>613</v>
      </c>
      <c r="B49" s="14" t="s">
        <v>647</v>
      </c>
      <c r="C49" s="11">
        <v>118</v>
      </c>
    </row>
    <row r="50" spans="1:3" ht="11.45" customHeight="1">
      <c r="A50" s="16" t="s">
        <v>614</v>
      </c>
      <c r="B50" s="14" t="s">
        <v>648</v>
      </c>
      <c r="C50" s="11">
        <v>122</v>
      </c>
    </row>
    <row r="51" spans="1:3" ht="11.45" customHeight="1">
      <c r="A51" s="16" t="s">
        <v>615</v>
      </c>
      <c r="B51" s="14" t="s">
        <v>649</v>
      </c>
      <c r="C51" s="11">
        <v>126</v>
      </c>
    </row>
    <row r="52" spans="1:3" ht="11.45" customHeight="1">
      <c r="A52" s="16" t="s">
        <v>616</v>
      </c>
      <c r="B52" s="14" t="s">
        <v>650</v>
      </c>
      <c r="C52" s="11">
        <v>130</v>
      </c>
    </row>
    <row r="53" spans="1:3" ht="11.45" customHeight="1">
      <c r="A53" s="16" t="s">
        <v>617</v>
      </c>
      <c r="B53" s="14" t="s">
        <v>651</v>
      </c>
      <c r="C53" s="11">
        <v>134</v>
      </c>
    </row>
    <row r="54" spans="1:3" ht="11.45" customHeight="1">
      <c r="A54" s="16" t="s">
        <v>618</v>
      </c>
      <c r="B54" s="14" t="s">
        <v>652</v>
      </c>
      <c r="C54" s="11">
        <v>138</v>
      </c>
    </row>
    <row r="55" spans="1:3" ht="11.45" customHeight="1"/>
    <row r="56" spans="1:3" ht="11.45" customHeight="1"/>
    <row r="57" spans="1:3" ht="11.45" customHeight="1"/>
    <row r="58" spans="1:3" ht="11.45" customHeight="1"/>
    <row r="59" spans="1:3" ht="11.45" customHeight="1"/>
    <row r="60" spans="1:3" ht="11.45" customHeight="1"/>
    <row r="61" spans="1:3" ht="11.45" customHeight="1"/>
    <row r="62" spans="1:3" ht="11.45" customHeight="1"/>
    <row r="63" spans="1:3" ht="11.45" customHeight="1"/>
    <row r="64" spans="1:3"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sheetData>
  <mergeCells count="8">
    <mergeCell ref="A8:B8"/>
    <mergeCell ref="A1:C1"/>
    <mergeCell ref="A2:B2"/>
    <mergeCell ref="A3:B3"/>
    <mergeCell ref="A4:B4"/>
    <mergeCell ref="A7:B7"/>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A91"/>
  <sheetViews>
    <sheetView zoomScale="140" zoomScaleNormal="140" workbookViewId="0">
      <pane xSplit="2" ySplit="17" topLeftCell="C18" activePane="bottomRight" state="frozen"/>
      <selection activeCell="C18" sqref="C18:H18"/>
      <selection pane="topRight" activeCell="C18" sqref="C18:H18"/>
      <selection pane="bottomLeft" activeCell="C18" sqref="C18:H18"/>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7" width="11.42578125" style="94"/>
    <col min="28" max="16384" width="11.42578125" style="77"/>
  </cols>
  <sheetData>
    <row r="1" spans="1:27" s="74" customFormat="1" ht="35.1" customHeight="1">
      <c r="A1" s="224" t="s">
        <v>54</v>
      </c>
      <c r="B1" s="225"/>
      <c r="C1" s="226" t="s">
        <v>982</v>
      </c>
      <c r="D1" s="226"/>
      <c r="E1" s="226"/>
      <c r="F1" s="226"/>
      <c r="G1" s="226"/>
      <c r="H1" s="227"/>
      <c r="I1" s="228" t="s">
        <v>983</v>
      </c>
      <c r="J1" s="226"/>
      <c r="K1" s="226"/>
      <c r="L1" s="226"/>
      <c r="M1" s="226"/>
      <c r="N1" s="227"/>
      <c r="O1" s="93"/>
      <c r="P1" s="93"/>
      <c r="Q1" s="93"/>
      <c r="R1" s="93"/>
      <c r="S1" s="93"/>
      <c r="T1" s="93"/>
      <c r="U1" s="93"/>
      <c r="V1" s="93"/>
      <c r="W1" s="93"/>
      <c r="X1" s="93"/>
      <c r="Y1" s="93"/>
      <c r="Z1" s="93"/>
      <c r="AA1" s="93"/>
    </row>
    <row r="2" spans="1:27" s="74" customFormat="1" ht="15" customHeight="1">
      <c r="A2" s="224" t="s">
        <v>46</v>
      </c>
      <c r="B2" s="225"/>
      <c r="C2" s="226" t="s">
        <v>129</v>
      </c>
      <c r="D2" s="226"/>
      <c r="E2" s="226"/>
      <c r="F2" s="226"/>
      <c r="G2" s="226"/>
      <c r="H2" s="227"/>
      <c r="I2" s="242" t="s">
        <v>129</v>
      </c>
      <c r="J2" s="243"/>
      <c r="K2" s="243"/>
      <c r="L2" s="243"/>
      <c r="M2" s="243"/>
      <c r="N2" s="244"/>
      <c r="O2" s="93"/>
      <c r="P2" s="93"/>
      <c r="Q2" s="93"/>
      <c r="R2" s="93"/>
      <c r="S2" s="93"/>
      <c r="T2" s="93"/>
      <c r="U2" s="93"/>
      <c r="V2" s="93"/>
      <c r="W2" s="93"/>
      <c r="X2" s="93"/>
      <c r="Y2" s="93"/>
      <c r="Z2" s="93"/>
      <c r="AA2" s="93"/>
    </row>
    <row r="3" spans="1:27" s="74" customFormat="1" ht="15" customHeight="1">
      <c r="A3" s="224"/>
      <c r="B3" s="225"/>
      <c r="C3" s="226"/>
      <c r="D3" s="226"/>
      <c r="E3" s="226"/>
      <c r="F3" s="226"/>
      <c r="G3" s="226"/>
      <c r="H3" s="227"/>
      <c r="I3" s="242"/>
      <c r="J3" s="243"/>
      <c r="K3" s="243"/>
      <c r="L3" s="243"/>
      <c r="M3" s="243"/>
      <c r="N3" s="244"/>
      <c r="O3" s="93"/>
      <c r="P3" s="93"/>
      <c r="Q3" s="93"/>
      <c r="R3" s="93"/>
      <c r="S3" s="93"/>
      <c r="T3" s="93"/>
      <c r="U3" s="93"/>
      <c r="V3" s="93"/>
      <c r="W3" s="93"/>
      <c r="X3" s="93"/>
      <c r="Y3" s="93"/>
      <c r="Z3" s="93"/>
      <c r="AA3" s="93"/>
    </row>
    <row r="4" spans="1:27"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3"/>
      <c r="P4" s="93"/>
      <c r="Q4" s="93"/>
      <c r="R4" s="93"/>
      <c r="S4" s="93"/>
      <c r="T4" s="93"/>
      <c r="U4" s="93"/>
      <c r="V4" s="93"/>
      <c r="W4" s="93"/>
      <c r="X4" s="93"/>
      <c r="Y4" s="93"/>
      <c r="Z4" s="93"/>
      <c r="AA4" s="93"/>
    </row>
    <row r="5" spans="1:27" s="74" customFormat="1" ht="11.45" customHeight="1">
      <c r="A5" s="218"/>
      <c r="B5" s="219"/>
      <c r="C5" s="219"/>
      <c r="D5" s="223"/>
      <c r="E5" s="223"/>
      <c r="F5" s="229"/>
      <c r="G5" s="229"/>
      <c r="H5" s="230"/>
      <c r="I5" s="231"/>
      <c r="J5" s="229"/>
      <c r="K5" s="229"/>
      <c r="L5" s="229"/>
      <c r="M5" s="229"/>
      <c r="N5" s="230"/>
      <c r="O5" s="93"/>
      <c r="P5" s="93"/>
      <c r="Q5" s="93"/>
      <c r="R5" s="93"/>
      <c r="S5" s="93"/>
      <c r="T5" s="93"/>
      <c r="U5" s="93"/>
      <c r="V5" s="93"/>
      <c r="W5" s="93"/>
      <c r="X5" s="93"/>
      <c r="Y5" s="93"/>
      <c r="Z5" s="93"/>
      <c r="AA5" s="93"/>
    </row>
    <row r="6" spans="1:27" s="74" customFormat="1" ht="11.45" customHeight="1">
      <c r="A6" s="218"/>
      <c r="B6" s="219"/>
      <c r="C6" s="219"/>
      <c r="D6" s="223"/>
      <c r="E6" s="223"/>
      <c r="F6" s="223" t="s">
        <v>3</v>
      </c>
      <c r="G6" s="223" t="s">
        <v>968</v>
      </c>
      <c r="H6" s="222" t="s">
        <v>969</v>
      </c>
      <c r="I6" s="218" t="s">
        <v>970</v>
      </c>
      <c r="J6" s="223" t="s">
        <v>971</v>
      </c>
      <c r="K6" s="223" t="s">
        <v>972</v>
      </c>
      <c r="L6" s="223" t="s">
        <v>973</v>
      </c>
      <c r="M6" s="229"/>
      <c r="N6" s="230"/>
      <c r="O6" s="93"/>
      <c r="P6" s="93"/>
      <c r="Q6" s="93"/>
      <c r="R6" s="93"/>
      <c r="S6" s="93"/>
      <c r="T6" s="93"/>
      <c r="U6" s="93"/>
      <c r="V6" s="93"/>
      <c r="W6" s="93"/>
      <c r="X6" s="93"/>
      <c r="Y6" s="93"/>
      <c r="Z6" s="93"/>
      <c r="AA6" s="93"/>
    </row>
    <row r="7" spans="1:27" s="74" customFormat="1" ht="11.45" customHeight="1">
      <c r="A7" s="218"/>
      <c r="B7" s="219"/>
      <c r="C7" s="219"/>
      <c r="D7" s="223"/>
      <c r="E7" s="223"/>
      <c r="F7" s="223"/>
      <c r="G7" s="223"/>
      <c r="H7" s="222"/>
      <c r="I7" s="218"/>
      <c r="J7" s="223"/>
      <c r="K7" s="223"/>
      <c r="L7" s="223"/>
      <c r="M7" s="229"/>
      <c r="N7" s="230"/>
      <c r="O7" s="93"/>
      <c r="P7" s="93"/>
      <c r="Q7" s="93"/>
      <c r="R7" s="93"/>
      <c r="S7" s="93"/>
      <c r="T7" s="93"/>
      <c r="U7" s="93"/>
      <c r="V7" s="93"/>
      <c r="W7" s="93"/>
      <c r="X7" s="93"/>
      <c r="Y7" s="93"/>
      <c r="Z7" s="93"/>
      <c r="AA7" s="93"/>
    </row>
    <row r="8" spans="1:27" s="74" customFormat="1" ht="11.45" customHeight="1">
      <c r="A8" s="218"/>
      <c r="B8" s="219"/>
      <c r="C8" s="219"/>
      <c r="D8" s="223"/>
      <c r="E8" s="223"/>
      <c r="F8" s="223"/>
      <c r="G8" s="223"/>
      <c r="H8" s="222"/>
      <c r="I8" s="218"/>
      <c r="J8" s="223"/>
      <c r="K8" s="223"/>
      <c r="L8" s="223"/>
      <c r="M8" s="229"/>
      <c r="N8" s="230"/>
      <c r="O8" s="93"/>
      <c r="P8" s="93"/>
      <c r="Q8" s="93"/>
      <c r="R8" s="93"/>
      <c r="S8" s="93"/>
      <c r="T8" s="93"/>
      <c r="U8" s="93"/>
      <c r="V8" s="93"/>
      <c r="W8" s="93"/>
      <c r="X8" s="93"/>
      <c r="Y8" s="93"/>
      <c r="Z8" s="93"/>
      <c r="AA8" s="93"/>
    </row>
    <row r="9" spans="1:27" s="74" customFormat="1" ht="11.45" customHeight="1">
      <c r="A9" s="218"/>
      <c r="B9" s="219"/>
      <c r="C9" s="219"/>
      <c r="D9" s="223"/>
      <c r="E9" s="223"/>
      <c r="F9" s="223"/>
      <c r="G9" s="223"/>
      <c r="H9" s="222"/>
      <c r="I9" s="218"/>
      <c r="J9" s="223"/>
      <c r="K9" s="223"/>
      <c r="L9" s="223"/>
      <c r="M9" s="229"/>
      <c r="N9" s="230"/>
      <c r="O9" s="93"/>
      <c r="P9" s="93"/>
      <c r="Q9" s="93"/>
      <c r="R9" s="93"/>
      <c r="S9" s="93"/>
      <c r="T9" s="93"/>
      <c r="U9" s="93"/>
      <c r="V9" s="93"/>
      <c r="W9" s="93"/>
      <c r="X9" s="93"/>
      <c r="Y9" s="93"/>
      <c r="Z9" s="93"/>
      <c r="AA9" s="93"/>
    </row>
    <row r="10" spans="1:27" s="74" customFormat="1" ht="11.45" customHeight="1">
      <c r="A10" s="218"/>
      <c r="B10" s="219"/>
      <c r="C10" s="219"/>
      <c r="D10" s="223"/>
      <c r="E10" s="223"/>
      <c r="F10" s="223"/>
      <c r="G10" s="223"/>
      <c r="H10" s="222"/>
      <c r="I10" s="218"/>
      <c r="J10" s="223"/>
      <c r="K10" s="223"/>
      <c r="L10" s="223"/>
      <c r="M10" s="229"/>
      <c r="N10" s="230"/>
      <c r="O10" s="93"/>
      <c r="P10" s="93"/>
      <c r="Q10" s="93"/>
      <c r="R10" s="93"/>
      <c r="S10" s="93"/>
      <c r="T10" s="93"/>
      <c r="U10" s="93"/>
      <c r="V10" s="93"/>
      <c r="W10" s="93"/>
      <c r="X10" s="93"/>
      <c r="Y10" s="93"/>
      <c r="Z10" s="93"/>
      <c r="AA10" s="93"/>
    </row>
    <row r="11" spans="1:27" ht="11.45" customHeight="1">
      <c r="A11" s="218"/>
      <c r="B11" s="219"/>
      <c r="C11" s="219"/>
      <c r="D11" s="223"/>
      <c r="E11" s="223"/>
      <c r="F11" s="223"/>
      <c r="G11" s="223"/>
      <c r="H11" s="222"/>
      <c r="I11" s="218"/>
      <c r="J11" s="223"/>
      <c r="K11" s="223"/>
      <c r="L11" s="223"/>
      <c r="M11" s="229"/>
      <c r="N11" s="230"/>
    </row>
    <row r="12" spans="1:27" ht="11.45" customHeight="1">
      <c r="A12" s="218"/>
      <c r="B12" s="219"/>
      <c r="C12" s="219"/>
      <c r="D12" s="223"/>
      <c r="E12" s="223"/>
      <c r="F12" s="223"/>
      <c r="G12" s="223"/>
      <c r="H12" s="222"/>
      <c r="I12" s="218"/>
      <c r="J12" s="223"/>
      <c r="K12" s="223"/>
      <c r="L12" s="223"/>
      <c r="M12" s="229"/>
      <c r="N12" s="230"/>
    </row>
    <row r="13" spans="1:27" ht="11.45" customHeight="1">
      <c r="A13" s="218"/>
      <c r="B13" s="219"/>
      <c r="C13" s="219"/>
      <c r="D13" s="223"/>
      <c r="E13" s="223"/>
      <c r="F13" s="223"/>
      <c r="G13" s="223"/>
      <c r="H13" s="222"/>
      <c r="I13" s="218"/>
      <c r="J13" s="223"/>
      <c r="K13" s="223"/>
      <c r="L13" s="223"/>
      <c r="M13" s="229"/>
      <c r="N13" s="230"/>
    </row>
    <row r="14" spans="1:27" ht="11.45" customHeight="1">
      <c r="A14" s="218"/>
      <c r="B14" s="219"/>
      <c r="C14" s="219"/>
      <c r="D14" s="223"/>
      <c r="E14" s="223"/>
      <c r="F14" s="223" t="s">
        <v>0</v>
      </c>
      <c r="G14" s="223"/>
      <c r="H14" s="222"/>
      <c r="I14" s="218" t="s">
        <v>0</v>
      </c>
      <c r="J14" s="223"/>
      <c r="K14" s="223"/>
      <c r="L14" s="223"/>
      <c r="M14" s="229"/>
      <c r="N14" s="230"/>
    </row>
    <row r="15" spans="1:27" ht="11.45" customHeight="1">
      <c r="A15" s="218"/>
      <c r="B15" s="219"/>
      <c r="C15" s="219"/>
      <c r="D15" s="223"/>
      <c r="E15" s="223"/>
      <c r="F15" s="223"/>
      <c r="G15" s="223"/>
      <c r="H15" s="222"/>
      <c r="I15" s="218"/>
      <c r="J15" s="223"/>
      <c r="K15" s="223"/>
      <c r="L15" s="223"/>
      <c r="M15" s="229"/>
      <c r="N15" s="230"/>
    </row>
    <row r="16" spans="1:27" ht="11.45" customHeight="1">
      <c r="A16" s="218"/>
      <c r="B16" s="219"/>
      <c r="C16" s="219"/>
      <c r="D16" s="223"/>
      <c r="E16" s="223"/>
      <c r="F16" s="223"/>
      <c r="G16" s="223"/>
      <c r="H16" s="222"/>
      <c r="I16" s="218"/>
      <c r="J16" s="223"/>
      <c r="K16" s="223"/>
      <c r="L16" s="223"/>
      <c r="M16" s="229"/>
      <c r="N16" s="230"/>
    </row>
    <row r="17" spans="1:27"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2"/>
      <c r="P17" s="92"/>
      <c r="Q17" s="92"/>
      <c r="R17" s="92"/>
      <c r="S17" s="92"/>
      <c r="T17" s="92"/>
      <c r="U17" s="92"/>
      <c r="V17" s="92"/>
      <c r="W17" s="92"/>
      <c r="X17" s="92"/>
      <c r="Y17" s="92"/>
      <c r="Z17" s="92"/>
      <c r="AA17" s="92"/>
    </row>
    <row r="18" spans="1:27" s="71" customFormat="1" ht="20.100000000000001" customHeight="1">
      <c r="A18" s="88"/>
      <c r="B18" s="84"/>
      <c r="C18" s="238" t="s">
        <v>967</v>
      </c>
      <c r="D18" s="239"/>
      <c r="E18" s="239"/>
      <c r="F18" s="239"/>
      <c r="G18" s="239"/>
      <c r="H18" s="239"/>
      <c r="I18" s="239" t="s">
        <v>967</v>
      </c>
      <c r="J18" s="239"/>
      <c r="K18" s="239"/>
      <c r="L18" s="239"/>
      <c r="M18" s="239"/>
      <c r="N18" s="239"/>
      <c r="O18" s="95"/>
      <c r="P18" s="95"/>
      <c r="Q18" s="95"/>
      <c r="R18" s="95"/>
      <c r="S18" s="95"/>
      <c r="T18" s="95"/>
      <c r="U18" s="95"/>
      <c r="V18" s="95"/>
      <c r="W18" s="95"/>
      <c r="X18" s="95"/>
      <c r="Y18" s="95"/>
      <c r="Z18" s="95"/>
      <c r="AA18" s="96"/>
    </row>
    <row r="19" spans="1:27" s="71" customFormat="1" ht="11.1" customHeight="1">
      <c r="A19" s="69">
        <f>IF(B19&lt;&gt;"",COUNTA($B$19:B19),"")</f>
        <v>1</v>
      </c>
      <c r="B19" s="78" t="s">
        <v>70</v>
      </c>
      <c r="C19" s="164" t="s">
        <v>8</v>
      </c>
      <c r="D19" s="164" t="s">
        <v>8</v>
      </c>
      <c r="E19" s="164" t="s">
        <v>8</v>
      </c>
      <c r="F19" s="164" t="s">
        <v>8</v>
      </c>
      <c r="G19" s="164" t="s">
        <v>8</v>
      </c>
      <c r="H19" s="164" t="s">
        <v>8</v>
      </c>
      <c r="I19" s="164" t="s">
        <v>8</v>
      </c>
      <c r="J19" s="164" t="s">
        <v>8</v>
      </c>
      <c r="K19" s="164" t="s">
        <v>8</v>
      </c>
      <c r="L19" s="164" t="s">
        <v>8</v>
      </c>
      <c r="M19" s="164" t="s">
        <v>8</v>
      </c>
      <c r="N19" s="164" t="s">
        <v>8</v>
      </c>
      <c r="O19" s="95"/>
      <c r="P19" s="95"/>
      <c r="Q19" s="95"/>
      <c r="R19" s="95"/>
      <c r="S19" s="95"/>
      <c r="T19" s="95"/>
      <c r="U19" s="95"/>
      <c r="V19" s="95"/>
      <c r="W19" s="95"/>
      <c r="X19" s="95"/>
      <c r="Y19" s="95"/>
      <c r="Z19" s="95"/>
      <c r="AA19" s="96"/>
    </row>
    <row r="20" spans="1:27" s="71" customFormat="1" ht="11.1" customHeight="1">
      <c r="A20" s="69">
        <f>IF(B20&lt;&gt;"",COUNTA($B$19:B20),"")</f>
        <v>2</v>
      </c>
      <c r="B20" s="78" t="s">
        <v>71</v>
      </c>
      <c r="C20" s="164">
        <v>235</v>
      </c>
      <c r="D20" s="164" t="s">
        <v>8</v>
      </c>
      <c r="E20" s="164">
        <v>235</v>
      </c>
      <c r="F20" s="164" t="s">
        <v>8</v>
      </c>
      <c r="G20" s="164">
        <v>51</v>
      </c>
      <c r="H20" s="164">
        <v>180</v>
      </c>
      <c r="I20" s="164">
        <v>3</v>
      </c>
      <c r="J20" s="164" t="s">
        <v>8</v>
      </c>
      <c r="K20" s="164" t="s">
        <v>8</v>
      </c>
      <c r="L20" s="164" t="s">
        <v>8</v>
      </c>
      <c r="M20" s="164" t="s">
        <v>8</v>
      </c>
      <c r="N20" s="164" t="s">
        <v>8</v>
      </c>
      <c r="O20" s="95"/>
      <c r="P20" s="95"/>
      <c r="Q20" s="95"/>
      <c r="R20" s="95"/>
      <c r="S20" s="95"/>
      <c r="T20" s="95"/>
      <c r="U20" s="95"/>
      <c r="V20" s="95"/>
      <c r="W20" s="95"/>
      <c r="X20" s="95"/>
      <c r="Y20" s="95"/>
      <c r="Z20" s="95"/>
      <c r="AA20" s="96"/>
    </row>
    <row r="21" spans="1:27" s="71" customFormat="1" ht="21.6" customHeight="1">
      <c r="A21" s="69">
        <f>IF(B21&lt;&gt;"",COUNTA($B$19:B21),"")</f>
        <v>3</v>
      </c>
      <c r="B21" s="79" t="s">
        <v>627</v>
      </c>
      <c r="C21" s="164" t="s">
        <v>8</v>
      </c>
      <c r="D21" s="164" t="s">
        <v>8</v>
      </c>
      <c r="E21" s="164" t="s">
        <v>8</v>
      </c>
      <c r="F21" s="164" t="s">
        <v>8</v>
      </c>
      <c r="G21" s="164" t="s">
        <v>8</v>
      </c>
      <c r="H21" s="164" t="s">
        <v>8</v>
      </c>
      <c r="I21" s="164" t="s">
        <v>8</v>
      </c>
      <c r="J21" s="164" t="s">
        <v>8</v>
      </c>
      <c r="K21" s="164" t="s">
        <v>8</v>
      </c>
      <c r="L21" s="164" t="s">
        <v>8</v>
      </c>
      <c r="M21" s="164" t="s">
        <v>8</v>
      </c>
      <c r="N21" s="164" t="s">
        <v>8</v>
      </c>
      <c r="O21" s="95"/>
      <c r="P21" s="95"/>
      <c r="Q21" s="95"/>
      <c r="R21" s="95"/>
      <c r="S21" s="95"/>
      <c r="T21" s="95"/>
      <c r="U21" s="95"/>
      <c r="V21" s="95"/>
      <c r="W21" s="95"/>
      <c r="X21" s="95"/>
      <c r="Y21" s="95"/>
      <c r="Z21" s="95"/>
      <c r="AA21" s="96"/>
    </row>
    <row r="22" spans="1:27" s="71" customFormat="1" ht="11.1" customHeight="1">
      <c r="A22" s="69">
        <f>IF(B22&lt;&gt;"",COUNTA($B$19:B22),"")</f>
        <v>4</v>
      </c>
      <c r="B22" s="78" t="s">
        <v>72</v>
      </c>
      <c r="C22" s="164">
        <v>23844</v>
      </c>
      <c r="D22" s="164">
        <v>5576</v>
      </c>
      <c r="E22" s="164">
        <v>10818</v>
      </c>
      <c r="F22" s="164">
        <v>393</v>
      </c>
      <c r="G22" s="164">
        <v>824</v>
      </c>
      <c r="H22" s="164">
        <v>1265</v>
      </c>
      <c r="I22" s="164">
        <v>862</v>
      </c>
      <c r="J22" s="164">
        <v>1640</v>
      </c>
      <c r="K22" s="164">
        <v>1396</v>
      </c>
      <c r="L22" s="164">
        <v>4438</v>
      </c>
      <c r="M22" s="164">
        <v>102</v>
      </c>
      <c r="N22" s="164">
        <v>7348</v>
      </c>
      <c r="O22" s="95"/>
      <c r="P22" s="95"/>
      <c r="Q22" s="95"/>
      <c r="R22" s="95"/>
      <c r="S22" s="95"/>
      <c r="T22" s="95"/>
      <c r="U22" s="95"/>
      <c r="V22" s="95"/>
      <c r="W22" s="95"/>
      <c r="X22" s="95"/>
      <c r="Y22" s="95"/>
      <c r="Z22" s="95"/>
      <c r="AA22" s="96"/>
    </row>
    <row r="23" spans="1:27" s="71" customFormat="1" ht="11.1" customHeight="1">
      <c r="A23" s="69">
        <f>IF(B23&lt;&gt;"",COUNTA($B$19:B23),"")</f>
        <v>5</v>
      </c>
      <c r="B23" s="78" t="s">
        <v>73</v>
      </c>
      <c r="C23" s="164">
        <v>904755</v>
      </c>
      <c r="D23" s="164">
        <v>621</v>
      </c>
      <c r="E23" s="164">
        <v>900295</v>
      </c>
      <c r="F23" s="164">
        <v>59783</v>
      </c>
      <c r="G23" s="164">
        <v>137224</v>
      </c>
      <c r="H23" s="164">
        <v>182464</v>
      </c>
      <c r="I23" s="164">
        <v>104174</v>
      </c>
      <c r="J23" s="164">
        <v>156564</v>
      </c>
      <c r="K23" s="164">
        <v>87495</v>
      </c>
      <c r="L23" s="164">
        <v>172591</v>
      </c>
      <c r="M23" s="164">
        <v>3550</v>
      </c>
      <c r="N23" s="164">
        <v>289</v>
      </c>
      <c r="O23" s="95"/>
      <c r="P23" s="95"/>
      <c r="Q23" s="95"/>
      <c r="R23" s="95"/>
      <c r="S23" s="95"/>
      <c r="T23" s="95"/>
      <c r="U23" s="95"/>
      <c r="V23" s="95"/>
      <c r="W23" s="95"/>
      <c r="X23" s="95"/>
      <c r="Y23" s="95"/>
      <c r="Z23" s="95"/>
      <c r="AA23" s="96"/>
    </row>
    <row r="24" spans="1:27" s="71" customFormat="1" ht="11.1" customHeight="1">
      <c r="A24" s="69">
        <f>IF(B24&lt;&gt;"",COUNTA($B$19:B24),"")</f>
        <v>6</v>
      </c>
      <c r="B24" s="78" t="s">
        <v>74</v>
      </c>
      <c r="C24" s="164">
        <v>891084</v>
      </c>
      <c r="D24" s="164" t="s">
        <v>8</v>
      </c>
      <c r="E24" s="164">
        <v>400</v>
      </c>
      <c r="F24" s="164">
        <v>72</v>
      </c>
      <c r="G24" s="164">
        <v>82</v>
      </c>
      <c r="H24" s="164">
        <v>184</v>
      </c>
      <c r="I24" s="164">
        <v>18</v>
      </c>
      <c r="J24" s="164">
        <v>7</v>
      </c>
      <c r="K24" s="164">
        <v>37</v>
      </c>
      <c r="L24" s="164" t="s">
        <v>8</v>
      </c>
      <c r="M24" s="164">
        <v>180819</v>
      </c>
      <c r="N24" s="164">
        <v>709865</v>
      </c>
      <c r="O24" s="95"/>
      <c r="P24" s="95"/>
      <c r="Q24" s="95"/>
      <c r="R24" s="95"/>
      <c r="S24" s="95"/>
      <c r="T24" s="95"/>
      <c r="U24" s="95"/>
      <c r="V24" s="95"/>
      <c r="W24" s="95"/>
      <c r="X24" s="95"/>
      <c r="Y24" s="95"/>
      <c r="Z24" s="95"/>
      <c r="AA24" s="96"/>
    </row>
    <row r="25" spans="1:27" s="71" customFormat="1" ht="20.100000000000001" customHeight="1">
      <c r="A25" s="70">
        <f>IF(B25&lt;&gt;"",COUNTA($B$19:B25),"")</f>
        <v>7</v>
      </c>
      <c r="B25" s="80" t="s">
        <v>75</v>
      </c>
      <c r="C25" s="165">
        <v>37750</v>
      </c>
      <c r="D25" s="165">
        <v>6198</v>
      </c>
      <c r="E25" s="165">
        <v>910948</v>
      </c>
      <c r="F25" s="165">
        <v>60103</v>
      </c>
      <c r="G25" s="165">
        <v>138017</v>
      </c>
      <c r="H25" s="165">
        <v>183726</v>
      </c>
      <c r="I25" s="165">
        <v>105021</v>
      </c>
      <c r="J25" s="165">
        <v>158197</v>
      </c>
      <c r="K25" s="165">
        <v>88855</v>
      </c>
      <c r="L25" s="165">
        <v>177029</v>
      </c>
      <c r="M25" s="165">
        <v>-177168</v>
      </c>
      <c r="N25" s="165">
        <v>-702228</v>
      </c>
      <c r="O25" s="95"/>
      <c r="P25" s="95"/>
      <c r="Q25" s="95"/>
      <c r="R25" s="95"/>
      <c r="S25" s="95"/>
      <c r="T25" s="95"/>
      <c r="U25" s="95"/>
      <c r="V25" s="95"/>
      <c r="W25" s="95"/>
      <c r="X25" s="95"/>
      <c r="Y25" s="95"/>
      <c r="Z25" s="95"/>
      <c r="AA25" s="96"/>
    </row>
    <row r="26" spans="1:27" s="71" customFormat="1" ht="21.6" customHeight="1">
      <c r="A26" s="69">
        <f>IF(B26&lt;&gt;"",COUNTA($B$19:B26),"")</f>
        <v>8</v>
      </c>
      <c r="B26" s="79" t="s">
        <v>76</v>
      </c>
      <c r="C26" s="164" t="s">
        <v>8</v>
      </c>
      <c r="D26" s="164" t="s">
        <v>8</v>
      </c>
      <c r="E26" s="164" t="s">
        <v>8</v>
      </c>
      <c r="F26" s="164" t="s">
        <v>8</v>
      </c>
      <c r="G26" s="164" t="s">
        <v>8</v>
      </c>
      <c r="H26" s="164" t="s">
        <v>8</v>
      </c>
      <c r="I26" s="164" t="s">
        <v>8</v>
      </c>
      <c r="J26" s="164" t="s">
        <v>8</v>
      </c>
      <c r="K26" s="164" t="s">
        <v>8</v>
      </c>
      <c r="L26" s="164" t="s">
        <v>8</v>
      </c>
      <c r="M26" s="164" t="s">
        <v>8</v>
      </c>
      <c r="N26" s="164" t="s">
        <v>8</v>
      </c>
      <c r="O26" s="95"/>
      <c r="P26" s="95"/>
      <c r="Q26" s="95"/>
      <c r="R26" s="95"/>
      <c r="S26" s="95"/>
      <c r="T26" s="95"/>
      <c r="U26" s="95"/>
      <c r="V26" s="95"/>
      <c r="W26" s="95"/>
      <c r="X26" s="95"/>
      <c r="Y26" s="95"/>
      <c r="Z26" s="95"/>
      <c r="AA26" s="96"/>
    </row>
    <row r="27" spans="1:27" s="71" customFormat="1" ht="11.1" customHeight="1">
      <c r="A27" s="69">
        <f>IF(B27&lt;&gt;"",COUNTA($B$19:B27),"")</f>
        <v>9</v>
      </c>
      <c r="B27" s="78" t="s">
        <v>77</v>
      </c>
      <c r="C27" s="164" t="s">
        <v>8</v>
      </c>
      <c r="D27" s="164" t="s">
        <v>8</v>
      </c>
      <c r="E27" s="164" t="s">
        <v>8</v>
      </c>
      <c r="F27" s="164" t="s">
        <v>8</v>
      </c>
      <c r="G27" s="164" t="s">
        <v>8</v>
      </c>
      <c r="H27" s="164" t="s">
        <v>8</v>
      </c>
      <c r="I27" s="164" t="s">
        <v>8</v>
      </c>
      <c r="J27" s="164" t="s">
        <v>8</v>
      </c>
      <c r="K27" s="164" t="s">
        <v>8</v>
      </c>
      <c r="L27" s="164" t="s">
        <v>8</v>
      </c>
      <c r="M27" s="164" t="s">
        <v>8</v>
      </c>
      <c r="N27" s="164" t="s">
        <v>8</v>
      </c>
      <c r="O27" s="95"/>
      <c r="P27" s="95"/>
      <c r="Q27" s="95"/>
      <c r="R27" s="95"/>
      <c r="S27" s="95"/>
      <c r="T27" s="95"/>
      <c r="U27" s="95"/>
      <c r="V27" s="95"/>
      <c r="W27" s="95"/>
      <c r="X27" s="95"/>
      <c r="Y27" s="95"/>
      <c r="Z27" s="95"/>
      <c r="AA27" s="96"/>
    </row>
    <row r="28" spans="1:27" s="71" customFormat="1" ht="11.1" customHeight="1">
      <c r="A28" s="69">
        <f>IF(B28&lt;&gt;"",COUNTA($B$19:B28),"")</f>
        <v>10</v>
      </c>
      <c r="B28" s="78" t="s">
        <v>78</v>
      </c>
      <c r="C28" s="164">
        <v>191</v>
      </c>
      <c r="D28" s="164" t="s">
        <v>8</v>
      </c>
      <c r="E28" s="164">
        <v>2</v>
      </c>
      <c r="F28" s="164">
        <v>2</v>
      </c>
      <c r="G28" s="164" t="s">
        <v>8</v>
      </c>
      <c r="H28" s="164" t="s">
        <v>8</v>
      </c>
      <c r="I28" s="164" t="s">
        <v>8</v>
      </c>
      <c r="J28" s="164" t="s">
        <v>8</v>
      </c>
      <c r="K28" s="164" t="s">
        <v>8</v>
      </c>
      <c r="L28" s="164" t="s">
        <v>8</v>
      </c>
      <c r="M28" s="164">
        <v>189</v>
      </c>
      <c r="N28" s="164" t="s">
        <v>8</v>
      </c>
      <c r="O28" s="95"/>
      <c r="P28" s="95"/>
      <c r="Q28" s="95"/>
      <c r="R28" s="95"/>
      <c r="S28" s="95"/>
      <c r="T28" s="95"/>
      <c r="U28" s="95"/>
      <c r="V28" s="95"/>
      <c r="W28" s="95"/>
      <c r="X28" s="95"/>
      <c r="Y28" s="95"/>
      <c r="Z28" s="95"/>
      <c r="AA28" s="96"/>
    </row>
    <row r="29" spans="1:27" s="71" customFormat="1" ht="11.1" customHeight="1">
      <c r="A29" s="69">
        <f>IF(B29&lt;&gt;"",COUNTA($B$19:B29),"")</f>
        <v>11</v>
      </c>
      <c r="B29" s="78" t="s">
        <v>79</v>
      </c>
      <c r="C29" s="164">
        <v>40293</v>
      </c>
      <c r="D29" s="164">
        <v>61</v>
      </c>
      <c r="E29" s="164">
        <v>24956</v>
      </c>
      <c r="F29" s="164">
        <v>3610</v>
      </c>
      <c r="G29" s="164">
        <v>4796</v>
      </c>
      <c r="H29" s="164">
        <v>5617</v>
      </c>
      <c r="I29" s="164">
        <v>3751</v>
      </c>
      <c r="J29" s="164">
        <v>6236</v>
      </c>
      <c r="K29" s="164" t="s">
        <v>8</v>
      </c>
      <c r="L29" s="164">
        <v>947</v>
      </c>
      <c r="M29" s="164">
        <v>4501</v>
      </c>
      <c r="N29" s="164">
        <v>10775</v>
      </c>
      <c r="O29" s="95"/>
      <c r="P29" s="95"/>
      <c r="Q29" s="95"/>
      <c r="R29" s="95"/>
      <c r="S29" s="95"/>
      <c r="T29" s="95"/>
      <c r="U29" s="95"/>
      <c r="V29" s="95"/>
      <c r="W29" s="95"/>
      <c r="X29" s="95"/>
      <c r="Y29" s="95"/>
      <c r="Z29" s="95"/>
      <c r="AA29" s="96"/>
    </row>
    <row r="30" spans="1:27" s="71" customFormat="1" ht="11.1" customHeight="1">
      <c r="A30" s="69">
        <f>IF(B30&lt;&gt;"",COUNTA($B$19:B30),"")</f>
        <v>12</v>
      </c>
      <c r="B30" s="78" t="s">
        <v>74</v>
      </c>
      <c r="C30" s="164">
        <v>826</v>
      </c>
      <c r="D30" s="164" t="s">
        <v>8</v>
      </c>
      <c r="E30" s="164">
        <v>228</v>
      </c>
      <c r="F30" s="164">
        <v>2</v>
      </c>
      <c r="G30" s="164">
        <v>216</v>
      </c>
      <c r="H30" s="164" t="s">
        <v>8</v>
      </c>
      <c r="I30" s="164" t="s">
        <v>8</v>
      </c>
      <c r="J30" s="164">
        <v>10</v>
      </c>
      <c r="K30" s="164" t="s">
        <v>8</v>
      </c>
      <c r="L30" s="164" t="s">
        <v>8</v>
      </c>
      <c r="M30" s="164">
        <v>599</v>
      </c>
      <c r="N30" s="164" t="s">
        <v>8</v>
      </c>
      <c r="O30" s="95"/>
      <c r="P30" s="95"/>
      <c r="Q30" s="95"/>
      <c r="R30" s="95"/>
      <c r="S30" s="95"/>
      <c r="T30" s="95"/>
      <c r="U30" s="95"/>
      <c r="V30" s="95"/>
      <c r="W30" s="95"/>
      <c r="X30" s="95"/>
      <c r="Y30" s="95"/>
      <c r="Z30" s="95"/>
      <c r="AA30" s="96"/>
    </row>
    <row r="31" spans="1:27" s="71" customFormat="1" ht="20.100000000000001" customHeight="1">
      <c r="A31" s="70">
        <f>IF(B31&lt;&gt;"",COUNTA($B$19:B31),"")</f>
        <v>13</v>
      </c>
      <c r="B31" s="80" t="s">
        <v>80</v>
      </c>
      <c r="C31" s="165">
        <v>39657</v>
      </c>
      <c r="D31" s="165">
        <v>61</v>
      </c>
      <c r="E31" s="165">
        <v>24731</v>
      </c>
      <c r="F31" s="165">
        <v>3610</v>
      </c>
      <c r="G31" s="165">
        <v>4580</v>
      </c>
      <c r="H31" s="165">
        <v>5617</v>
      </c>
      <c r="I31" s="165">
        <v>3751</v>
      </c>
      <c r="J31" s="165">
        <v>6227</v>
      </c>
      <c r="K31" s="165" t="s">
        <v>8</v>
      </c>
      <c r="L31" s="165">
        <v>947</v>
      </c>
      <c r="M31" s="165">
        <v>4091</v>
      </c>
      <c r="N31" s="165">
        <v>10775</v>
      </c>
      <c r="O31" s="95"/>
      <c r="P31" s="95"/>
      <c r="Q31" s="95"/>
      <c r="R31" s="95"/>
      <c r="S31" s="95"/>
      <c r="T31" s="95"/>
      <c r="U31" s="95"/>
      <c r="V31" s="95"/>
      <c r="W31" s="95"/>
      <c r="X31" s="95"/>
      <c r="Y31" s="95"/>
      <c r="Z31" s="95"/>
      <c r="AA31" s="96"/>
    </row>
    <row r="32" spans="1:27" s="71" customFormat="1" ht="20.100000000000001" customHeight="1">
      <c r="A32" s="70">
        <f>IF(B32&lt;&gt;"",COUNTA($B$19:B32),"")</f>
        <v>14</v>
      </c>
      <c r="B32" s="80" t="s">
        <v>81</v>
      </c>
      <c r="C32" s="165">
        <v>77407</v>
      </c>
      <c r="D32" s="165">
        <v>6258</v>
      </c>
      <c r="E32" s="165">
        <v>935678</v>
      </c>
      <c r="F32" s="165">
        <v>63713</v>
      </c>
      <c r="G32" s="165">
        <v>142597</v>
      </c>
      <c r="H32" s="165">
        <v>189342</v>
      </c>
      <c r="I32" s="165">
        <v>108772</v>
      </c>
      <c r="J32" s="165">
        <v>164424</v>
      </c>
      <c r="K32" s="165">
        <v>88855</v>
      </c>
      <c r="L32" s="165">
        <v>177976</v>
      </c>
      <c r="M32" s="165">
        <v>-173076</v>
      </c>
      <c r="N32" s="165">
        <v>-691453</v>
      </c>
      <c r="O32" s="95"/>
      <c r="P32" s="95"/>
      <c r="Q32" s="95"/>
      <c r="R32" s="95"/>
      <c r="S32" s="95"/>
      <c r="T32" s="95"/>
      <c r="U32" s="95"/>
      <c r="V32" s="95"/>
      <c r="W32" s="95"/>
      <c r="X32" s="95"/>
      <c r="Y32" s="95"/>
      <c r="Z32" s="95"/>
      <c r="AA32" s="96"/>
    </row>
    <row r="33" spans="1:27" s="71" customFormat="1" ht="11.1" customHeight="1">
      <c r="A33" s="69">
        <f>IF(B33&lt;&gt;"",COUNTA($B$19:B33),"")</f>
        <v>15</v>
      </c>
      <c r="B33" s="78" t="s">
        <v>82</v>
      </c>
      <c r="C33" s="164">
        <v>1649701</v>
      </c>
      <c r="D33" s="164">
        <v>370923</v>
      </c>
      <c r="E33" s="164">
        <v>1278777</v>
      </c>
      <c r="F33" s="164">
        <v>64293</v>
      </c>
      <c r="G33" s="164">
        <v>162232</v>
      </c>
      <c r="H33" s="164">
        <v>230002</v>
      </c>
      <c r="I33" s="164">
        <v>151947</v>
      </c>
      <c r="J33" s="164">
        <v>222746</v>
      </c>
      <c r="K33" s="164">
        <v>121666</v>
      </c>
      <c r="L33" s="164">
        <v>325893</v>
      </c>
      <c r="M33" s="164" t="s">
        <v>8</v>
      </c>
      <c r="N33" s="164" t="s">
        <v>8</v>
      </c>
      <c r="O33" s="95"/>
      <c r="P33" s="95"/>
      <c r="Q33" s="95"/>
      <c r="R33" s="95"/>
      <c r="S33" s="95"/>
      <c r="T33" s="95"/>
      <c r="U33" s="95"/>
      <c r="V33" s="95"/>
      <c r="W33" s="95"/>
      <c r="X33" s="95"/>
      <c r="Y33" s="95"/>
      <c r="Z33" s="95"/>
      <c r="AA33" s="96"/>
    </row>
    <row r="34" spans="1:27" s="71" customFormat="1" ht="11.1" customHeight="1">
      <c r="A34" s="69">
        <f>IF(B34&lt;&gt;"",COUNTA($B$19:B34),"")</f>
        <v>16</v>
      </c>
      <c r="B34" s="78" t="s">
        <v>83</v>
      </c>
      <c r="C34" s="164">
        <v>560605</v>
      </c>
      <c r="D34" s="164">
        <v>118171</v>
      </c>
      <c r="E34" s="164">
        <v>442434</v>
      </c>
      <c r="F34" s="164">
        <v>25511</v>
      </c>
      <c r="G34" s="164">
        <v>58382</v>
      </c>
      <c r="H34" s="164">
        <v>92276</v>
      </c>
      <c r="I34" s="164">
        <v>54768</v>
      </c>
      <c r="J34" s="164">
        <v>70026</v>
      </c>
      <c r="K34" s="164">
        <v>42913</v>
      </c>
      <c r="L34" s="164">
        <v>98558</v>
      </c>
      <c r="M34" s="164" t="s">
        <v>8</v>
      </c>
      <c r="N34" s="164" t="s">
        <v>8</v>
      </c>
      <c r="O34" s="95"/>
      <c r="P34" s="95"/>
      <c r="Q34" s="95"/>
      <c r="R34" s="95"/>
      <c r="S34" s="95"/>
      <c r="T34" s="95"/>
      <c r="U34" s="95"/>
      <c r="V34" s="95"/>
      <c r="W34" s="95"/>
      <c r="X34" s="95"/>
      <c r="Y34" s="95"/>
      <c r="Z34" s="95"/>
      <c r="AA34" s="96"/>
    </row>
    <row r="35" spans="1:27" s="71" customFormat="1" ht="11.1" customHeight="1">
      <c r="A35" s="69">
        <f>IF(B35&lt;&gt;"",COUNTA($B$19:B35),"")</f>
        <v>17</v>
      </c>
      <c r="B35" s="78" t="s">
        <v>99</v>
      </c>
      <c r="C35" s="164">
        <v>725761</v>
      </c>
      <c r="D35" s="164">
        <v>172736</v>
      </c>
      <c r="E35" s="164">
        <v>553025</v>
      </c>
      <c r="F35" s="164">
        <v>23583</v>
      </c>
      <c r="G35" s="164">
        <v>67631</v>
      </c>
      <c r="H35" s="164">
        <v>85199</v>
      </c>
      <c r="I35" s="164">
        <v>65027</v>
      </c>
      <c r="J35" s="164">
        <v>102871</v>
      </c>
      <c r="K35" s="164">
        <v>50915</v>
      </c>
      <c r="L35" s="164">
        <v>157799</v>
      </c>
      <c r="M35" s="164" t="s">
        <v>8</v>
      </c>
      <c r="N35" s="164" t="s">
        <v>8</v>
      </c>
      <c r="O35" s="95"/>
      <c r="P35" s="95"/>
      <c r="Q35" s="95"/>
      <c r="R35" s="95"/>
      <c r="S35" s="95"/>
      <c r="T35" s="95"/>
      <c r="U35" s="95"/>
      <c r="V35" s="95"/>
      <c r="W35" s="95"/>
      <c r="X35" s="95"/>
      <c r="Y35" s="95"/>
      <c r="Z35" s="95"/>
      <c r="AA35" s="96"/>
    </row>
    <row r="36" spans="1:27" s="71" customFormat="1" ht="11.1" customHeight="1">
      <c r="A36" s="69">
        <f>IF(B36&lt;&gt;"",COUNTA($B$19:B36),"")</f>
        <v>18</v>
      </c>
      <c r="B36" s="78" t="s">
        <v>100</v>
      </c>
      <c r="C36" s="164">
        <v>213858</v>
      </c>
      <c r="D36" s="164">
        <v>41503</v>
      </c>
      <c r="E36" s="164">
        <v>172355</v>
      </c>
      <c r="F36" s="164">
        <v>11436</v>
      </c>
      <c r="G36" s="164">
        <v>24620</v>
      </c>
      <c r="H36" s="164">
        <v>33080</v>
      </c>
      <c r="I36" s="164">
        <v>20440</v>
      </c>
      <c r="J36" s="164">
        <v>29474</v>
      </c>
      <c r="K36" s="164">
        <v>16016</v>
      </c>
      <c r="L36" s="164">
        <v>37290</v>
      </c>
      <c r="M36" s="164" t="s">
        <v>8</v>
      </c>
      <c r="N36" s="164" t="s">
        <v>8</v>
      </c>
      <c r="O36" s="95"/>
      <c r="P36" s="95"/>
      <c r="Q36" s="95"/>
      <c r="R36" s="95"/>
      <c r="S36" s="95"/>
      <c r="T36" s="95"/>
      <c r="U36" s="95"/>
      <c r="V36" s="95"/>
      <c r="W36" s="95"/>
      <c r="X36" s="95"/>
      <c r="Y36" s="95"/>
      <c r="Z36" s="95"/>
      <c r="AA36" s="96"/>
    </row>
    <row r="37" spans="1:27" s="71" customFormat="1" ht="11.1" customHeight="1">
      <c r="A37" s="69">
        <f>IF(B37&lt;&gt;"",COUNTA($B$19:B37),"")</f>
        <v>19</v>
      </c>
      <c r="B37" s="78" t="s">
        <v>27</v>
      </c>
      <c r="C37" s="164">
        <v>1008649</v>
      </c>
      <c r="D37" s="164">
        <v>194301</v>
      </c>
      <c r="E37" s="164">
        <v>505201</v>
      </c>
      <c r="F37" s="164">
        <v>34856</v>
      </c>
      <c r="G37" s="164">
        <v>66664</v>
      </c>
      <c r="H37" s="164">
        <v>82958</v>
      </c>
      <c r="I37" s="164">
        <v>53425</v>
      </c>
      <c r="J37" s="164">
        <v>60477</v>
      </c>
      <c r="K37" s="164">
        <v>65515</v>
      </c>
      <c r="L37" s="164">
        <v>141307</v>
      </c>
      <c r="M37" s="164" t="s">
        <v>8</v>
      </c>
      <c r="N37" s="164">
        <v>309146</v>
      </c>
      <c r="O37" s="95"/>
      <c r="P37" s="95"/>
      <c r="Q37" s="95"/>
      <c r="R37" s="95"/>
      <c r="S37" s="95"/>
      <c r="T37" s="95"/>
      <c r="U37" s="95"/>
      <c r="V37" s="95"/>
      <c r="W37" s="95"/>
      <c r="X37" s="95"/>
      <c r="Y37" s="95"/>
      <c r="Z37" s="95"/>
      <c r="AA37" s="96"/>
    </row>
    <row r="38" spans="1:27" s="71" customFormat="1" ht="21.6" customHeight="1">
      <c r="A38" s="69">
        <f>IF(B38&lt;&gt;"",COUNTA($B$19:B38),"")</f>
        <v>20</v>
      </c>
      <c r="B38" s="79" t="s">
        <v>84</v>
      </c>
      <c r="C38" s="164">
        <v>375906</v>
      </c>
      <c r="D38" s="164">
        <v>72086</v>
      </c>
      <c r="E38" s="164">
        <v>50995</v>
      </c>
      <c r="F38" s="164">
        <v>3917</v>
      </c>
      <c r="G38" s="164">
        <v>3539</v>
      </c>
      <c r="H38" s="164">
        <v>4155</v>
      </c>
      <c r="I38" s="164">
        <v>6341</v>
      </c>
      <c r="J38" s="164">
        <v>4399</v>
      </c>
      <c r="K38" s="164">
        <v>5214</v>
      </c>
      <c r="L38" s="164">
        <v>23429</v>
      </c>
      <c r="M38" s="164">
        <v>36568</v>
      </c>
      <c r="N38" s="164">
        <v>216257</v>
      </c>
      <c r="O38" s="95"/>
      <c r="P38" s="95"/>
      <c r="Q38" s="95"/>
      <c r="R38" s="95"/>
      <c r="S38" s="95"/>
      <c r="T38" s="95"/>
      <c r="U38" s="95"/>
      <c r="V38" s="95"/>
      <c r="W38" s="95"/>
      <c r="X38" s="95"/>
      <c r="Y38" s="95"/>
      <c r="Z38" s="95"/>
      <c r="AA38" s="96"/>
    </row>
    <row r="39" spans="1:27" s="71" customFormat="1" ht="21.6" customHeight="1">
      <c r="A39" s="69">
        <f>IF(B39&lt;&gt;"",COUNTA($B$19:B39),"")</f>
        <v>21</v>
      </c>
      <c r="B39" s="79" t="s">
        <v>85</v>
      </c>
      <c r="C39" s="164" t="s">
        <v>8</v>
      </c>
      <c r="D39" s="164" t="s">
        <v>8</v>
      </c>
      <c r="E39" s="164" t="s">
        <v>8</v>
      </c>
      <c r="F39" s="164" t="s">
        <v>8</v>
      </c>
      <c r="G39" s="164" t="s">
        <v>8</v>
      </c>
      <c r="H39" s="164" t="s">
        <v>8</v>
      </c>
      <c r="I39" s="164" t="s">
        <v>8</v>
      </c>
      <c r="J39" s="164" t="s">
        <v>8</v>
      </c>
      <c r="K39" s="164" t="s">
        <v>8</v>
      </c>
      <c r="L39" s="164" t="s">
        <v>8</v>
      </c>
      <c r="M39" s="164" t="s">
        <v>8</v>
      </c>
      <c r="N39" s="164" t="s">
        <v>8</v>
      </c>
      <c r="O39" s="95"/>
      <c r="P39" s="95"/>
      <c r="Q39" s="95"/>
      <c r="R39" s="95"/>
      <c r="S39" s="95"/>
      <c r="T39" s="95"/>
      <c r="U39" s="95"/>
      <c r="V39" s="95"/>
      <c r="W39" s="95"/>
      <c r="X39" s="95"/>
      <c r="Y39" s="95"/>
      <c r="Z39" s="95"/>
      <c r="AA39" s="96"/>
    </row>
    <row r="40" spans="1:27" s="71" customFormat="1" ht="21.6" customHeight="1">
      <c r="A40" s="69">
        <f>IF(B40&lt;&gt;"",COUNTA($B$19:B40),"")</f>
        <v>22</v>
      </c>
      <c r="B40" s="79" t="s">
        <v>86</v>
      </c>
      <c r="C40" s="164" t="s">
        <v>8</v>
      </c>
      <c r="D40" s="164" t="s">
        <v>8</v>
      </c>
      <c r="E40" s="164" t="s">
        <v>8</v>
      </c>
      <c r="F40" s="164" t="s">
        <v>8</v>
      </c>
      <c r="G40" s="164" t="s">
        <v>8</v>
      </c>
      <c r="H40" s="164" t="s">
        <v>8</v>
      </c>
      <c r="I40" s="164" t="s">
        <v>8</v>
      </c>
      <c r="J40" s="164" t="s">
        <v>8</v>
      </c>
      <c r="K40" s="164" t="s">
        <v>8</v>
      </c>
      <c r="L40" s="164" t="s">
        <v>8</v>
      </c>
      <c r="M40" s="164" t="s">
        <v>8</v>
      </c>
      <c r="N40" s="164" t="s">
        <v>8</v>
      </c>
      <c r="O40" s="95"/>
      <c r="P40" s="95"/>
      <c r="Q40" s="95"/>
      <c r="R40" s="95"/>
      <c r="S40" s="95"/>
      <c r="T40" s="95"/>
      <c r="U40" s="95"/>
      <c r="V40" s="95"/>
      <c r="W40" s="95"/>
      <c r="X40" s="95"/>
      <c r="Y40" s="95"/>
      <c r="Z40" s="95"/>
      <c r="AA40" s="96"/>
    </row>
    <row r="41" spans="1:27" s="71" customFormat="1" ht="11.1" customHeight="1">
      <c r="A41" s="69">
        <f>IF(B41&lt;&gt;"",COUNTA($B$19:B41),"")</f>
        <v>23</v>
      </c>
      <c r="B41" s="78" t="s">
        <v>87</v>
      </c>
      <c r="C41" s="164" t="s">
        <v>8</v>
      </c>
      <c r="D41" s="164" t="s">
        <v>8</v>
      </c>
      <c r="E41" s="164" t="s">
        <v>8</v>
      </c>
      <c r="F41" s="164" t="s">
        <v>8</v>
      </c>
      <c r="G41" s="164" t="s">
        <v>8</v>
      </c>
      <c r="H41" s="164" t="s">
        <v>8</v>
      </c>
      <c r="I41" s="164" t="s">
        <v>8</v>
      </c>
      <c r="J41" s="164" t="s">
        <v>8</v>
      </c>
      <c r="K41" s="164" t="s">
        <v>8</v>
      </c>
      <c r="L41" s="164" t="s">
        <v>8</v>
      </c>
      <c r="M41" s="164" t="s">
        <v>8</v>
      </c>
      <c r="N41" s="164" t="s">
        <v>8</v>
      </c>
      <c r="O41" s="95"/>
      <c r="P41" s="95"/>
      <c r="Q41" s="95"/>
      <c r="R41" s="95"/>
      <c r="S41" s="95"/>
      <c r="T41" s="95"/>
      <c r="U41" s="95"/>
      <c r="V41" s="95"/>
      <c r="W41" s="95"/>
      <c r="X41" s="95"/>
      <c r="Y41" s="95"/>
      <c r="Z41" s="95"/>
      <c r="AA41" s="96"/>
    </row>
    <row r="42" spans="1:27" s="71" customFormat="1" ht="11.1" customHeight="1">
      <c r="A42" s="69">
        <f>IF(B42&lt;&gt;"",COUNTA($B$19:B42),"")</f>
        <v>24</v>
      </c>
      <c r="B42" s="78" t="s">
        <v>88</v>
      </c>
      <c r="C42" s="164">
        <v>942181</v>
      </c>
      <c r="D42" s="164">
        <v>7887</v>
      </c>
      <c r="E42" s="164">
        <v>40071</v>
      </c>
      <c r="F42" s="164">
        <v>2015</v>
      </c>
      <c r="G42" s="164">
        <v>3647</v>
      </c>
      <c r="H42" s="164">
        <v>6124</v>
      </c>
      <c r="I42" s="164">
        <v>2855</v>
      </c>
      <c r="J42" s="164">
        <v>5296</v>
      </c>
      <c r="K42" s="164">
        <v>4476</v>
      </c>
      <c r="L42" s="164">
        <v>15659</v>
      </c>
      <c r="M42" s="164">
        <v>182344</v>
      </c>
      <c r="N42" s="164">
        <v>711878</v>
      </c>
      <c r="O42" s="95"/>
      <c r="P42" s="95"/>
      <c r="Q42" s="95"/>
      <c r="R42" s="95"/>
      <c r="S42" s="95"/>
      <c r="T42" s="95"/>
      <c r="U42" s="95"/>
      <c r="V42" s="95"/>
      <c r="W42" s="95"/>
      <c r="X42" s="95"/>
      <c r="Y42" s="95"/>
      <c r="Z42" s="95"/>
      <c r="AA42" s="96"/>
    </row>
    <row r="43" spans="1:27" s="71" customFormat="1" ht="11.1" customHeight="1">
      <c r="A43" s="69">
        <f>IF(B43&lt;&gt;"",COUNTA($B$19:B43),"")</f>
        <v>25</v>
      </c>
      <c r="B43" s="78" t="s">
        <v>74</v>
      </c>
      <c r="C43" s="164">
        <v>891084</v>
      </c>
      <c r="D43" s="164" t="s">
        <v>8</v>
      </c>
      <c r="E43" s="164">
        <v>400</v>
      </c>
      <c r="F43" s="164">
        <v>72</v>
      </c>
      <c r="G43" s="164">
        <v>82</v>
      </c>
      <c r="H43" s="164">
        <v>184</v>
      </c>
      <c r="I43" s="164">
        <v>18</v>
      </c>
      <c r="J43" s="164">
        <v>7</v>
      </c>
      <c r="K43" s="164">
        <v>37</v>
      </c>
      <c r="L43" s="164" t="s">
        <v>8</v>
      </c>
      <c r="M43" s="164">
        <v>180819</v>
      </c>
      <c r="N43" s="164">
        <v>709865</v>
      </c>
      <c r="O43" s="95"/>
      <c r="P43" s="95"/>
      <c r="Q43" s="95"/>
      <c r="R43" s="95"/>
      <c r="S43" s="95"/>
      <c r="T43" s="95"/>
      <c r="U43" s="95"/>
      <c r="V43" s="95"/>
      <c r="W43" s="95"/>
      <c r="X43" s="95"/>
      <c r="Y43" s="95"/>
      <c r="Z43" s="95"/>
      <c r="AA43" s="96"/>
    </row>
    <row r="44" spans="1:27" s="71" customFormat="1" ht="20.100000000000001" customHeight="1">
      <c r="A44" s="70">
        <f>IF(B44&lt;&gt;"",COUNTA($B$19:B44),"")</f>
        <v>26</v>
      </c>
      <c r="B44" s="80" t="s">
        <v>89</v>
      </c>
      <c r="C44" s="165">
        <v>3085351</v>
      </c>
      <c r="D44" s="165">
        <v>645198</v>
      </c>
      <c r="E44" s="165">
        <v>1874645</v>
      </c>
      <c r="F44" s="165">
        <v>105008</v>
      </c>
      <c r="G44" s="165">
        <v>235999</v>
      </c>
      <c r="H44" s="165">
        <v>323055</v>
      </c>
      <c r="I44" s="165">
        <v>214550</v>
      </c>
      <c r="J44" s="165">
        <v>292911</v>
      </c>
      <c r="K44" s="165">
        <v>196835</v>
      </c>
      <c r="L44" s="165">
        <v>506287</v>
      </c>
      <c r="M44" s="165">
        <v>38093</v>
      </c>
      <c r="N44" s="165">
        <v>527416</v>
      </c>
      <c r="O44" s="95"/>
      <c r="P44" s="95"/>
      <c r="Q44" s="95"/>
      <c r="R44" s="95"/>
      <c r="S44" s="95"/>
      <c r="T44" s="95"/>
      <c r="U44" s="95"/>
      <c r="V44" s="95"/>
      <c r="W44" s="95"/>
      <c r="X44" s="95"/>
      <c r="Y44" s="95"/>
      <c r="Z44" s="95"/>
      <c r="AA44" s="96"/>
    </row>
    <row r="45" spans="1:27" s="87" customFormat="1" ht="11.1" customHeight="1">
      <c r="A45" s="69">
        <f>IF(B45&lt;&gt;"",COUNTA($B$19:B45),"")</f>
        <v>27</v>
      </c>
      <c r="B45" s="78" t="s">
        <v>90</v>
      </c>
      <c r="C45" s="164">
        <v>184730</v>
      </c>
      <c r="D45" s="164">
        <v>23475</v>
      </c>
      <c r="E45" s="164">
        <v>107297</v>
      </c>
      <c r="F45" s="164">
        <v>5992</v>
      </c>
      <c r="G45" s="164">
        <v>14137</v>
      </c>
      <c r="H45" s="164">
        <v>19844</v>
      </c>
      <c r="I45" s="164">
        <v>12969</v>
      </c>
      <c r="J45" s="164">
        <v>23221</v>
      </c>
      <c r="K45" s="164">
        <v>10332</v>
      </c>
      <c r="L45" s="164">
        <v>20802</v>
      </c>
      <c r="M45" s="164" t="s">
        <v>8</v>
      </c>
      <c r="N45" s="164">
        <v>53958</v>
      </c>
      <c r="O45" s="97"/>
      <c r="P45" s="97"/>
      <c r="Q45" s="97"/>
      <c r="R45" s="97"/>
      <c r="S45" s="97"/>
      <c r="T45" s="97"/>
      <c r="U45" s="97"/>
      <c r="V45" s="97"/>
      <c r="W45" s="97"/>
      <c r="X45" s="97"/>
      <c r="Y45" s="97"/>
      <c r="Z45" s="97"/>
      <c r="AA45" s="98"/>
    </row>
    <row r="46" spans="1:27" s="87" customFormat="1" ht="11.1" customHeight="1">
      <c r="A46" s="69">
        <f>IF(B46&lt;&gt;"",COUNTA($B$19:B46),"")</f>
        <v>28</v>
      </c>
      <c r="B46" s="78" t="s">
        <v>91</v>
      </c>
      <c r="C46" s="164">
        <v>565</v>
      </c>
      <c r="D46" s="164" t="s">
        <v>8</v>
      </c>
      <c r="E46" s="164" t="s">
        <v>8</v>
      </c>
      <c r="F46" s="164" t="s">
        <v>8</v>
      </c>
      <c r="G46" s="164" t="s">
        <v>8</v>
      </c>
      <c r="H46" s="164" t="s">
        <v>8</v>
      </c>
      <c r="I46" s="164" t="s">
        <v>8</v>
      </c>
      <c r="J46" s="164" t="s">
        <v>8</v>
      </c>
      <c r="K46" s="164" t="s">
        <v>8</v>
      </c>
      <c r="L46" s="164" t="s">
        <v>8</v>
      </c>
      <c r="M46" s="164">
        <v>565</v>
      </c>
      <c r="N46" s="164" t="s">
        <v>8</v>
      </c>
      <c r="O46" s="97"/>
      <c r="P46" s="97"/>
      <c r="Q46" s="97"/>
      <c r="R46" s="97"/>
      <c r="S46" s="97"/>
      <c r="T46" s="97"/>
      <c r="U46" s="97"/>
      <c r="V46" s="97"/>
      <c r="W46" s="97"/>
      <c r="X46" s="97"/>
      <c r="Y46" s="97"/>
      <c r="Z46" s="97"/>
      <c r="AA46" s="98"/>
    </row>
    <row r="47" spans="1:27" s="87" customFormat="1" ht="11.1" customHeight="1">
      <c r="A47" s="69">
        <f>IF(B47&lt;&gt;"",COUNTA($B$19:B47),"")</f>
        <v>29</v>
      </c>
      <c r="B47" s="78" t="s">
        <v>92</v>
      </c>
      <c r="C47" s="164">
        <v>13632</v>
      </c>
      <c r="D47" s="164">
        <v>311</v>
      </c>
      <c r="E47" s="164">
        <v>8675</v>
      </c>
      <c r="F47" s="164">
        <v>13</v>
      </c>
      <c r="G47" s="164">
        <v>216</v>
      </c>
      <c r="H47" s="164">
        <v>421</v>
      </c>
      <c r="I47" s="164">
        <v>379</v>
      </c>
      <c r="J47" s="164">
        <v>4093</v>
      </c>
      <c r="K47" s="164">
        <v>855</v>
      </c>
      <c r="L47" s="164">
        <v>2698</v>
      </c>
      <c r="M47" s="164">
        <v>4534</v>
      </c>
      <c r="N47" s="164">
        <v>112</v>
      </c>
      <c r="O47" s="97"/>
      <c r="P47" s="97"/>
      <c r="Q47" s="97"/>
      <c r="R47" s="97"/>
      <c r="S47" s="97"/>
      <c r="T47" s="97"/>
      <c r="U47" s="97"/>
      <c r="V47" s="97"/>
      <c r="W47" s="97"/>
      <c r="X47" s="97"/>
      <c r="Y47" s="97"/>
      <c r="Z47" s="97"/>
      <c r="AA47" s="98"/>
    </row>
    <row r="48" spans="1:27" s="87" customFormat="1" ht="11.1" customHeight="1">
      <c r="A48" s="69">
        <f>IF(B48&lt;&gt;"",COUNTA($B$19:B48),"")</f>
        <v>30</v>
      </c>
      <c r="B48" s="78" t="s">
        <v>74</v>
      </c>
      <c r="C48" s="164">
        <v>826</v>
      </c>
      <c r="D48" s="164" t="s">
        <v>8</v>
      </c>
      <c r="E48" s="164">
        <v>228</v>
      </c>
      <c r="F48" s="164">
        <v>2</v>
      </c>
      <c r="G48" s="164">
        <v>216</v>
      </c>
      <c r="H48" s="164" t="s">
        <v>8</v>
      </c>
      <c r="I48" s="164" t="s">
        <v>8</v>
      </c>
      <c r="J48" s="164">
        <v>10</v>
      </c>
      <c r="K48" s="164" t="s">
        <v>8</v>
      </c>
      <c r="L48" s="164" t="s">
        <v>8</v>
      </c>
      <c r="M48" s="164">
        <v>599</v>
      </c>
      <c r="N48" s="164" t="s">
        <v>8</v>
      </c>
      <c r="O48" s="97"/>
      <c r="P48" s="97"/>
      <c r="Q48" s="97"/>
      <c r="R48" s="97"/>
      <c r="S48" s="97"/>
      <c r="T48" s="97"/>
      <c r="U48" s="97"/>
      <c r="V48" s="97"/>
      <c r="W48" s="97"/>
      <c r="X48" s="97"/>
      <c r="Y48" s="97"/>
      <c r="Z48" s="97"/>
      <c r="AA48" s="98"/>
    </row>
    <row r="49" spans="1:27" s="71" customFormat="1" ht="20.100000000000001" customHeight="1">
      <c r="A49" s="70">
        <f>IF(B49&lt;&gt;"",COUNTA($B$19:B49),"")</f>
        <v>31</v>
      </c>
      <c r="B49" s="80" t="s">
        <v>93</v>
      </c>
      <c r="C49" s="165">
        <v>198101</v>
      </c>
      <c r="D49" s="165">
        <v>23786</v>
      </c>
      <c r="E49" s="165">
        <v>115745</v>
      </c>
      <c r="F49" s="165">
        <v>6003</v>
      </c>
      <c r="G49" s="165">
        <v>14137</v>
      </c>
      <c r="H49" s="165">
        <v>20265</v>
      </c>
      <c r="I49" s="165">
        <v>13349</v>
      </c>
      <c r="J49" s="165">
        <v>27304</v>
      </c>
      <c r="K49" s="165">
        <v>11188</v>
      </c>
      <c r="L49" s="165">
        <v>23499</v>
      </c>
      <c r="M49" s="165">
        <v>4500</v>
      </c>
      <c r="N49" s="165">
        <v>54070</v>
      </c>
      <c r="O49" s="95"/>
      <c r="P49" s="95"/>
      <c r="Q49" s="95"/>
      <c r="R49" s="95"/>
      <c r="S49" s="95"/>
      <c r="T49" s="95"/>
      <c r="U49" s="95"/>
      <c r="V49" s="95"/>
      <c r="W49" s="95"/>
      <c r="X49" s="95"/>
      <c r="Y49" s="95"/>
      <c r="Z49" s="95"/>
      <c r="AA49" s="96"/>
    </row>
    <row r="50" spans="1:27" s="71" customFormat="1" ht="20.100000000000001" customHeight="1">
      <c r="A50" s="70">
        <f>IF(B50&lt;&gt;"",COUNTA($B$19:B50),"")</f>
        <v>32</v>
      </c>
      <c r="B50" s="80" t="s">
        <v>94</v>
      </c>
      <c r="C50" s="165">
        <v>3283452</v>
      </c>
      <c r="D50" s="165">
        <v>668983</v>
      </c>
      <c r="E50" s="165">
        <v>1990390</v>
      </c>
      <c r="F50" s="165">
        <v>111012</v>
      </c>
      <c r="G50" s="165">
        <v>250136</v>
      </c>
      <c r="H50" s="165">
        <v>343320</v>
      </c>
      <c r="I50" s="165">
        <v>227899</v>
      </c>
      <c r="J50" s="165">
        <v>320215</v>
      </c>
      <c r="K50" s="165">
        <v>208022</v>
      </c>
      <c r="L50" s="165">
        <v>529786</v>
      </c>
      <c r="M50" s="165">
        <v>42593</v>
      </c>
      <c r="N50" s="165">
        <v>581486</v>
      </c>
      <c r="O50" s="95"/>
      <c r="P50" s="95"/>
      <c r="Q50" s="95"/>
      <c r="R50" s="95"/>
      <c r="S50" s="95"/>
      <c r="T50" s="95"/>
      <c r="U50" s="95"/>
      <c r="V50" s="95"/>
      <c r="W50" s="95"/>
      <c r="X50" s="95"/>
      <c r="Y50" s="95"/>
      <c r="Z50" s="95"/>
      <c r="AA50" s="96"/>
    </row>
    <row r="51" spans="1:27" s="71" customFormat="1" ht="20.100000000000001" customHeight="1">
      <c r="A51" s="70">
        <f>IF(B51&lt;&gt;"",COUNTA($B$19:B51),"")</f>
        <v>33</v>
      </c>
      <c r="B51" s="80" t="s">
        <v>95</v>
      </c>
      <c r="C51" s="165">
        <v>3206045</v>
      </c>
      <c r="D51" s="165">
        <v>662725</v>
      </c>
      <c r="E51" s="165">
        <v>1054711</v>
      </c>
      <c r="F51" s="165">
        <v>47299</v>
      </c>
      <c r="G51" s="165">
        <v>107538</v>
      </c>
      <c r="H51" s="165">
        <v>153978</v>
      </c>
      <c r="I51" s="165">
        <v>119127</v>
      </c>
      <c r="J51" s="165">
        <v>155791</v>
      </c>
      <c r="K51" s="165">
        <v>119168</v>
      </c>
      <c r="L51" s="165">
        <v>351810</v>
      </c>
      <c r="M51" s="165">
        <v>215669</v>
      </c>
      <c r="N51" s="165">
        <v>1272939</v>
      </c>
      <c r="O51" s="95"/>
      <c r="P51" s="95"/>
      <c r="Q51" s="95"/>
      <c r="R51" s="95"/>
      <c r="S51" s="95"/>
      <c r="T51" s="95"/>
      <c r="U51" s="95"/>
      <c r="V51" s="95"/>
      <c r="W51" s="95"/>
      <c r="X51" s="95"/>
      <c r="Y51" s="95"/>
      <c r="Z51" s="95"/>
      <c r="AA51" s="96"/>
    </row>
    <row r="52" spans="1:27" s="87" customFormat="1" ht="24.95" customHeight="1">
      <c r="A52" s="69">
        <f>IF(B52&lt;&gt;"",COUNTA($B$19:B52),"")</f>
        <v>34</v>
      </c>
      <c r="B52" s="81" t="s">
        <v>96</v>
      </c>
      <c r="C52" s="166">
        <v>3047601</v>
      </c>
      <c r="D52" s="166">
        <v>639000</v>
      </c>
      <c r="E52" s="166">
        <v>963697</v>
      </c>
      <c r="F52" s="166">
        <v>44905</v>
      </c>
      <c r="G52" s="166">
        <v>97982</v>
      </c>
      <c r="H52" s="166">
        <v>139329</v>
      </c>
      <c r="I52" s="166">
        <v>109529</v>
      </c>
      <c r="J52" s="166">
        <v>134714</v>
      </c>
      <c r="K52" s="166">
        <v>107980</v>
      </c>
      <c r="L52" s="166">
        <v>329258</v>
      </c>
      <c r="M52" s="166">
        <v>215261</v>
      </c>
      <c r="N52" s="166">
        <v>1229644</v>
      </c>
      <c r="O52" s="97"/>
      <c r="P52" s="97"/>
      <c r="Q52" s="97"/>
      <c r="R52" s="97"/>
      <c r="S52" s="97"/>
      <c r="T52" s="97"/>
      <c r="U52" s="97"/>
      <c r="V52" s="97"/>
      <c r="W52" s="97"/>
      <c r="X52" s="97"/>
      <c r="Y52" s="97"/>
      <c r="Z52" s="97"/>
      <c r="AA52" s="98"/>
    </row>
    <row r="53" spans="1:27" s="87" customFormat="1" ht="18" customHeight="1">
      <c r="A53" s="69">
        <f>IF(B53&lt;&gt;"",COUNTA($B$19:B53),"")</f>
        <v>35</v>
      </c>
      <c r="B53" s="78" t="s">
        <v>97</v>
      </c>
      <c r="C53" s="164">
        <v>240331</v>
      </c>
      <c r="D53" s="164">
        <v>69904</v>
      </c>
      <c r="E53" s="164">
        <v>133981</v>
      </c>
      <c r="F53" s="164">
        <v>6132</v>
      </c>
      <c r="G53" s="164">
        <v>7402</v>
      </c>
      <c r="H53" s="164">
        <v>21431</v>
      </c>
      <c r="I53" s="164">
        <v>6707</v>
      </c>
      <c r="J53" s="164">
        <v>21770</v>
      </c>
      <c r="K53" s="164">
        <v>36770</v>
      </c>
      <c r="L53" s="164">
        <v>33770</v>
      </c>
      <c r="M53" s="164">
        <v>1702</v>
      </c>
      <c r="N53" s="164">
        <v>34745</v>
      </c>
      <c r="O53" s="97"/>
      <c r="P53" s="97"/>
      <c r="Q53" s="97"/>
      <c r="R53" s="97"/>
      <c r="S53" s="97"/>
      <c r="T53" s="97"/>
      <c r="U53" s="97"/>
      <c r="V53" s="97"/>
      <c r="W53" s="97"/>
      <c r="X53" s="97"/>
      <c r="Y53" s="97"/>
      <c r="Z53" s="97"/>
      <c r="AA53" s="98"/>
    </row>
    <row r="54" spans="1:27" ht="11.1" customHeight="1">
      <c r="A54" s="69">
        <f>IF(B54&lt;&gt;"",COUNTA($B$19:B54),"")</f>
        <v>36</v>
      </c>
      <c r="B54" s="78" t="s">
        <v>98</v>
      </c>
      <c r="C54" s="164">
        <v>127030</v>
      </c>
      <c r="D54" s="164">
        <v>16325</v>
      </c>
      <c r="E54" s="164">
        <v>70367</v>
      </c>
      <c r="F54" s="164">
        <v>2734</v>
      </c>
      <c r="G54" s="164">
        <v>5177</v>
      </c>
      <c r="H54" s="164">
        <v>21199</v>
      </c>
      <c r="I54" s="164">
        <v>4399</v>
      </c>
      <c r="J54" s="164">
        <v>12077</v>
      </c>
      <c r="K54" s="164">
        <v>4945</v>
      </c>
      <c r="L54" s="164">
        <v>19835</v>
      </c>
      <c r="M54" s="164">
        <v>877</v>
      </c>
      <c r="N54" s="164">
        <v>39461</v>
      </c>
    </row>
    <row r="55" spans="1:27" s="74" customFormat="1" ht="20.100000000000001" customHeight="1">
      <c r="A55" s="69" t="str">
        <f>IF(B55&lt;&gt;"",COUNTA($B$19:B55),"")</f>
        <v/>
      </c>
      <c r="B55" s="78"/>
      <c r="C55" s="236" t="s">
        <v>53</v>
      </c>
      <c r="D55" s="237"/>
      <c r="E55" s="237"/>
      <c r="F55" s="237"/>
      <c r="G55" s="237"/>
      <c r="H55" s="237"/>
      <c r="I55" s="237" t="s">
        <v>53</v>
      </c>
      <c r="J55" s="237"/>
      <c r="K55" s="237"/>
      <c r="L55" s="237"/>
      <c r="M55" s="237"/>
      <c r="N55" s="237"/>
      <c r="O55" s="93"/>
      <c r="P55" s="93"/>
      <c r="Q55" s="93"/>
      <c r="R55" s="93"/>
      <c r="S55" s="93"/>
      <c r="T55" s="93"/>
      <c r="U55" s="93"/>
      <c r="V55" s="93"/>
      <c r="W55" s="93"/>
      <c r="X55" s="93"/>
      <c r="Y55" s="93"/>
      <c r="Z55" s="93"/>
      <c r="AA55" s="93"/>
    </row>
    <row r="56" spans="1:27" s="71" customFormat="1" ht="11.1" customHeight="1">
      <c r="A56" s="69">
        <f>IF(B56&lt;&gt;"",COUNTA($B$19:B56),"")</f>
        <v>37</v>
      </c>
      <c r="B56" s="78" t="s">
        <v>70</v>
      </c>
      <c r="C56" s="167" t="s">
        <v>8</v>
      </c>
      <c r="D56" s="167" t="s">
        <v>8</v>
      </c>
      <c r="E56" s="167" t="s">
        <v>8</v>
      </c>
      <c r="F56" s="167" t="s">
        <v>8</v>
      </c>
      <c r="G56" s="167" t="s">
        <v>8</v>
      </c>
      <c r="H56" s="167" t="s">
        <v>8</v>
      </c>
      <c r="I56" s="167" t="s">
        <v>8</v>
      </c>
      <c r="J56" s="167" t="s">
        <v>8</v>
      </c>
      <c r="K56" s="167" t="s">
        <v>8</v>
      </c>
      <c r="L56" s="167" t="s">
        <v>8</v>
      </c>
      <c r="M56" s="167" t="s">
        <v>8</v>
      </c>
      <c r="N56" s="167" t="s">
        <v>8</v>
      </c>
      <c r="O56" s="95"/>
      <c r="P56" s="95"/>
      <c r="Q56" s="95"/>
      <c r="R56" s="95"/>
      <c r="S56" s="95"/>
      <c r="T56" s="95"/>
      <c r="U56" s="95"/>
      <c r="V56" s="95"/>
      <c r="W56" s="95"/>
      <c r="X56" s="95"/>
      <c r="Y56" s="95"/>
      <c r="Z56" s="95"/>
      <c r="AA56" s="96"/>
    </row>
    <row r="57" spans="1:27" s="71" customFormat="1" ht="11.1" customHeight="1">
      <c r="A57" s="69">
        <f>IF(B57&lt;&gt;"",COUNTA($B$19:B57),"")</f>
        <v>38</v>
      </c>
      <c r="B57" s="78" t="s">
        <v>71</v>
      </c>
      <c r="C57" s="167">
        <v>0.14000000000000001</v>
      </c>
      <c r="D57" s="167" t="s">
        <v>8</v>
      </c>
      <c r="E57" s="167">
        <v>0.18</v>
      </c>
      <c r="F57" s="167" t="s">
        <v>8</v>
      </c>
      <c r="G57" s="167">
        <v>0.3</v>
      </c>
      <c r="H57" s="167">
        <v>0.72</v>
      </c>
      <c r="I57" s="167">
        <v>0.02</v>
      </c>
      <c r="J57" s="167" t="s">
        <v>8</v>
      </c>
      <c r="K57" s="167" t="s">
        <v>8</v>
      </c>
      <c r="L57" s="167" t="s">
        <v>8</v>
      </c>
      <c r="M57" s="167" t="s">
        <v>8</v>
      </c>
      <c r="N57" s="167" t="s">
        <v>8</v>
      </c>
      <c r="O57" s="95"/>
      <c r="P57" s="95"/>
      <c r="Q57" s="95"/>
      <c r="R57" s="95"/>
      <c r="S57" s="95"/>
      <c r="T57" s="95"/>
      <c r="U57" s="95"/>
      <c r="V57" s="95"/>
      <c r="W57" s="95"/>
      <c r="X57" s="95"/>
      <c r="Y57" s="95"/>
      <c r="Z57" s="95"/>
      <c r="AA57" s="96"/>
    </row>
    <row r="58" spans="1:27" s="71" customFormat="1" ht="21.6" customHeight="1">
      <c r="A58" s="69">
        <f>IF(B58&lt;&gt;"",COUNTA($B$19:B58),"")</f>
        <v>39</v>
      </c>
      <c r="B58" s="79" t="s">
        <v>627</v>
      </c>
      <c r="C58" s="167" t="s">
        <v>8</v>
      </c>
      <c r="D58" s="167" t="s">
        <v>8</v>
      </c>
      <c r="E58" s="167" t="s">
        <v>8</v>
      </c>
      <c r="F58" s="167" t="s">
        <v>8</v>
      </c>
      <c r="G58" s="167" t="s">
        <v>8</v>
      </c>
      <c r="H58" s="167" t="s">
        <v>8</v>
      </c>
      <c r="I58" s="167" t="s">
        <v>8</v>
      </c>
      <c r="J58" s="167" t="s">
        <v>8</v>
      </c>
      <c r="K58" s="167" t="s">
        <v>8</v>
      </c>
      <c r="L58" s="167" t="s">
        <v>8</v>
      </c>
      <c r="M58" s="167" t="s">
        <v>8</v>
      </c>
      <c r="N58" s="167" t="s">
        <v>8</v>
      </c>
      <c r="O58" s="95"/>
      <c r="P58" s="95"/>
      <c r="Q58" s="95"/>
      <c r="R58" s="95"/>
      <c r="S58" s="95"/>
      <c r="T58" s="95"/>
      <c r="U58" s="95"/>
      <c r="V58" s="95"/>
      <c r="W58" s="95"/>
      <c r="X58" s="95"/>
      <c r="Y58" s="95"/>
      <c r="Z58" s="95"/>
      <c r="AA58" s="96"/>
    </row>
    <row r="59" spans="1:27" s="71" customFormat="1" ht="11.1" customHeight="1">
      <c r="A59" s="69">
        <f>IF(B59&lt;&gt;"",COUNTA($B$19:B59),"")</f>
        <v>40</v>
      </c>
      <c r="B59" s="78" t="s">
        <v>72</v>
      </c>
      <c r="C59" s="167">
        <v>14.64</v>
      </c>
      <c r="D59" s="167">
        <v>18.079999999999998</v>
      </c>
      <c r="E59" s="167">
        <v>8.19</v>
      </c>
      <c r="F59" s="167">
        <v>4.97</v>
      </c>
      <c r="G59" s="167">
        <v>4.83</v>
      </c>
      <c r="H59" s="167">
        <v>5.07</v>
      </c>
      <c r="I59" s="167">
        <v>5.37</v>
      </c>
      <c r="J59" s="167">
        <v>7.43</v>
      </c>
      <c r="K59" s="167">
        <v>9.86</v>
      </c>
      <c r="L59" s="167">
        <v>14.86</v>
      </c>
      <c r="M59" s="167">
        <v>0.13</v>
      </c>
      <c r="N59" s="167">
        <v>5.57</v>
      </c>
      <c r="O59" s="95"/>
      <c r="P59" s="95"/>
      <c r="Q59" s="95"/>
      <c r="R59" s="95"/>
      <c r="S59" s="95"/>
      <c r="T59" s="95"/>
      <c r="U59" s="95"/>
      <c r="V59" s="95"/>
      <c r="W59" s="95"/>
      <c r="X59" s="95"/>
      <c r="Y59" s="95"/>
      <c r="Z59" s="95"/>
      <c r="AA59" s="96"/>
    </row>
    <row r="60" spans="1:27" s="71" customFormat="1" ht="11.1" customHeight="1">
      <c r="A60" s="69">
        <f>IF(B60&lt;&gt;"",COUNTA($B$19:B60),"")</f>
        <v>41</v>
      </c>
      <c r="B60" s="78" t="s">
        <v>73</v>
      </c>
      <c r="C60" s="167">
        <v>555.51</v>
      </c>
      <c r="D60" s="167">
        <v>2.0099999999999998</v>
      </c>
      <c r="E60" s="167">
        <v>681.89</v>
      </c>
      <c r="F60" s="167">
        <v>756.18</v>
      </c>
      <c r="G60" s="167">
        <v>804.39</v>
      </c>
      <c r="H60" s="167">
        <v>731.54</v>
      </c>
      <c r="I60" s="167">
        <v>649.36</v>
      </c>
      <c r="J60" s="167">
        <v>709.8</v>
      </c>
      <c r="K60" s="167">
        <v>618.03</v>
      </c>
      <c r="L60" s="167">
        <v>577.91</v>
      </c>
      <c r="M60" s="167">
        <v>4.53</v>
      </c>
      <c r="N60" s="167">
        <v>0.22</v>
      </c>
      <c r="O60" s="95"/>
      <c r="P60" s="95"/>
      <c r="Q60" s="95"/>
      <c r="R60" s="95"/>
      <c r="S60" s="95"/>
      <c r="T60" s="95"/>
      <c r="U60" s="95"/>
      <c r="V60" s="95"/>
      <c r="W60" s="95"/>
      <c r="X60" s="95"/>
      <c r="Y60" s="95"/>
      <c r="Z60" s="95"/>
      <c r="AA60" s="96"/>
    </row>
    <row r="61" spans="1:27" s="71" customFormat="1" ht="11.1" customHeight="1">
      <c r="A61" s="69">
        <f>IF(B61&lt;&gt;"",COUNTA($B$19:B61),"")</f>
        <v>42</v>
      </c>
      <c r="B61" s="78" t="s">
        <v>74</v>
      </c>
      <c r="C61" s="167">
        <v>547.12</v>
      </c>
      <c r="D61" s="167" t="s">
        <v>8</v>
      </c>
      <c r="E61" s="167">
        <v>0.3</v>
      </c>
      <c r="F61" s="167">
        <v>0.92</v>
      </c>
      <c r="G61" s="167">
        <v>0.48</v>
      </c>
      <c r="H61" s="167">
        <v>0.74</v>
      </c>
      <c r="I61" s="167">
        <v>0.11</v>
      </c>
      <c r="J61" s="167">
        <v>0.03</v>
      </c>
      <c r="K61" s="167">
        <v>0.26</v>
      </c>
      <c r="L61" s="167" t="s">
        <v>8</v>
      </c>
      <c r="M61" s="167">
        <v>230.76</v>
      </c>
      <c r="N61" s="167">
        <v>537.66</v>
      </c>
      <c r="O61" s="95"/>
      <c r="P61" s="95"/>
      <c r="Q61" s="95"/>
      <c r="R61" s="95"/>
      <c r="S61" s="95"/>
      <c r="T61" s="95"/>
      <c r="U61" s="95"/>
      <c r="V61" s="95"/>
      <c r="W61" s="95"/>
      <c r="X61" s="95"/>
      <c r="Y61" s="95"/>
      <c r="Z61" s="95"/>
      <c r="AA61" s="96"/>
    </row>
    <row r="62" spans="1:27" s="71" customFormat="1" ht="20.100000000000001" customHeight="1">
      <c r="A62" s="70">
        <f>IF(B62&lt;&gt;"",COUNTA($B$19:B62),"")</f>
        <v>43</v>
      </c>
      <c r="B62" s="80" t="s">
        <v>75</v>
      </c>
      <c r="C62" s="168">
        <v>23.18</v>
      </c>
      <c r="D62" s="168">
        <v>20.100000000000001</v>
      </c>
      <c r="E62" s="168">
        <v>689.96</v>
      </c>
      <c r="F62" s="168">
        <v>760.23</v>
      </c>
      <c r="G62" s="168">
        <v>809.04</v>
      </c>
      <c r="H62" s="168">
        <v>736.6</v>
      </c>
      <c r="I62" s="168">
        <v>654.64</v>
      </c>
      <c r="J62" s="168">
        <v>717.2</v>
      </c>
      <c r="K62" s="168">
        <v>627.63</v>
      </c>
      <c r="L62" s="168">
        <v>592.77</v>
      </c>
      <c r="M62" s="168">
        <v>-226.1</v>
      </c>
      <c r="N62" s="168">
        <v>-531.87</v>
      </c>
      <c r="O62" s="95"/>
      <c r="P62" s="95"/>
      <c r="Q62" s="95"/>
      <c r="R62" s="95"/>
      <c r="S62" s="95"/>
      <c r="T62" s="95"/>
      <c r="U62" s="95"/>
      <c r="V62" s="95"/>
      <c r="W62" s="95"/>
      <c r="X62" s="95"/>
      <c r="Y62" s="95"/>
      <c r="Z62" s="95"/>
      <c r="AA62" s="96"/>
    </row>
    <row r="63" spans="1:27" s="71" customFormat="1" ht="21.6" customHeight="1">
      <c r="A63" s="69">
        <f>IF(B63&lt;&gt;"",COUNTA($B$19:B63),"")</f>
        <v>44</v>
      </c>
      <c r="B63" s="79" t="s">
        <v>76</v>
      </c>
      <c r="C63" s="167" t="s">
        <v>8</v>
      </c>
      <c r="D63" s="167" t="s">
        <v>8</v>
      </c>
      <c r="E63" s="167" t="s">
        <v>8</v>
      </c>
      <c r="F63" s="167" t="s">
        <v>8</v>
      </c>
      <c r="G63" s="167" t="s">
        <v>8</v>
      </c>
      <c r="H63" s="167" t="s">
        <v>8</v>
      </c>
      <c r="I63" s="167" t="s">
        <v>8</v>
      </c>
      <c r="J63" s="167" t="s">
        <v>8</v>
      </c>
      <c r="K63" s="167" t="s">
        <v>8</v>
      </c>
      <c r="L63" s="167" t="s">
        <v>8</v>
      </c>
      <c r="M63" s="167" t="s">
        <v>8</v>
      </c>
      <c r="N63" s="167" t="s">
        <v>8</v>
      </c>
      <c r="O63" s="95"/>
      <c r="P63" s="95"/>
      <c r="Q63" s="95"/>
      <c r="R63" s="95"/>
      <c r="S63" s="95"/>
      <c r="T63" s="95"/>
      <c r="U63" s="95"/>
      <c r="V63" s="95"/>
      <c r="W63" s="95"/>
      <c r="X63" s="95"/>
      <c r="Y63" s="95"/>
      <c r="Z63" s="95"/>
      <c r="AA63" s="96"/>
    </row>
    <row r="64" spans="1:27" s="71" customFormat="1" ht="11.1" customHeight="1">
      <c r="A64" s="69">
        <f>IF(B64&lt;&gt;"",COUNTA($B$19:B64),"")</f>
        <v>45</v>
      </c>
      <c r="B64" s="78" t="s">
        <v>77</v>
      </c>
      <c r="C64" s="167" t="s">
        <v>8</v>
      </c>
      <c r="D64" s="167" t="s">
        <v>8</v>
      </c>
      <c r="E64" s="167" t="s">
        <v>8</v>
      </c>
      <c r="F64" s="167" t="s">
        <v>8</v>
      </c>
      <c r="G64" s="167" t="s">
        <v>8</v>
      </c>
      <c r="H64" s="167" t="s">
        <v>8</v>
      </c>
      <c r="I64" s="167" t="s">
        <v>8</v>
      </c>
      <c r="J64" s="167" t="s">
        <v>8</v>
      </c>
      <c r="K64" s="167" t="s">
        <v>8</v>
      </c>
      <c r="L64" s="167" t="s">
        <v>8</v>
      </c>
      <c r="M64" s="167" t="s">
        <v>8</v>
      </c>
      <c r="N64" s="167" t="s">
        <v>8</v>
      </c>
      <c r="O64" s="95"/>
      <c r="P64" s="95"/>
      <c r="Q64" s="95"/>
      <c r="R64" s="95"/>
      <c r="S64" s="95"/>
      <c r="T64" s="95"/>
      <c r="U64" s="95"/>
      <c r="V64" s="95"/>
      <c r="W64" s="95"/>
      <c r="X64" s="95"/>
      <c r="Y64" s="95"/>
      <c r="Z64" s="95"/>
      <c r="AA64" s="96"/>
    </row>
    <row r="65" spans="1:27" s="71" customFormat="1" ht="11.1" customHeight="1">
      <c r="A65" s="69">
        <f>IF(B65&lt;&gt;"",COUNTA($B$19:B65),"")</f>
        <v>46</v>
      </c>
      <c r="B65" s="78" t="s">
        <v>78</v>
      </c>
      <c r="C65" s="167">
        <v>0.12</v>
      </c>
      <c r="D65" s="167" t="s">
        <v>8</v>
      </c>
      <c r="E65" s="167" t="s">
        <v>8</v>
      </c>
      <c r="F65" s="167">
        <v>0.02</v>
      </c>
      <c r="G65" s="167" t="s">
        <v>8</v>
      </c>
      <c r="H65" s="167" t="s">
        <v>8</v>
      </c>
      <c r="I65" s="167" t="s">
        <v>8</v>
      </c>
      <c r="J65" s="167" t="s">
        <v>8</v>
      </c>
      <c r="K65" s="167" t="s">
        <v>8</v>
      </c>
      <c r="L65" s="167" t="s">
        <v>8</v>
      </c>
      <c r="M65" s="167">
        <v>0.24</v>
      </c>
      <c r="N65" s="167" t="s">
        <v>8</v>
      </c>
      <c r="O65" s="95"/>
      <c r="P65" s="95"/>
      <c r="Q65" s="95"/>
      <c r="R65" s="95"/>
      <c r="S65" s="95"/>
      <c r="T65" s="95"/>
      <c r="U65" s="95"/>
      <c r="V65" s="95"/>
      <c r="W65" s="95"/>
      <c r="X65" s="95"/>
      <c r="Y65" s="95"/>
      <c r="Z65" s="95"/>
      <c r="AA65" s="96"/>
    </row>
    <row r="66" spans="1:27" s="71" customFormat="1" ht="11.1" customHeight="1">
      <c r="A66" s="69">
        <f>IF(B66&lt;&gt;"",COUNTA($B$19:B66),"")</f>
        <v>47</v>
      </c>
      <c r="B66" s="78" t="s">
        <v>79</v>
      </c>
      <c r="C66" s="167">
        <v>24.74</v>
      </c>
      <c r="D66" s="167">
        <v>0.2</v>
      </c>
      <c r="E66" s="167">
        <v>18.899999999999999</v>
      </c>
      <c r="F66" s="167">
        <v>45.66</v>
      </c>
      <c r="G66" s="167">
        <v>28.11</v>
      </c>
      <c r="H66" s="167">
        <v>22.52</v>
      </c>
      <c r="I66" s="167">
        <v>23.38</v>
      </c>
      <c r="J66" s="167">
        <v>28.27</v>
      </c>
      <c r="K66" s="167" t="s">
        <v>8</v>
      </c>
      <c r="L66" s="167">
        <v>3.17</v>
      </c>
      <c r="M66" s="167">
        <v>5.74</v>
      </c>
      <c r="N66" s="167">
        <v>8.16</v>
      </c>
      <c r="O66" s="95"/>
      <c r="P66" s="95"/>
      <c r="Q66" s="95"/>
      <c r="R66" s="95"/>
      <c r="S66" s="95"/>
      <c r="T66" s="95"/>
      <c r="U66" s="95"/>
      <c r="V66" s="95"/>
      <c r="W66" s="95"/>
      <c r="X66" s="95"/>
      <c r="Y66" s="95"/>
      <c r="Z66" s="95"/>
      <c r="AA66" s="96"/>
    </row>
    <row r="67" spans="1:27" s="71" customFormat="1" ht="11.1" customHeight="1">
      <c r="A67" s="69">
        <f>IF(B67&lt;&gt;"",COUNTA($B$19:B67),"")</f>
        <v>48</v>
      </c>
      <c r="B67" s="78" t="s">
        <v>74</v>
      </c>
      <c r="C67" s="167">
        <v>0.51</v>
      </c>
      <c r="D67" s="167" t="s">
        <v>8</v>
      </c>
      <c r="E67" s="167">
        <v>0.17</v>
      </c>
      <c r="F67" s="167">
        <v>0.02</v>
      </c>
      <c r="G67" s="167">
        <v>1.27</v>
      </c>
      <c r="H67" s="167" t="s">
        <v>8</v>
      </c>
      <c r="I67" s="167" t="s">
        <v>8</v>
      </c>
      <c r="J67" s="167">
        <v>0.05</v>
      </c>
      <c r="K67" s="167" t="s">
        <v>8</v>
      </c>
      <c r="L67" s="167" t="s">
        <v>8</v>
      </c>
      <c r="M67" s="167">
        <v>0.76</v>
      </c>
      <c r="N67" s="167" t="s">
        <v>8</v>
      </c>
      <c r="O67" s="95"/>
      <c r="P67" s="95"/>
      <c r="Q67" s="95"/>
      <c r="R67" s="95"/>
      <c r="S67" s="95"/>
      <c r="T67" s="95"/>
      <c r="U67" s="95"/>
      <c r="V67" s="95"/>
      <c r="W67" s="95"/>
      <c r="X67" s="95"/>
      <c r="Y67" s="95"/>
      <c r="Z67" s="95"/>
      <c r="AA67" s="96"/>
    </row>
    <row r="68" spans="1:27" s="71" customFormat="1" ht="20.100000000000001" customHeight="1">
      <c r="A68" s="70">
        <f>IF(B68&lt;&gt;"",COUNTA($B$19:B68),"")</f>
        <v>49</v>
      </c>
      <c r="B68" s="80" t="s">
        <v>80</v>
      </c>
      <c r="C68" s="168">
        <v>24.35</v>
      </c>
      <c r="D68" s="168">
        <v>0.2</v>
      </c>
      <c r="E68" s="168">
        <v>18.73</v>
      </c>
      <c r="F68" s="168">
        <v>45.66</v>
      </c>
      <c r="G68" s="168">
        <v>26.85</v>
      </c>
      <c r="H68" s="168">
        <v>22.52</v>
      </c>
      <c r="I68" s="168">
        <v>23.38</v>
      </c>
      <c r="J68" s="168">
        <v>28.23</v>
      </c>
      <c r="K68" s="168" t="s">
        <v>8</v>
      </c>
      <c r="L68" s="168">
        <v>3.17</v>
      </c>
      <c r="M68" s="168">
        <v>5.22</v>
      </c>
      <c r="N68" s="168">
        <v>8.16</v>
      </c>
      <c r="O68" s="95"/>
      <c r="P68" s="95"/>
      <c r="Q68" s="95"/>
      <c r="R68" s="95"/>
      <c r="S68" s="95"/>
      <c r="T68" s="95"/>
      <c r="U68" s="95"/>
      <c r="V68" s="95"/>
      <c r="W68" s="95"/>
      <c r="X68" s="95"/>
      <c r="Y68" s="95"/>
      <c r="Z68" s="95"/>
      <c r="AA68" s="96"/>
    </row>
    <row r="69" spans="1:27" s="71" customFormat="1" ht="20.100000000000001" customHeight="1">
      <c r="A69" s="70">
        <f>IF(B69&lt;&gt;"",COUNTA($B$19:B69),"")</f>
        <v>50</v>
      </c>
      <c r="B69" s="80" t="s">
        <v>81</v>
      </c>
      <c r="C69" s="168">
        <v>47.53</v>
      </c>
      <c r="D69" s="168">
        <v>20.29</v>
      </c>
      <c r="E69" s="168">
        <v>708.69</v>
      </c>
      <c r="F69" s="168">
        <v>805.89</v>
      </c>
      <c r="G69" s="168">
        <v>835.89</v>
      </c>
      <c r="H69" s="168">
        <v>759.12</v>
      </c>
      <c r="I69" s="168">
        <v>678.02</v>
      </c>
      <c r="J69" s="168">
        <v>745.43</v>
      </c>
      <c r="K69" s="168">
        <v>627.63</v>
      </c>
      <c r="L69" s="168">
        <v>595.94000000000005</v>
      </c>
      <c r="M69" s="168">
        <v>-220.87</v>
      </c>
      <c r="N69" s="168">
        <v>-523.71</v>
      </c>
      <c r="O69" s="95"/>
      <c r="P69" s="95"/>
      <c r="Q69" s="95"/>
      <c r="R69" s="95"/>
      <c r="S69" s="95"/>
      <c r="T69" s="95"/>
      <c r="U69" s="95"/>
      <c r="V69" s="95"/>
      <c r="W69" s="95"/>
      <c r="X69" s="95"/>
      <c r="Y69" s="95"/>
      <c r="Z69" s="95"/>
      <c r="AA69" s="96"/>
    </row>
    <row r="70" spans="1:27" s="71" customFormat="1" ht="11.1" customHeight="1">
      <c r="A70" s="69">
        <f>IF(B70&lt;&gt;"",COUNTA($B$19:B70),"")</f>
        <v>51</v>
      </c>
      <c r="B70" s="78" t="s">
        <v>82</v>
      </c>
      <c r="C70" s="167">
        <v>1012.91</v>
      </c>
      <c r="D70" s="167">
        <v>1202.79</v>
      </c>
      <c r="E70" s="167">
        <v>968.55</v>
      </c>
      <c r="F70" s="167">
        <v>813.22</v>
      </c>
      <c r="G70" s="167">
        <v>950.99</v>
      </c>
      <c r="H70" s="167">
        <v>922.14</v>
      </c>
      <c r="I70" s="167">
        <v>947.15</v>
      </c>
      <c r="J70" s="167">
        <v>1009.84</v>
      </c>
      <c r="K70" s="167">
        <v>859.4</v>
      </c>
      <c r="L70" s="167">
        <v>1091.22</v>
      </c>
      <c r="M70" s="167" t="s">
        <v>8</v>
      </c>
      <c r="N70" s="167" t="s">
        <v>8</v>
      </c>
      <c r="O70" s="95"/>
      <c r="P70" s="95"/>
      <c r="Q70" s="95"/>
      <c r="R70" s="95"/>
      <c r="S70" s="95"/>
      <c r="T70" s="95"/>
      <c r="U70" s="95"/>
      <c r="V70" s="95"/>
      <c r="W70" s="95"/>
      <c r="X70" s="95"/>
      <c r="Y70" s="95"/>
      <c r="Z70" s="95"/>
      <c r="AA70" s="96"/>
    </row>
    <row r="71" spans="1:27" s="71" customFormat="1" ht="11.1" customHeight="1">
      <c r="A71" s="69">
        <f>IF(B71&lt;&gt;"",COUNTA($B$19:B71),"")</f>
        <v>52</v>
      </c>
      <c r="B71" s="78" t="s">
        <v>83</v>
      </c>
      <c r="C71" s="167">
        <v>344.21</v>
      </c>
      <c r="D71" s="167">
        <v>383.19</v>
      </c>
      <c r="E71" s="167">
        <v>335.1</v>
      </c>
      <c r="F71" s="167">
        <v>322.68</v>
      </c>
      <c r="G71" s="167">
        <v>342.23</v>
      </c>
      <c r="H71" s="167">
        <v>369.96</v>
      </c>
      <c r="I71" s="167">
        <v>341.39</v>
      </c>
      <c r="J71" s="167">
        <v>317.47000000000003</v>
      </c>
      <c r="K71" s="167">
        <v>303.12</v>
      </c>
      <c r="L71" s="167">
        <v>330.01</v>
      </c>
      <c r="M71" s="167" t="s">
        <v>8</v>
      </c>
      <c r="N71" s="167" t="s">
        <v>8</v>
      </c>
      <c r="O71" s="95"/>
      <c r="P71" s="95"/>
      <c r="Q71" s="95"/>
      <c r="R71" s="95"/>
      <c r="S71" s="95"/>
      <c r="T71" s="95"/>
      <c r="U71" s="95"/>
      <c r="V71" s="95"/>
      <c r="W71" s="95"/>
      <c r="X71" s="95"/>
      <c r="Y71" s="95"/>
      <c r="Z71" s="95"/>
      <c r="AA71" s="96"/>
    </row>
    <row r="72" spans="1:27" s="71" customFormat="1" ht="11.1" customHeight="1">
      <c r="A72" s="69">
        <f>IF(B72&lt;&gt;"",COUNTA($B$19:B72),"")</f>
        <v>53</v>
      </c>
      <c r="B72" s="78" t="s">
        <v>99</v>
      </c>
      <c r="C72" s="167">
        <v>445.61</v>
      </c>
      <c r="D72" s="167">
        <v>560.13</v>
      </c>
      <c r="E72" s="167">
        <v>418.86</v>
      </c>
      <c r="F72" s="167">
        <v>298.3</v>
      </c>
      <c r="G72" s="167">
        <v>396.45</v>
      </c>
      <c r="H72" s="167">
        <v>341.58</v>
      </c>
      <c r="I72" s="167">
        <v>405.34</v>
      </c>
      <c r="J72" s="167">
        <v>466.38</v>
      </c>
      <c r="K72" s="167">
        <v>359.64</v>
      </c>
      <c r="L72" s="167">
        <v>528.38</v>
      </c>
      <c r="M72" s="167" t="s">
        <v>8</v>
      </c>
      <c r="N72" s="167" t="s">
        <v>8</v>
      </c>
      <c r="O72" s="95"/>
      <c r="P72" s="95"/>
      <c r="Q72" s="95"/>
      <c r="R72" s="95"/>
      <c r="S72" s="95"/>
      <c r="T72" s="95"/>
      <c r="U72" s="95"/>
      <c r="V72" s="95"/>
      <c r="W72" s="95"/>
      <c r="X72" s="95"/>
      <c r="Y72" s="95"/>
      <c r="Z72" s="95"/>
      <c r="AA72" s="96"/>
    </row>
    <row r="73" spans="1:27" s="71" customFormat="1" ht="11.1" customHeight="1">
      <c r="A73" s="69">
        <f>IF(B73&lt;&gt;"",COUNTA($B$19:B73),"")</f>
        <v>54</v>
      </c>
      <c r="B73" s="78" t="s">
        <v>100</v>
      </c>
      <c r="C73" s="167">
        <v>131.31</v>
      </c>
      <c r="D73" s="167">
        <v>134.58000000000001</v>
      </c>
      <c r="E73" s="167">
        <v>130.54</v>
      </c>
      <c r="F73" s="167">
        <v>144.65</v>
      </c>
      <c r="G73" s="167">
        <v>144.32</v>
      </c>
      <c r="H73" s="167">
        <v>132.63</v>
      </c>
      <c r="I73" s="167">
        <v>127.41</v>
      </c>
      <c r="J73" s="167">
        <v>133.62</v>
      </c>
      <c r="K73" s="167">
        <v>113.13</v>
      </c>
      <c r="L73" s="167">
        <v>124.86</v>
      </c>
      <c r="M73" s="167" t="s">
        <v>8</v>
      </c>
      <c r="N73" s="167" t="s">
        <v>8</v>
      </c>
      <c r="O73" s="95"/>
      <c r="P73" s="95"/>
      <c r="Q73" s="95"/>
      <c r="R73" s="95"/>
      <c r="S73" s="95"/>
      <c r="T73" s="95"/>
      <c r="U73" s="95"/>
      <c r="V73" s="95"/>
      <c r="W73" s="95"/>
      <c r="X73" s="95"/>
      <c r="Y73" s="95"/>
      <c r="Z73" s="95"/>
      <c r="AA73" s="96"/>
    </row>
    <row r="74" spans="1:27" s="71" customFormat="1" ht="11.1" customHeight="1">
      <c r="A74" s="69">
        <f>IF(B74&lt;&gt;"",COUNTA($B$19:B74),"")</f>
        <v>55</v>
      </c>
      <c r="B74" s="78" t="s">
        <v>27</v>
      </c>
      <c r="C74" s="167">
        <v>619.29999999999995</v>
      </c>
      <c r="D74" s="167">
        <v>630.05999999999995</v>
      </c>
      <c r="E74" s="167">
        <v>382.64</v>
      </c>
      <c r="F74" s="167">
        <v>440.89</v>
      </c>
      <c r="G74" s="167">
        <v>390.78</v>
      </c>
      <c r="H74" s="167">
        <v>332.6</v>
      </c>
      <c r="I74" s="167">
        <v>333.02</v>
      </c>
      <c r="J74" s="167">
        <v>274.18</v>
      </c>
      <c r="K74" s="167">
        <v>462.77</v>
      </c>
      <c r="L74" s="167">
        <v>473.15</v>
      </c>
      <c r="M74" s="167" t="s">
        <v>8</v>
      </c>
      <c r="N74" s="167">
        <v>234.15</v>
      </c>
      <c r="O74" s="95"/>
      <c r="P74" s="95"/>
      <c r="Q74" s="95"/>
      <c r="R74" s="95"/>
      <c r="S74" s="95"/>
      <c r="T74" s="95"/>
      <c r="U74" s="95"/>
      <c r="V74" s="95"/>
      <c r="W74" s="95"/>
      <c r="X74" s="95"/>
      <c r="Y74" s="95"/>
      <c r="Z74" s="95"/>
      <c r="AA74" s="96"/>
    </row>
    <row r="75" spans="1:27" s="71" customFormat="1" ht="21.6" customHeight="1">
      <c r="A75" s="69">
        <f>IF(B75&lt;&gt;"",COUNTA($B$19:B75),"")</f>
        <v>56</v>
      </c>
      <c r="B75" s="79" t="s">
        <v>84</v>
      </c>
      <c r="C75" s="167">
        <v>230.8</v>
      </c>
      <c r="D75" s="167">
        <v>233.75</v>
      </c>
      <c r="E75" s="167">
        <v>38.619999999999997</v>
      </c>
      <c r="F75" s="167">
        <v>49.54</v>
      </c>
      <c r="G75" s="167">
        <v>20.75</v>
      </c>
      <c r="H75" s="167">
        <v>16.66</v>
      </c>
      <c r="I75" s="167">
        <v>39.53</v>
      </c>
      <c r="J75" s="167">
        <v>19.95</v>
      </c>
      <c r="K75" s="167">
        <v>36.83</v>
      </c>
      <c r="L75" s="167">
        <v>78.45</v>
      </c>
      <c r="M75" s="167">
        <v>46.67</v>
      </c>
      <c r="N75" s="167">
        <v>163.79</v>
      </c>
      <c r="O75" s="95"/>
      <c r="P75" s="95"/>
      <c r="Q75" s="95"/>
      <c r="R75" s="95"/>
      <c r="S75" s="95"/>
      <c r="T75" s="95"/>
      <c r="U75" s="95"/>
      <c r="V75" s="95"/>
      <c r="W75" s="95"/>
      <c r="X75" s="95"/>
      <c r="Y75" s="95"/>
      <c r="Z75" s="95"/>
      <c r="AA75" s="96"/>
    </row>
    <row r="76" spans="1:27" s="71" customFormat="1" ht="21.6" customHeight="1">
      <c r="A76" s="69">
        <f>IF(B76&lt;&gt;"",COUNTA($B$19:B76),"")</f>
        <v>57</v>
      </c>
      <c r="B76" s="79" t="s">
        <v>85</v>
      </c>
      <c r="C76" s="167" t="s">
        <v>8</v>
      </c>
      <c r="D76" s="167" t="s">
        <v>8</v>
      </c>
      <c r="E76" s="167" t="s">
        <v>8</v>
      </c>
      <c r="F76" s="167" t="s">
        <v>8</v>
      </c>
      <c r="G76" s="167" t="s">
        <v>8</v>
      </c>
      <c r="H76" s="167" t="s">
        <v>8</v>
      </c>
      <c r="I76" s="167" t="s">
        <v>8</v>
      </c>
      <c r="J76" s="167" t="s">
        <v>8</v>
      </c>
      <c r="K76" s="167" t="s">
        <v>8</v>
      </c>
      <c r="L76" s="167" t="s">
        <v>8</v>
      </c>
      <c r="M76" s="167" t="s">
        <v>8</v>
      </c>
      <c r="N76" s="167" t="s">
        <v>8</v>
      </c>
      <c r="O76" s="95"/>
      <c r="P76" s="95"/>
      <c r="Q76" s="95"/>
      <c r="R76" s="95"/>
      <c r="S76" s="95"/>
      <c r="T76" s="95"/>
      <c r="U76" s="95"/>
      <c r="V76" s="95"/>
      <c r="W76" s="95"/>
      <c r="X76" s="95"/>
      <c r="Y76" s="95"/>
      <c r="Z76" s="95"/>
      <c r="AA76" s="96"/>
    </row>
    <row r="77" spans="1:27" s="71" customFormat="1" ht="21.6" customHeight="1">
      <c r="A77" s="69">
        <f>IF(B77&lt;&gt;"",COUNTA($B$19:B77),"")</f>
        <v>58</v>
      </c>
      <c r="B77" s="79" t="s">
        <v>86</v>
      </c>
      <c r="C77" s="167" t="s">
        <v>8</v>
      </c>
      <c r="D77" s="167" t="s">
        <v>8</v>
      </c>
      <c r="E77" s="167" t="s">
        <v>8</v>
      </c>
      <c r="F77" s="167" t="s">
        <v>8</v>
      </c>
      <c r="G77" s="167" t="s">
        <v>8</v>
      </c>
      <c r="H77" s="167" t="s">
        <v>8</v>
      </c>
      <c r="I77" s="167" t="s">
        <v>8</v>
      </c>
      <c r="J77" s="167" t="s">
        <v>8</v>
      </c>
      <c r="K77" s="167" t="s">
        <v>8</v>
      </c>
      <c r="L77" s="167" t="s">
        <v>8</v>
      </c>
      <c r="M77" s="167" t="s">
        <v>8</v>
      </c>
      <c r="N77" s="167" t="s">
        <v>8</v>
      </c>
      <c r="O77" s="95"/>
      <c r="P77" s="95"/>
      <c r="Q77" s="95"/>
      <c r="R77" s="95"/>
      <c r="S77" s="95"/>
      <c r="T77" s="95"/>
      <c r="U77" s="95"/>
      <c r="V77" s="95"/>
      <c r="W77" s="95"/>
      <c r="X77" s="95"/>
      <c r="Y77" s="95"/>
      <c r="Z77" s="95"/>
      <c r="AA77" s="96"/>
    </row>
    <row r="78" spans="1:27" s="71" customFormat="1" ht="11.1" customHeight="1">
      <c r="A78" s="69">
        <f>IF(B78&lt;&gt;"",COUNTA($B$19:B78),"")</f>
        <v>59</v>
      </c>
      <c r="B78" s="78" t="s">
        <v>87</v>
      </c>
      <c r="C78" s="167" t="s">
        <v>8</v>
      </c>
      <c r="D78" s="167" t="s">
        <v>8</v>
      </c>
      <c r="E78" s="167" t="s">
        <v>8</v>
      </c>
      <c r="F78" s="167" t="s">
        <v>8</v>
      </c>
      <c r="G78" s="167" t="s">
        <v>8</v>
      </c>
      <c r="H78" s="167" t="s">
        <v>8</v>
      </c>
      <c r="I78" s="167" t="s">
        <v>8</v>
      </c>
      <c r="J78" s="167" t="s">
        <v>8</v>
      </c>
      <c r="K78" s="167" t="s">
        <v>8</v>
      </c>
      <c r="L78" s="167" t="s">
        <v>8</v>
      </c>
      <c r="M78" s="167" t="s">
        <v>8</v>
      </c>
      <c r="N78" s="167" t="s">
        <v>8</v>
      </c>
      <c r="O78" s="95"/>
      <c r="P78" s="95"/>
      <c r="Q78" s="95"/>
      <c r="R78" s="95"/>
      <c r="S78" s="95"/>
      <c r="T78" s="95"/>
      <c r="U78" s="95"/>
      <c r="V78" s="95"/>
      <c r="W78" s="95"/>
      <c r="X78" s="95"/>
      <c r="Y78" s="95"/>
      <c r="Z78" s="95"/>
      <c r="AA78" s="96"/>
    </row>
    <row r="79" spans="1:27" s="71" customFormat="1" ht="11.1" customHeight="1">
      <c r="A79" s="69">
        <f>IF(B79&lt;&gt;"",COUNTA($B$19:B79),"")</f>
        <v>60</v>
      </c>
      <c r="B79" s="78" t="s">
        <v>88</v>
      </c>
      <c r="C79" s="167">
        <v>578.49</v>
      </c>
      <c r="D79" s="167">
        <v>25.58</v>
      </c>
      <c r="E79" s="167">
        <v>30.35</v>
      </c>
      <c r="F79" s="167">
        <v>25.49</v>
      </c>
      <c r="G79" s="167">
        <v>21.38</v>
      </c>
      <c r="H79" s="167">
        <v>24.55</v>
      </c>
      <c r="I79" s="167">
        <v>17.8</v>
      </c>
      <c r="J79" s="167">
        <v>24.01</v>
      </c>
      <c r="K79" s="167">
        <v>31.61</v>
      </c>
      <c r="L79" s="167">
        <v>52.43</v>
      </c>
      <c r="M79" s="167">
        <v>232.7</v>
      </c>
      <c r="N79" s="167">
        <v>539.17999999999995</v>
      </c>
      <c r="O79" s="95"/>
      <c r="P79" s="95"/>
      <c r="Q79" s="95"/>
      <c r="R79" s="95"/>
      <c r="S79" s="95"/>
      <c r="T79" s="95"/>
      <c r="U79" s="95"/>
      <c r="V79" s="95"/>
      <c r="W79" s="95"/>
      <c r="X79" s="95"/>
      <c r="Y79" s="95"/>
      <c r="Z79" s="95"/>
      <c r="AA79" s="96"/>
    </row>
    <row r="80" spans="1:27" s="71" customFormat="1" ht="11.1" customHeight="1">
      <c r="A80" s="69">
        <f>IF(B80&lt;&gt;"",COUNTA($B$19:B80),"")</f>
        <v>61</v>
      </c>
      <c r="B80" s="78" t="s">
        <v>74</v>
      </c>
      <c r="C80" s="167">
        <v>547.12</v>
      </c>
      <c r="D80" s="167" t="s">
        <v>8</v>
      </c>
      <c r="E80" s="167">
        <v>0.3</v>
      </c>
      <c r="F80" s="167">
        <v>0.92</v>
      </c>
      <c r="G80" s="167">
        <v>0.48</v>
      </c>
      <c r="H80" s="167">
        <v>0.74</v>
      </c>
      <c r="I80" s="167">
        <v>0.11</v>
      </c>
      <c r="J80" s="167">
        <v>0.03</v>
      </c>
      <c r="K80" s="167">
        <v>0.26</v>
      </c>
      <c r="L80" s="167" t="s">
        <v>8</v>
      </c>
      <c r="M80" s="167">
        <v>230.76</v>
      </c>
      <c r="N80" s="167">
        <v>537.66</v>
      </c>
      <c r="O80" s="95"/>
      <c r="P80" s="95"/>
      <c r="Q80" s="95"/>
      <c r="R80" s="95"/>
      <c r="S80" s="95"/>
      <c r="T80" s="95"/>
      <c r="U80" s="95"/>
      <c r="V80" s="95"/>
      <c r="W80" s="95"/>
      <c r="X80" s="95"/>
      <c r="Y80" s="95"/>
      <c r="Z80" s="95"/>
      <c r="AA80" s="96"/>
    </row>
    <row r="81" spans="1:27" s="71" customFormat="1" ht="20.100000000000001" customHeight="1">
      <c r="A81" s="70">
        <f>IF(B81&lt;&gt;"",COUNTA($B$19:B81),"")</f>
        <v>62</v>
      </c>
      <c r="B81" s="80" t="s">
        <v>89</v>
      </c>
      <c r="C81" s="168">
        <v>1894.39</v>
      </c>
      <c r="D81" s="168">
        <v>2092.1799999999998</v>
      </c>
      <c r="E81" s="168">
        <v>1419.87</v>
      </c>
      <c r="F81" s="168">
        <v>1328.23</v>
      </c>
      <c r="G81" s="168">
        <v>1383.4</v>
      </c>
      <c r="H81" s="168">
        <v>1295.21</v>
      </c>
      <c r="I81" s="168">
        <v>1337.39</v>
      </c>
      <c r="J81" s="168">
        <v>1327.94</v>
      </c>
      <c r="K81" s="168">
        <v>1390.36</v>
      </c>
      <c r="L81" s="168">
        <v>1695.26</v>
      </c>
      <c r="M81" s="168">
        <v>48.61</v>
      </c>
      <c r="N81" s="168">
        <v>399.47</v>
      </c>
      <c r="O81" s="95"/>
      <c r="P81" s="95"/>
      <c r="Q81" s="95"/>
      <c r="R81" s="95"/>
      <c r="S81" s="95"/>
      <c r="T81" s="95"/>
      <c r="U81" s="95"/>
      <c r="V81" s="95"/>
      <c r="W81" s="95"/>
      <c r="X81" s="95"/>
      <c r="Y81" s="95"/>
      <c r="Z81" s="95"/>
      <c r="AA81" s="96"/>
    </row>
    <row r="82" spans="1:27" s="87" customFormat="1" ht="11.1" customHeight="1">
      <c r="A82" s="69">
        <f>IF(B82&lt;&gt;"",COUNTA($B$19:B82),"")</f>
        <v>63</v>
      </c>
      <c r="B82" s="78" t="s">
        <v>90</v>
      </c>
      <c r="C82" s="167">
        <v>113.42</v>
      </c>
      <c r="D82" s="167">
        <v>76.12</v>
      </c>
      <c r="E82" s="167">
        <v>81.27</v>
      </c>
      <c r="F82" s="167">
        <v>75.790000000000006</v>
      </c>
      <c r="G82" s="167">
        <v>82.87</v>
      </c>
      <c r="H82" s="167">
        <v>79.56</v>
      </c>
      <c r="I82" s="167">
        <v>80.84</v>
      </c>
      <c r="J82" s="167">
        <v>105.28</v>
      </c>
      <c r="K82" s="167">
        <v>72.98</v>
      </c>
      <c r="L82" s="167">
        <v>69.650000000000006</v>
      </c>
      <c r="M82" s="167" t="s">
        <v>8</v>
      </c>
      <c r="N82" s="167">
        <v>40.869999999999997</v>
      </c>
      <c r="O82" s="97"/>
      <c r="P82" s="97"/>
      <c r="Q82" s="97"/>
      <c r="R82" s="97"/>
      <c r="S82" s="97"/>
      <c r="T82" s="97"/>
      <c r="U82" s="97"/>
      <c r="V82" s="97"/>
      <c r="W82" s="97"/>
      <c r="X82" s="97"/>
      <c r="Y82" s="97"/>
      <c r="Z82" s="97"/>
      <c r="AA82" s="98"/>
    </row>
    <row r="83" spans="1:27" s="87" customFormat="1" ht="11.1" customHeight="1">
      <c r="A83" s="69">
        <f>IF(B83&lt;&gt;"",COUNTA($B$19:B83),"")</f>
        <v>64</v>
      </c>
      <c r="B83" s="78" t="s">
        <v>91</v>
      </c>
      <c r="C83" s="167">
        <v>0.35</v>
      </c>
      <c r="D83" s="167" t="s">
        <v>8</v>
      </c>
      <c r="E83" s="167" t="s">
        <v>8</v>
      </c>
      <c r="F83" s="167" t="s">
        <v>8</v>
      </c>
      <c r="G83" s="167" t="s">
        <v>8</v>
      </c>
      <c r="H83" s="167" t="s">
        <v>8</v>
      </c>
      <c r="I83" s="167" t="s">
        <v>8</v>
      </c>
      <c r="J83" s="167" t="s">
        <v>8</v>
      </c>
      <c r="K83" s="167" t="s">
        <v>8</v>
      </c>
      <c r="L83" s="167" t="s">
        <v>8</v>
      </c>
      <c r="M83" s="167">
        <v>0.72</v>
      </c>
      <c r="N83" s="167" t="s">
        <v>8</v>
      </c>
      <c r="O83" s="97"/>
      <c r="P83" s="97"/>
      <c r="Q83" s="97"/>
      <c r="R83" s="97"/>
      <c r="S83" s="97"/>
      <c r="T83" s="97"/>
      <c r="U83" s="97"/>
      <c r="V83" s="97"/>
      <c r="W83" s="97"/>
      <c r="X83" s="97"/>
      <c r="Y83" s="97"/>
      <c r="Z83" s="97"/>
      <c r="AA83" s="98"/>
    </row>
    <row r="84" spans="1:27" s="87" customFormat="1" ht="11.1" customHeight="1">
      <c r="A84" s="69">
        <f>IF(B84&lt;&gt;"",COUNTA($B$19:B84),"")</f>
        <v>65</v>
      </c>
      <c r="B84" s="78" t="s">
        <v>92</v>
      </c>
      <c r="C84" s="167">
        <v>8.3699999999999992</v>
      </c>
      <c r="D84" s="167">
        <v>1.01</v>
      </c>
      <c r="E84" s="167">
        <v>6.57</v>
      </c>
      <c r="F84" s="167">
        <v>0.17</v>
      </c>
      <c r="G84" s="167">
        <v>1.27</v>
      </c>
      <c r="H84" s="167">
        <v>1.69</v>
      </c>
      <c r="I84" s="167">
        <v>2.37</v>
      </c>
      <c r="J84" s="167">
        <v>18.559999999999999</v>
      </c>
      <c r="K84" s="167">
        <v>6.04</v>
      </c>
      <c r="L84" s="167">
        <v>9.0299999999999994</v>
      </c>
      <c r="M84" s="167">
        <v>5.79</v>
      </c>
      <c r="N84" s="167">
        <v>0.08</v>
      </c>
      <c r="O84" s="97"/>
      <c r="P84" s="97"/>
      <c r="Q84" s="97"/>
      <c r="R84" s="97"/>
      <c r="S84" s="97"/>
      <c r="T84" s="97"/>
      <c r="U84" s="97"/>
      <c r="V84" s="97"/>
      <c r="W84" s="97"/>
      <c r="X84" s="97"/>
      <c r="Y84" s="97"/>
      <c r="Z84" s="97"/>
      <c r="AA84" s="98"/>
    </row>
    <row r="85" spans="1:27" s="87" customFormat="1" ht="11.1" customHeight="1">
      <c r="A85" s="69">
        <f>IF(B85&lt;&gt;"",COUNTA($B$19:B85),"")</f>
        <v>66</v>
      </c>
      <c r="B85" s="78" t="s">
        <v>74</v>
      </c>
      <c r="C85" s="167">
        <v>0.51</v>
      </c>
      <c r="D85" s="167" t="s">
        <v>8</v>
      </c>
      <c r="E85" s="167">
        <v>0.17</v>
      </c>
      <c r="F85" s="167">
        <v>0.02</v>
      </c>
      <c r="G85" s="167">
        <v>1.27</v>
      </c>
      <c r="H85" s="167" t="s">
        <v>8</v>
      </c>
      <c r="I85" s="167" t="s">
        <v>8</v>
      </c>
      <c r="J85" s="167">
        <v>0.05</v>
      </c>
      <c r="K85" s="167" t="s">
        <v>8</v>
      </c>
      <c r="L85" s="167" t="s">
        <v>8</v>
      </c>
      <c r="M85" s="167">
        <v>0.76</v>
      </c>
      <c r="N85" s="167" t="s">
        <v>8</v>
      </c>
      <c r="O85" s="97"/>
      <c r="P85" s="97"/>
      <c r="Q85" s="97"/>
      <c r="R85" s="97"/>
      <c r="S85" s="97"/>
      <c r="T85" s="97"/>
      <c r="U85" s="97"/>
      <c r="V85" s="97"/>
      <c r="W85" s="97"/>
      <c r="X85" s="97"/>
      <c r="Y85" s="97"/>
      <c r="Z85" s="97"/>
      <c r="AA85" s="98"/>
    </row>
    <row r="86" spans="1:27" s="71" customFormat="1" ht="20.100000000000001" customHeight="1">
      <c r="A86" s="70">
        <f>IF(B86&lt;&gt;"",COUNTA($B$19:B86),"")</f>
        <v>67</v>
      </c>
      <c r="B86" s="80" t="s">
        <v>93</v>
      </c>
      <c r="C86" s="168">
        <v>121.63</v>
      </c>
      <c r="D86" s="168">
        <v>77.13</v>
      </c>
      <c r="E86" s="168">
        <v>87.67</v>
      </c>
      <c r="F86" s="168">
        <v>75.94</v>
      </c>
      <c r="G86" s="168">
        <v>82.87</v>
      </c>
      <c r="H86" s="168">
        <v>81.25</v>
      </c>
      <c r="I86" s="168">
        <v>83.21</v>
      </c>
      <c r="J86" s="168">
        <v>123.79</v>
      </c>
      <c r="K86" s="168">
        <v>79.02</v>
      </c>
      <c r="L86" s="168">
        <v>78.69</v>
      </c>
      <c r="M86" s="168">
        <v>5.74</v>
      </c>
      <c r="N86" s="168">
        <v>40.950000000000003</v>
      </c>
      <c r="O86" s="95"/>
      <c r="P86" s="95"/>
      <c r="Q86" s="95"/>
      <c r="R86" s="95"/>
      <c r="S86" s="95"/>
      <c r="T86" s="95"/>
      <c r="U86" s="95"/>
      <c r="V86" s="95"/>
      <c r="W86" s="95"/>
      <c r="X86" s="95"/>
      <c r="Y86" s="95"/>
      <c r="Z86" s="95"/>
      <c r="AA86" s="96"/>
    </row>
    <row r="87" spans="1:27" s="71" customFormat="1" ht="20.100000000000001" customHeight="1">
      <c r="A87" s="70">
        <f>IF(B87&lt;&gt;"",COUNTA($B$19:B87),"")</f>
        <v>68</v>
      </c>
      <c r="B87" s="80" t="s">
        <v>94</v>
      </c>
      <c r="C87" s="168">
        <v>2016.02</v>
      </c>
      <c r="D87" s="168">
        <v>2169.31</v>
      </c>
      <c r="E87" s="168">
        <v>1507.53</v>
      </c>
      <c r="F87" s="168">
        <v>1404.16</v>
      </c>
      <c r="G87" s="168">
        <v>1466.27</v>
      </c>
      <c r="H87" s="168">
        <v>1376.46</v>
      </c>
      <c r="I87" s="168">
        <v>1420.59</v>
      </c>
      <c r="J87" s="168">
        <v>1451.73</v>
      </c>
      <c r="K87" s="168">
        <v>1469.38</v>
      </c>
      <c r="L87" s="168">
        <v>1773.94</v>
      </c>
      <c r="M87" s="168">
        <v>54.36</v>
      </c>
      <c r="N87" s="168">
        <v>440.42</v>
      </c>
      <c r="O87" s="95"/>
      <c r="P87" s="95"/>
      <c r="Q87" s="95"/>
      <c r="R87" s="95"/>
      <c r="S87" s="95"/>
      <c r="T87" s="95"/>
      <c r="U87" s="95"/>
      <c r="V87" s="95"/>
      <c r="W87" s="95"/>
      <c r="X87" s="95"/>
      <c r="Y87" s="95"/>
      <c r="Z87" s="95"/>
      <c r="AA87" s="96"/>
    </row>
    <row r="88" spans="1:27" s="71" customFormat="1" ht="20.100000000000001" customHeight="1">
      <c r="A88" s="70">
        <f>IF(B88&lt;&gt;"",COUNTA($B$19:B88),"")</f>
        <v>69</v>
      </c>
      <c r="B88" s="80" t="s">
        <v>95</v>
      </c>
      <c r="C88" s="168">
        <v>1968.49</v>
      </c>
      <c r="D88" s="168">
        <v>2149.02</v>
      </c>
      <c r="E88" s="168">
        <v>798.85</v>
      </c>
      <c r="F88" s="168">
        <v>598.27</v>
      </c>
      <c r="G88" s="168">
        <v>630.38</v>
      </c>
      <c r="H88" s="168">
        <v>617.34</v>
      </c>
      <c r="I88" s="168">
        <v>742.57</v>
      </c>
      <c r="J88" s="168">
        <v>706.3</v>
      </c>
      <c r="K88" s="168">
        <v>841.75</v>
      </c>
      <c r="L88" s="168">
        <v>1178.01</v>
      </c>
      <c r="M88" s="168">
        <v>275.23</v>
      </c>
      <c r="N88" s="168">
        <v>964.13</v>
      </c>
      <c r="O88" s="95"/>
      <c r="P88" s="95"/>
      <c r="Q88" s="95"/>
      <c r="R88" s="95"/>
      <c r="S88" s="95"/>
      <c r="T88" s="95"/>
      <c r="U88" s="95"/>
      <c r="V88" s="95"/>
      <c r="W88" s="95"/>
      <c r="X88" s="95"/>
      <c r="Y88" s="95"/>
      <c r="Z88" s="95"/>
      <c r="AA88" s="96"/>
    </row>
    <row r="89" spans="1:27" s="87" customFormat="1" ht="24.95" customHeight="1">
      <c r="A89" s="69">
        <f>IF(B89&lt;&gt;"",COUNTA($B$19:B89),"")</f>
        <v>70</v>
      </c>
      <c r="B89" s="81" t="s">
        <v>96</v>
      </c>
      <c r="C89" s="169">
        <v>1871.21</v>
      </c>
      <c r="D89" s="169">
        <v>2072.09</v>
      </c>
      <c r="E89" s="169">
        <v>729.91</v>
      </c>
      <c r="F89" s="169">
        <v>568</v>
      </c>
      <c r="G89" s="169">
        <v>574.36</v>
      </c>
      <c r="H89" s="169">
        <v>558.61</v>
      </c>
      <c r="I89" s="169">
        <v>682.74</v>
      </c>
      <c r="J89" s="169">
        <v>610.74</v>
      </c>
      <c r="K89" s="169">
        <v>762.73</v>
      </c>
      <c r="L89" s="169">
        <v>1102.49</v>
      </c>
      <c r="M89" s="169">
        <v>274.70999999999998</v>
      </c>
      <c r="N89" s="169">
        <v>931.34</v>
      </c>
      <c r="O89" s="97"/>
      <c r="P89" s="97"/>
      <c r="Q89" s="97"/>
      <c r="R89" s="97"/>
      <c r="S89" s="97"/>
      <c r="T89" s="97"/>
      <c r="U89" s="97"/>
      <c r="V89" s="97"/>
      <c r="W89" s="97"/>
      <c r="X89" s="97"/>
      <c r="Y89" s="97"/>
      <c r="Z89" s="97"/>
      <c r="AA89" s="98"/>
    </row>
    <row r="90" spans="1:27" s="87" customFormat="1" ht="18" customHeight="1">
      <c r="A90" s="69">
        <f>IF(B90&lt;&gt;"",COUNTA($B$19:B90),"")</f>
        <v>71</v>
      </c>
      <c r="B90" s="78" t="s">
        <v>97</v>
      </c>
      <c r="C90" s="167">
        <v>147.56</v>
      </c>
      <c r="D90" s="167">
        <v>226.68</v>
      </c>
      <c r="E90" s="167">
        <v>101.48</v>
      </c>
      <c r="F90" s="167">
        <v>77.569999999999993</v>
      </c>
      <c r="G90" s="167">
        <v>43.39</v>
      </c>
      <c r="H90" s="167">
        <v>85.92</v>
      </c>
      <c r="I90" s="167">
        <v>41.81</v>
      </c>
      <c r="J90" s="167">
        <v>98.7</v>
      </c>
      <c r="K90" s="167">
        <v>259.72000000000003</v>
      </c>
      <c r="L90" s="167">
        <v>113.07</v>
      </c>
      <c r="M90" s="167">
        <v>2.17</v>
      </c>
      <c r="N90" s="167">
        <v>26.32</v>
      </c>
      <c r="O90" s="97"/>
      <c r="P90" s="97"/>
      <c r="Q90" s="97"/>
      <c r="R90" s="97"/>
      <c r="S90" s="97"/>
      <c r="T90" s="97"/>
      <c r="U90" s="97"/>
      <c r="V90" s="97"/>
      <c r="W90" s="97"/>
      <c r="X90" s="97"/>
      <c r="Y90" s="97"/>
      <c r="Z90" s="97"/>
      <c r="AA90" s="98"/>
    </row>
    <row r="91" spans="1:27" ht="11.1" customHeight="1">
      <c r="A91" s="69">
        <f>IF(B91&lt;&gt;"",COUNTA($B$19:B91),"")</f>
        <v>72</v>
      </c>
      <c r="B91" s="78" t="s">
        <v>98</v>
      </c>
      <c r="C91" s="167">
        <v>78</v>
      </c>
      <c r="D91" s="167">
        <v>52.94</v>
      </c>
      <c r="E91" s="167">
        <v>53.3</v>
      </c>
      <c r="F91" s="167">
        <v>34.58</v>
      </c>
      <c r="G91" s="167">
        <v>30.35</v>
      </c>
      <c r="H91" s="167">
        <v>84.99</v>
      </c>
      <c r="I91" s="167">
        <v>27.42</v>
      </c>
      <c r="J91" s="167">
        <v>54.75</v>
      </c>
      <c r="K91" s="167">
        <v>34.93</v>
      </c>
      <c r="L91" s="167">
        <v>66.42</v>
      </c>
      <c r="M91" s="167">
        <v>1.1200000000000001</v>
      </c>
      <c r="N91" s="167">
        <v>29.89</v>
      </c>
    </row>
  </sheetData>
  <mergeCells count="28">
    <mergeCell ref="C55:H55"/>
    <mergeCell ref="I55:N55"/>
    <mergeCell ref="I4:L5"/>
    <mergeCell ref="M4:M16"/>
    <mergeCell ref="N4:N16"/>
    <mergeCell ref="H6:H13"/>
    <mergeCell ref="I6:I13"/>
    <mergeCell ref="K6:K13"/>
    <mergeCell ref="L6:L13"/>
    <mergeCell ref="F6:F13"/>
    <mergeCell ref="G6:G13"/>
    <mergeCell ref="J6:J13"/>
    <mergeCell ref="I14:L16"/>
    <mergeCell ref="F4:H5"/>
    <mergeCell ref="I18:N18"/>
    <mergeCell ref="F14:H16"/>
    <mergeCell ref="A2:B3"/>
    <mergeCell ref="C2:H3"/>
    <mergeCell ref="I2:N3"/>
    <mergeCell ref="A1:B1"/>
    <mergeCell ref="C1:H1"/>
    <mergeCell ref="I1:N1"/>
    <mergeCell ref="C18:H18"/>
    <mergeCell ref="A4:A16"/>
    <mergeCell ref="B4:B16"/>
    <mergeCell ref="C4:C16"/>
    <mergeCell ref="D4:D16"/>
    <mergeCell ref="E4:E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204"/>
  <sheetViews>
    <sheetView zoomScale="140" zoomScaleNormal="140" workbookViewId="0">
      <pane xSplit="2" ySplit="17" topLeftCell="C18" activePane="bottomRight" state="frozen"/>
      <selection activeCell="B14" sqref="B14:C14"/>
      <selection pane="topRight" activeCell="B14" sqref="B14:C14"/>
      <selection pane="bottomLeft" activeCell="B14" sqref="B14:C14"/>
      <selection pane="bottomRight" activeCell="C18" sqref="C18:H18"/>
    </sheetView>
  </sheetViews>
  <sheetFormatPr baseColWidth="10" defaultColWidth="11.42578125" defaultRowHeight="15.75" customHeight="1"/>
  <cols>
    <col min="1" max="1" width="3.5703125" style="137" customWidth="1"/>
    <col min="2" max="2" width="36.5703125" style="123" customWidth="1"/>
    <col min="3" max="4" width="8.5703125" style="123" customWidth="1"/>
    <col min="5" max="5" width="8.42578125" style="134" customWidth="1"/>
    <col min="6" max="6" width="8.5703125" style="135" customWidth="1"/>
    <col min="7" max="7" width="8.5703125" style="123" customWidth="1"/>
    <col min="8" max="8" width="8.42578125" style="123" customWidth="1"/>
    <col min="9" max="9" width="10.5703125" style="123" customWidth="1"/>
    <col min="10" max="10" width="9.5703125" style="123" customWidth="1"/>
    <col min="11" max="11" width="10.5703125" style="123" customWidth="1"/>
    <col min="12" max="12" width="9.5703125" style="123" customWidth="1"/>
    <col min="13" max="13" width="10.5703125" style="123" customWidth="1"/>
    <col min="14" max="16384" width="11.42578125" style="123"/>
  </cols>
  <sheetData>
    <row r="1" spans="1:13" s="122" customFormat="1" ht="35.1" customHeight="1">
      <c r="A1" s="248" t="s">
        <v>57</v>
      </c>
      <c r="B1" s="249"/>
      <c r="C1" s="246" t="s">
        <v>984</v>
      </c>
      <c r="D1" s="246"/>
      <c r="E1" s="246"/>
      <c r="F1" s="246"/>
      <c r="G1" s="246"/>
      <c r="H1" s="247"/>
      <c r="I1" s="245" t="s">
        <v>985</v>
      </c>
      <c r="J1" s="246"/>
      <c r="K1" s="246"/>
      <c r="L1" s="246"/>
      <c r="M1" s="247"/>
    </row>
    <row r="2" spans="1:13" s="122" customFormat="1" ht="15" customHeight="1">
      <c r="A2" s="248"/>
      <c r="B2" s="249"/>
      <c r="C2" s="246"/>
      <c r="D2" s="246"/>
      <c r="E2" s="246"/>
      <c r="F2" s="246"/>
      <c r="G2" s="246"/>
      <c r="H2" s="247"/>
      <c r="I2" s="245"/>
      <c r="J2" s="246"/>
      <c r="K2" s="246"/>
      <c r="L2" s="246"/>
      <c r="M2" s="247"/>
    </row>
    <row r="3" spans="1:13" s="122" customFormat="1" ht="15" customHeight="1">
      <c r="A3" s="248"/>
      <c r="B3" s="249"/>
      <c r="C3" s="246"/>
      <c r="D3" s="246"/>
      <c r="E3" s="246"/>
      <c r="F3" s="246"/>
      <c r="G3" s="246"/>
      <c r="H3" s="247"/>
      <c r="I3" s="245"/>
      <c r="J3" s="246"/>
      <c r="K3" s="246"/>
      <c r="L3" s="246"/>
      <c r="M3" s="247"/>
    </row>
    <row r="4" spans="1:13" ht="11.1" customHeight="1">
      <c r="A4" s="253" t="s">
        <v>28</v>
      </c>
      <c r="B4" s="252" t="s">
        <v>116</v>
      </c>
      <c r="C4" s="251" t="s">
        <v>591</v>
      </c>
      <c r="D4" s="250" t="s">
        <v>2</v>
      </c>
      <c r="E4" s="250"/>
      <c r="F4" s="250"/>
      <c r="G4" s="250"/>
      <c r="H4" s="254"/>
      <c r="I4" s="257" t="s">
        <v>2</v>
      </c>
      <c r="J4" s="250"/>
      <c r="K4" s="250"/>
      <c r="L4" s="250"/>
      <c r="M4" s="254"/>
    </row>
    <row r="5" spans="1:13" ht="11.1" customHeight="1">
      <c r="A5" s="253"/>
      <c r="B5" s="252"/>
      <c r="C5" s="251"/>
      <c r="D5" s="258" t="s">
        <v>592</v>
      </c>
      <c r="E5" s="258" t="s">
        <v>593</v>
      </c>
      <c r="F5" s="258" t="s">
        <v>594</v>
      </c>
      <c r="G5" s="262" t="s">
        <v>595</v>
      </c>
      <c r="H5" s="260" t="s">
        <v>596</v>
      </c>
      <c r="I5" s="266" t="s">
        <v>597</v>
      </c>
      <c r="J5" s="262" t="s">
        <v>596</v>
      </c>
      <c r="K5" s="262" t="s">
        <v>598</v>
      </c>
      <c r="L5" s="262" t="s">
        <v>596</v>
      </c>
      <c r="M5" s="260" t="s">
        <v>599</v>
      </c>
    </row>
    <row r="6" spans="1:13" ht="11.1" customHeight="1">
      <c r="A6" s="253"/>
      <c r="B6" s="252"/>
      <c r="C6" s="251"/>
      <c r="D6" s="264"/>
      <c r="E6" s="259"/>
      <c r="F6" s="264"/>
      <c r="G6" s="265"/>
      <c r="H6" s="261"/>
      <c r="I6" s="267"/>
      <c r="J6" s="263"/>
      <c r="K6" s="265"/>
      <c r="L6" s="263"/>
      <c r="M6" s="269"/>
    </row>
    <row r="7" spans="1:13" ht="11.1" customHeight="1">
      <c r="A7" s="253"/>
      <c r="B7" s="252"/>
      <c r="C7" s="251"/>
      <c r="D7" s="264"/>
      <c r="E7" s="251" t="s">
        <v>600</v>
      </c>
      <c r="F7" s="264"/>
      <c r="G7" s="265"/>
      <c r="H7" s="254" t="s">
        <v>60</v>
      </c>
      <c r="I7" s="267"/>
      <c r="J7" s="250" t="s">
        <v>61</v>
      </c>
      <c r="K7" s="265"/>
      <c r="L7" s="250" t="s">
        <v>62</v>
      </c>
      <c r="M7" s="269"/>
    </row>
    <row r="8" spans="1:13" ht="11.1" customHeight="1">
      <c r="A8" s="253"/>
      <c r="B8" s="252"/>
      <c r="C8" s="251"/>
      <c r="D8" s="264"/>
      <c r="E8" s="251"/>
      <c r="F8" s="264"/>
      <c r="G8" s="265"/>
      <c r="H8" s="254"/>
      <c r="I8" s="267"/>
      <c r="J8" s="250"/>
      <c r="K8" s="265"/>
      <c r="L8" s="250"/>
      <c r="M8" s="269"/>
    </row>
    <row r="9" spans="1:13" ht="11.1" customHeight="1">
      <c r="A9" s="253"/>
      <c r="B9" s="252"/>
      <c r="C9" s="251"/>
      <c r="D9" s="264"/>
      <c r="E9" s="251"/>
      <c r="F9" s="264"/>
      <c r="G9" s="265"/>
      <c r="H9" s="254"/>
      <c r="I9" s="267"/>
      <c r="J9" s="250"/>
      <c r="K9" s="265"/>
      <c r="L9" s="250"/>
      <c r="M9" s="269"/>
    </row>
    <row r="10" spans="1:13" ht="11.1" customHeight="1">
      <c r="A10" s="253"/>
      <c r="B10" s="252"/>
      <c r="C10" s="251"/>
      <c r="D10" s="264"/>
      <c r="E10" s="251"/>
      <c r="F10" s="264"/>
      <c r="G10" s="265"/>
      <c r="H10" s="254"/>
      <c r="I10" s="267"/>
      <c r="J10" s="250"/>
      <c r="K10" s="265"/>
      <c r="L10" s="250"/>
      <c r="M10" s="269"/>
    </row>
    <row r="11" spans="1:13" ht="11.1" customHeight="1">
      <c r="A11" s="253"/>
      <c r="B11" s="252"/>
      <c r="C11" s="251"/>
      <c r="D11" s="264"/>
      <c r="E11" s="251"/>
      <c r="F11" s="264"/>
      <c r="G11" s="265"/>
      <c r="H11" s="254"/>
      <c r="I11" s="267"/>
      <c r="J11" s="250"/>
      <c r="K11" s="265"/>
      <c r="L11" s="250"/>
      <c r="M11" s="269"/>
    </row>
    <row r="12" spans="1:13" ht="11.1" customHeight="1">
      <c r="A12" s="253"/>
      <c r="B12" s="252"/>
      <c r="C12" s="251"/>
      <c r="D12" s="264"/>
      <c r="E12" s="251"/>
      <c r="F12" s="264"/>
      <c r="G12" s="265"/>
      <c r="H12" s="254"/>
      <c r="I12" s="267"/>
      <c r="J12" s="250"/>
      <c r="K12" s="265"/>
      <c r="L12" s="250"/>
      <c r="M12" s="269"/>
    </row>
    <row r="13" spans="1:13" ht="11.1" customHeight="1">
      <c r="A13" s="253"/>
      <c r="B13" s="252"/>
      <c r="C13" s="251"/>
      <c r="D13" s="264"/>
      <c r="E13" s="251"/>
      <c r="F13" s="264"/>
      <c r="G13" s="265"/>
      <c r="H13" s="254"/>
      <c r="I13" s="267"/>
      <c r="J13" s="250"/>
      <c r="K13" s="265"/>
      <c r="L13" s="250"/>
      <c r="M13" s="269"/>
    </row>
    <row r="14" spans="1:13" ht="11.1" customHeight="1">
      <c r="A14" s="253"/>
      <c r="B14" s="252"/>
      <c r="C14" s="251"/>
      <c r="D14" s="264"/>
      <c r="E14" s="251"/>
      <c r="F14" s="264"/>
      <c r="G14" s="265"/>
      <c r="H14" s="254"/>
      <c r="I14" s="267"/>
      <c r="J14" s="250"/>
      <c r="K14" s="265"/>
      <c r="L14" s="250"/>
      <c r="M14" s="269"/>
    </row>
    <row r="15" spans="1:13" s="124" customFormat="1" ht="11.1" customHeight="1">
      <c r="A15" s="253"/>
      <c r="B15" s="252"/>
      <c r="C15" s="251"/>
      <c r="D15" s="264"/>
      <c r="E15" s="251"/>
      <c r="F15" s="264"/>
      <c r="G15" s="265"/>
      <c r="H15" s="254"/>
      <c r="I15" s="267"/>
      <c r="J15" s="250"/>
      <c r="K15" s="265"/>
      <c r="L15" s="250"/>
      <c r="M15" s="269"/>
    </row>
    <row r="16" spans="1:13" s="124" customFormat="1" ht="11.1" customHeight="1">
      <c r="A16" s="253"/>
      <c r="B16" s="252"/>
      <c r="C16" s="251"/>
      <c r="D16" s="259"/>
      <c r="E16" s="251"/>
      <c r="F16" s="259"/>
      <c r="G16" s="263"/>
      <c r="H16" s="254"/>
      <c r="I16" s="268"/>
      <c r="J16" s="250"/>
      <c r="K16" s="263"/>
      <c r="L16" s="250"/>
      <c r="M16" s="261"/>
    </row>
    <row r="17" spans="1:14" s="138" customFormat="1" ht="11.45" customHeight="1">
      <c r="A17" s="113">
        <v>1</v>
      </c>
      <c r="B17" s="114">
        <v>2</v>
      </c>
      <c r="C17" s="115">
        <v>3</v>
      </c>
      <c r="D17" s="115">
        <v>4</v>
      </c>
      <c r="E17" s="116">
        <v>5</v>
      </c>
      <c r="F17" s="115">
        <v>6</v>
      </c>
      <c r="G17" s="117">
        <v>7</v>
      </c>
      <c r="H17" s="118">
        <v>8</v>
      </c>
      <c r="I17" s="119">
        <v>9</v>
      </c>
      <c r="J17" s="117">
        <v>10</v>
      </c>
      <c r="K17" s="117">
        <v>11</v>
      </c>
      <c r="L17" s="120">
        <v>12</v>
      </c>
      <c r="M17" s="121">
        <v>13</v>
      </c>
    </row>
    <row r="18" spans="1:14" ht="20.100000000000001" customHeight="1">
      <c r="A18" s="139"/>
      <c r="B18" s="140"/>
      <c r="C18" s="255" t="s">
        <v>967</v>
      </c>
      <c r="D18" s="256"/>
      <c r="E18" s="256"/>
      <c r="F18" s="256"/>
      <c r="G18" s="256"/>
      <c r="H18" s="256"/>
      <c r="I18" s="256" t="s">
        <v>967</v>
      </c>
      <c r="J18" s="256"/>
      <c r="K18" s="256"/>
      <c r="L18" s="256"/>
      <c r="M18" s="256"/>
    </row>
    <row r="19" spans="1:14" ht="11.1" customHeight="1">
      <c r="A19" s="69">
        <f>IF(B19&lt;&gt;"",COUNTA($B19:B$19),"")</f>
        <v>1</v>
      </c>
      <c r="B19" s="125" t="s">
        <v>70</v>
      </c>
      <c r="C19" s="164">
        <v>1117282</v>
      </c>
      <c r="D19" s="164">
        <v>201568</v>
      </c>
      <c r="E19" s="164">
        <v>28057</v>
      </c>
      <c r="F19" s="164">
        <v>169581</v>
      </c>
      <c r="G19" s="164">
        <v>192178</v>
      </c>
      <c r="H19" s="164">
        <v>39246</v>
      </c>
      <c r="I19" s="164">
        <v>138457</v>
      </c>
      <c r="J19" s="164">
        <v>27370</v>
      </c>
      <c r="K19" s="164">
        <v>207886</v>
      </c>
      <c r="L19" s="164">
        <v>41002</v>
      </c>
      <c r="M19" s="164">
        <v>207612</v>
      </c>
      <c r="N19" s="99"/>
    </row>
    <row r="20" spans="1:14" ht="11.1" customHeight="1">
      <c r="A20" s="69">
        <f>IF(B20&lt;&gt;"",COUNTA($B$19:B20),"")</f>
        <v>2</v>
      </c>
      <c r="B20" s="125" t="s">
        <v>71</v>
      </c>
      <c r="C20" s="164">
        <v>800830</v>
      </c>
      <c r="D20" s="164">
        <v>171535</v>
      </c>
      <c r="E20" s="164">
        <v>15925</v>
      </c>
      <c r="F20" s="164">
        <v>117032</v>
      </c>
      <c r="G20" s="164">
        <v>149644</v>
      </c>
      <c r="H20" s="164">
        <v>34261</v>
      </c>
      <c r="I20" s="164">
        <v>108362</v>
      </c>
      <c r="J20" s="164">
        <v>12269</v>
      </c>
      <c r="K20" s="164">
        <v>145454</v>
      </c>
      <c r="L20" s="164">
        <v>14973</v>
      </c>
      <c r="M20" s="164">
        <v>108803</v>
      </c>
      <c r="N20" s="99"/>
    </row>
    <row r="21" spans="1:14" ht="21.6" customHeight="1">
      <c r="A21" s="69">
        <f>IF(B21&lt;&gt;"",COUNTA($B$19:B21),"")</f>
        <v>3</v>
      </c>
      <c r="B21" s="126" t="s">
        <v>627</v>
      </c>
      <c r="C21" s="164">
        <v>1280818</v>
      </c>
      <c r="D21" s="164">
        <v>245798</v>
      </c>
      <c r="E21" s="164" t="s">
        <v>8</v>
      </c>
      <c r="F21" s="164">
        <v>172369</v>
      </c>
      <c r="G21" s="164">
        <v>328209</v>
      </c>
      <c r="H21" s="164" t="s">
        <v>8</v>
      </c>
      <c r="I21" s="164">
        <v>137051</v>
      </c>
      <c r="J21" s="164" t="s">
        <v>8</v>
      </c>
      <c r="K21" s="164">
        <v>238714</v>
      </c>
      <c r="L21" s="164" t="s">
        <v>8</v>
      </c>
      <c r="M21" s="164">
        <v>158676</v>
      </c>
      <c r="N21" s="99"/>
    </row>
    <row r="22" spans="1:14" ht="11.1" customHeight="1">
      <c r="A22" s="69">
        <f>IF(B22&lt;&gt;"",COUNTA($B$19:B22),"")</f>
        <v>4</v>
      </c>
      <c r="B22" s="125" t="s">
        <v>72</v>
      </c>
      <c r="C22" s="164">
        <v>19741</v>
      </c>
      <c r="D22" s="164">
        <v>3015</v>
      </c>
      <c r="E22" s="164">
        <v>9</v>
      </c>
      <c r="F22" s="164">
        <v>1000</v>
      </c>
      <c r="G22" s="164">
        <v>3758</v>
      </c>
      <c r="H22" s="164">
        <v>1991</v>
      </c>
      <c r="I22" s="164">
        <v>3530</v>
      </c>
      <c r="J22" s="164">
        <v>1878</v>
      </c>
      <c r="K22" s="164">
        <v>4463</v>
      </c>
      <c r="L22" s="164">
        <v>493</v>
      </c>
      <c r="M22" s="164">
        <v>3975</v>
      </c>
      <c r="N22" s="99"/>
    </row>
    <row r="23" spans="1:14" ht="11.1" customHeight="1">
      <c r="A23" s="69">
        <f>IF(B23&lt;&gt;"",COUNTA($B$19:B23),"")</f>
        <v>5</v>
      </c>
      <c r="B23" s="125" t="s">
        <v>73</v>
      </c>
      <c r="C23" s="164">
        <v>2563975</v>
      </c>
      <c r="D23" s="164">
        <v>548254</v>
      </c>
      <c r="E23" s="164">
        <v>113396</v>
      </c>
      <c r="F23" s="164">
        <v>416501</v>
      </c>
      <c r="G23" s="164">
        <v>416757</v>
      </c>
      <c r="H23" s="164">
        <v>65560</v>
      </c>
      <c r="I23" s="164">
        <v>292772</v>
      </c>
      <c r="J23" s="164">
        <v>42240</v>
      </c>
      <c r="K23" s="164">
        <v>449789</v>
      </c>
      <c r="L23" s="164">
        <v>62288</v>
      </c>
      <c r="M23" s="164">
        <v>439903</v>
      </c>
      <c r="N23" s="99"/>
    </row>
    <row r="24" spans="1:14" ht="11.1" customHeight="1">
      <c r="A24" s="69">
        <f>IF(B24&lt;&gt;"",COUNTA($B$19:B24),"")</f>
        <v>6</v>
      </c>
      <c r="B24" s="125" t="s">
        <v>74</v>
      </c>
      <c r="C24" s="164">
        <v>1380464</v>
      </c>
      <c r="D24" s="164">
        <v>266522</v>
      </c>
      <c r="E24" s="164">
        <v>5343</v>
      </c>
      <c r="F24" s="164">
        <v>217077</v>
      </c>
      <c r="G24" s="164">
        <v>218645</v>
      </c>
      <c r="H24" s="164">
        <v>3404</v>
      </c>
      <c r="I24" s="164">
        <v>165246</v>
      </c>
      <c r="J24" s="164">
        <v>359</v>
      </c>
      <c r="K24" s="164">
        <v>245094</v>
      </c>
      <c r="L24" s="164">
        <v>3790</v>
      </c>
      <c r="M24" s="164">
        <v>267880</v>
      </c>
      <c r="N24" s="99"/>
    </row>
    <row r="25" spans="1:14" s="128" customFormat="1" ht="18" customHeight="1">
      <c r="A25" s="70">
        <f>IF(B25&lt;&gt;"",COUNTA($B$19:B25),"")</f>
        <v>7</v>
      </c>
      <c r="B25" s="127" t="s">
        <v>75</v>
      </c>
      <c r="C25" s="165">
        <v>4402182</v>
      </c>
      <c r="D25" s="165">
        <v>903647</v>
      </c>
      <c r="E25" s="165">
        <v>152044</v>
      </c>
      <c r="F25" s="165">
        <v>659407</v>
      </c>
      <c r="G25" s="165">
        <v>871901</v>
      </c>
      <c r="H25" s="165">
        <v>137654</v>
      </c>
      <c r="I25" s="165">
        <v>514926</v>
      </c>
      <c r="J25" s="165">
        <v>83398</v>
      </c>
      <c r="K25" s="165">
        <v>801212</v>
      </c>
      <c r="L25" s="165">
        <v>114966</v>
      </c>
      <c r="M25" s="165">
        <v>651089</v>
      </c>
      <c r="N25" s="100"/>
    </row>
    <row r="26" spans="1:14" ht="21.6" customHeight="1">
      <c r="A26" s="69">
        <f>IF(B26&lt;&gt;"",COUNTA($B$19:B26),"")</f>
        <v>8</v>
      </c>
      <c r="B26" s="126" t="s">
        <v>76</v>
      </c>
      <c r="C26" s="164">
        <v>1034223</v>
      </c>
      <c r="D26" s="164">
        <v>173584</v>
      </c>
      <c r="E26" s="164">
        <v>1016</v>
      </c>
      <c r="F26" s="164">
        <v>188655</v>
      </c>
      <c r="G26" s="164">
        <v>149673</v>
      </c>
      <c r="H26" s="164">
        <v>31827</v>
      </c>
      <c r="I26" s="164">
        <v>125171</v>
      </c>
      <c r="J26" s="164">
        <v>29908</v>
      </c>
      <c r="K26" s="164">
        <v>152761</v>
      </c>
      <c r="L26" s="164">
        <v>41356</v>
      </c>
      <c r="M26" s="164">
        <v>244380</v>
      </c>
      <c r="N26" s="99"/>
    </row>
    <row r="27" spans="1:14" ht="11.1" customHeight="1">
      <c r="A27" s="69">
        <f>IF(B27&lt;&gt;"",COUNTA($B$19:B27),"")</f>
        <v>9</v>
      </c>
      <c r="B27" s="125" t="s">
        <v>77</v>
      </c>
      <c r="C27" s="164">
        <v>566436</v>
      </c>
      <c r="D27" s="164">
        <v>67909</v>
      </c>
      <c r="E27" s="164">
        <v>432</v>
      </c>
      <c r="F27" s="164">
        <v>85591</v>
      </c>
      <c r="G27" s="164">
        <v>101404</v>
      </c>
      <c r="H27" s="164">
        <v>25129</v>
      </c>
      <c r="I27" s="164">
        <v>87876</v>
      </c>
      <c r="J27" s="164">
        <v>25469</v>
      </c>
      <c r="K27" s="164">
        <v>94993</v>
      </c>
      <c r="L27" s="164">
        <v>17261</v>
      </c>
      <c r="M27" s="164">
        <v>128662</v>
      </c>
      <c r="N27" s="99"/>
    </row>
    <row r="28" spans="1:14" ht="11.1" customHeight="1">
      <c r="A28" s="69">
        <f>IF(B28&lt;&gt;"",COUNTA($B$19:B28),"")</f>
        <v>10</v>
      </c>
      <c r="B28" s="125" t="s">
        <v>78</v>
      </c>
      <c r="C28" s="164">
        <v>193</v>
      </c>
      <c r="D28" s="164">
        <v>2</v>
      </c>
      <c r="E28" s="164" t="s">
        <v>8</v>
      </c>
      <c r="F28" s="164" t="s">
        <v>8</v>
      </c>
      <c r="G28" s="164" t="s">
        <v>8</v>
      </c>
      <c r="H28" s="164" t="s">
        <v>8</v>
      </c>
      <c r="I28" s="164" t="s">
        <v>8</v>
      </c>
      <c r="J28" s="164" t="s">
        <v>8</v>
      </c>
      <c r="K28" s="164" t="s">
        <v>8</v>
      </c>
      <c r="L28" s="164" t="s">
        <v>8</v>
      </c>
      <c r="M28" s="164">
        <v>191</v>
      </c>
      <c r="N28" s="99"/>
    </row>
    <row r="29" spans="1:14" ht="11.1" customHeight="1">
      <c r="A29" s="69">
        <f>IF(B29&lt;&gt;"",COUNTA($B$19:B29),"")</f>
        <v>11</v>
      </c>
      <c r="B29" s="125" t="s">
        <v>79</v>
      </c>
      <c r="C29" s="164">
        <v>135951</v>
      </c>
      <c r="D29" s="164">
        <v>16364</v>
      </c>
      <c r="E29" s="164">
        <v>4811</v>
      </c>
      <c r="F29" s="164">
        <v>4482</v>
      </c>
      <c r="G29" s="164">
        <v>21848</v>
      </c>
      <c r="H29" s="164">
        <v>48</v>
      </c>
      <c r="I29" s="164">
        <v>4347</v>
      </c>
      <c r="J29" s="164" t="s">
        <v>8</v>
      </c>
      <c r="K29" s="164">
        <v>51007</v>
      </c>
      <c r="L29" s="164">
        <v>2413</v>
      </c>
      <c r="M29" s="164">
        <v>37903</v>
      </c>
      <c r="N29" s="99"/>
    </row>
    <row r="30" spans="1:14" ht="11.1" customHeight="1">
      <c r="A30" s="69">
        <f>IF(B30&lt;&gt;"",COUNTA($B$19:B30),"")</f>
        <v>12</v>
      </c>
      <c r="B30" s="125" t="s">
        <v>74</v>
      </c>
      <c r="C30" s="164">
        <v>13628</v>
      </c>
      <c r="D30" s="164">
        <v>3706</v>
      </c>
      <c r="E30" s="164" t="s">
        <v>8</v>
      </c>
      <c r="F30" s="164">
        <v>1607</v>
      </c>
      <c r="G30" s="164">
        <v>2530</v>
      </c>
      <c r="H30" s="164" t="s">
        <v>8</v>
      </c>
      <c r="I30" s="164">
        <v>2476</v>
      </c>
      <c r="J30" s="164" t="s">
        <v>8</v>
      </c>
      <c r="K30" s="164">
        <v>873</v>
      </c>
      <c r="L30" s="164" t="s">
        <v>8</v>
      </c>
      <c r="M30" s="164">
        <v>2435</v>
      </c>
      <c r="N30" s="99"/>
    </row>
    <row r="31" spans="1:14" s="128" customFormat="1" ht="18" customHeight="1">
      <c r="A31" s="70">
        <f>IF(B31&lt;&gt;"",COUNTA($B$19:B31),"")</f>
        <v>13</v>
      </c>
      <c r="B31" s="127" t="s">
        <v>80</v>
      </c>
      <c r="C31" s="165">
        <v>1156740</v>
      </c>
      <c r="D31" s="165">
        <v>186244</v>
      </c>
      <c r="E31" s="165">
        <v>5828</v>
      </c>
      <c r="F31" s="165">
        <v>191530</v>
      </c>
      <c r="G31" s="165">
        <v>168991</v>
      </c>
      <c r="H31" s="165">
        <v>31875</v>
      </c>
      <c r="I31" s="165">
        <v>127042</v>
      </c>
      <c r="J31" s="165">
        <v>29908</v>
      </c>
      <c r="K31" s="165">
        <v>202894</v>
      </c>
      <c r="L31" s="165">
        <v>43769</v>
      </c>
      <c r="M31" s="165">
        <v>280040</v>
      </c>
      <c r="N31" s="100"/>
    </row>
    <row r="32" spans="1:14" s="128" customFormat="1" ht="18" customHeight="1">
      <c r="A32" s="70">
        <f>IF(B32&lt;&gt;"",COUNTA($B$19:B32),"")</f>
        <v>14</v>
      </c>
      <c r="B32" s="127" t="s">
        <v>81</v>
      </c>
      <c r="C32" s="165">
        <v>5558922</v>
      </c>
      <c r="D32" s="165">
        <v>1089891</v>
      </c>
      <c r="E32" s="165">
        <v>157871</v>
      </c>
      <c r="F32" s="165">
        <v>850937</v>
      </c>
      <c r="G32" s="165">
        <v>1040892</v>
      </c>
      <c r="H32" s="165">
        <v>169528</v>
      </c>
      <c r="I32" s="165">
        <v>641968</v>
      </c>
      <c r="J32" s="165">
        <v>113306</v>
      </c>
      <c r="K32" s="165">
        <v>1004106</v>
      </c>
      <c r="L32" s="165">
        <v>158735</v>
      </c>
      <c r="M32" s="165">
        <v>931128</v>
      </c>
      <c r="N32" s="100"/>
    </row>
    <row r="33" spans="1:14" ht="11.1" customHeight="1">
      <c r="A33" s="69">
        <f>IF(B33&lt;&gt;"",COUNTA($B$19:B33),"")</f>
        <v>15</v>
      </c>
      <c r="B33" s="125" t="s">
        <v>82</v>
      </c>
      <c r="C33" s="164">
        <v>1278777</v>
      </c>
      <c r="D33" s="164">
        <v>240628</v>
      </c>
      <c r="E33" s="164">
        <v>73128</v>
      </c>
      <c r="F33" s="164">
        <v>217229</v>
      </c>
      <c r="G33" s="164">
        <v>217381</v>
      </c>
      <c r="H33" s="164">
        <v>53300</v>
      </c>
      <c r="I33" s="164">
        <v>162054</v>
      </c>
      <c r="J33" s="164">
        <v>56663</v>
      </c>
      <c r="K33" s="164">
        <v>232977</v>
      </c>
      <c r="L33" s="164">
        <v>78609</v>
      </c>
      <c r="M33" s="164">
        <v>208508</v>
      </c>
      <c r="N33" s="99"/>
    </row>
    <row r="34" spans="1:14" ht="11.1" customHeight="1">
      <c r="A34" s="69">
        <f>IF(B34&lt;&gt;"",COUNTA($B$19:B34),"")</f>
        <v>16</v>
      </c>
      <c r="B34" s="125" t="s">
        <v>83</v>
      </c>
      <c r="C34" s="164">
        <v>442434</v>
      </c>
      <c r="D34" s="164">
        <v>84220</v>
      </c>
      <c r="E34" s="164">
        <v>22836</v>
      </c>
      <c r="F34" s="164">
        <v>80285</v>
      </c>
      <c r="G34" s="164">
        <v>71190</v>
      </c>
      <c r="H34" s="164">
        <v>18776</v>
      </c>
      <c r="I34" s="164">
        <v>57493</v>
      </c>
      <c r="J34" s="164">
        <v>13602</v>
      </c>
      <c r="K34" s="164">
        <v>72519</v>
      </c>
      <c r="L34" s="164">
        <v>20790</v>
      </c>
      <c r="M34" s="164">
        <v>76727</v>
      </c>
      <c r="N34" s="99"/>
    </row>
    <row r="35" spans="1:14" ht="11.1" customHeight="1">
      <c r="A35" s="69">
        <f>IF(B35&lt;&gt;"",COUNTA($B$19:B35),"")</f>
        <v>17</v>
      </c>
      <c r="B35" s="125" t="s">
        <v>99</v>
      </c>
      <c r="C35" s="164">
        <v>553025</v>
      </c>
      <c r="D35" s="164">
        <v>98277</v>
      </c>
      <c r="E35" s="164">
        <v>31685</v>
      </c>
      <c r="F35" s="164">
        <v>94400</v>
      </c>
      <c r="G35" s="164">
        <v>91592</v>
      </c>
      <c r="H35" s="164">
        <v>21132</v>
      </c>
      <c r="I35" s="164">
        <v>70099</v>
      </c>
      <c r="J35" s="164">
        <v>31332</v>
      </c>
      <c r="K35" s="164">
        <v>109505</v>
      </c>
      <c r="L35" s="164">
        <v>46082</v>
      </c>
      <c r="M35" s="164">
        <v>89152</v>
      </c>
      <c r="N35" s="99"/>
    </row>
    <row r="36" spans="1:14" ht="11.1" customHeight="1">
      <c r="A36" s="69">
        <f>IF(B36&lt;&gt;"",COUNTA($B$19:B36),"")</f>
        <v>18</v>
      </c>
      <c r="B36" s="125" t="s">
        <v>100</v>
      </c>
      <c r="C36" s="164">
        <v>172355</v>
      </c>
      <c r="D36" s="164">
        <v>35789</v>
      </c>
      <c r="E36" s="164">
        <v>10317</v>
      </c>
      <c r="F36" s="164">
        <v>26273</v>
      </c>
      <c r="G36" s="164">
        <v>31184</v>
      </c>
      <c r="H36" s="164">
        <v>7654</v>
      </c>
      <c r="I36" s="164">
        <v>21042</v>
      </c>
      <c r="J36" s="164">
        <v>6221</v>
      </c>
      <c r="K36" s="164">
        <v>29770</v>
      </c>
      <c r="L36" s="164">
        <v>5298</v>
      </c>
      <c r="M36" s="164">
        <v>28298</v>
      </c>
      <c r="N36" s="99"/>
    </row>
    <row r="37" spans="1:14" ht="11.1" customHeight="1">
      <c r="A37" s="69">
        <f>IF(B37&lt;&gt;"",COUNTA($B$19:B37),"")</f>
        <v>19</v>
      </c>
      <c r="B37" s="125" t="s">
        <v>27</v>
      </c>
      <c r="C37" s="164">
        <v>814347</v>
      </c>
      <c r="D37" s="164">
        <v>179896</v>
      </c>
      <c r="E37" s="164">
        <v>41214</v>
      </c>
      <c r="F37" s="164">
        <v>118056</v>
      </c>
      <c r="G37" s="164">
        <v>143834</v>
      </c>
      <c r="H37" s="164">
        <v>32478</v>
      </c>
      <c r="I37" s="164">
        <v>82930</v>
      </c>
      <c r="J37" s="164">
        <v>7707</v>
      </c>
      <c r="K37" s="164">
        <v>169639</v>
      </c>
      <c r="L37" s="164">
        <v>29755</v>
      </c>
      <c r="M37" s="164">
        <v>119992</v>
      </c>
      <c r="N37" s="99"/>
    </row>
    <row r="38" spans="1:14" ht="21.6" customHeight="1">
      <c r="A38" s="69">
        <f>IF(B38&lt;&gt;"",COUNTA($B$19:B38),"")</f>
        <v>20</v>
      </c>
      <c r="B38" s="126" t="s">
        <v>601</v>
      </c>
      <c r="C38" s="164">
        <v>303820</v>
      </c>
      <c r="D38" s="164">
        <v>61600</v>
      </c>
      <c r="E38" s="164">
        <v>5156</v>
      </c>
      <c r="F38" s="164">
        <v>41513</v>
      </c>
      <c r="G38" s="164">
        <v>51141</v>
      </c>
      <c r="H38" s="164">
        <v>6093</v>
      </c>
      <c r="I38" s="164">
        <v>32800</v>
      </c>
      <c r="J38" s="164">
        <v>4097</v>
      </c>
      <c r="K38" s="164">
        <v>71746</v>
      </c>
      <c r="L38" s="164">
        <v>4758</v>
      </c>
      <c r="M38" s="164">
        <v>45019</v>
      </c>
      <c r="N38" s="99"/>
    </row>
    <row r="39" spans="1:14" ht="21.6" customHeight="1">
      <c r="A39" s="69">
        <f>IF(B39&lt;&gt;"",COUNTA($B$19:B39),"")</f>
        <v>21</v>
      </c>
      <c r="B39" s="126" t="s">
        <v>602</v>
      </c>
      <c r="C39" s="164">
        <v>746414</v>
      </c>
      <c r="D39" s="164">
        <v>169838</v>
      </c>
      <c r="E39" s="164">
        <v>10441</v>
      </c>
      <c r="F39" s="164">
        <v>133713</v>
      </c>
      <c r="G39" s="164">
        <v>97336</v>
      </c>
      <c r="H39" s="164">
        <v>11828</v>
      </c>
      <c r="I39" s="164">
        <v>62176</v>
      </c>
      <c r="J39" s="164">
        <v>464</v>
      </c>
      <c r="K39" s="164">
        <v>152288</v>
      </c>
      <c r="L39" s="164">
        <v>579</v>
      </c>
      <c r="M39" s="164">
        <v>131063</v>
      </c>
      <c r="N39" s="99"/>
    </row>
    <row r="40" spans="1:14" ht="21.6" customHeight="1">
      <c r="A40" s="69">
        <f>IF(B40&lt;&gt;"",COUNTA($B$19:B40),"")</f>
        <v>22</v>
      </c>
      <c r="B40" s="126" t="s">
        <v>603</v>
      </c>
      <c r="C40" s="164">
        <v>242455</v>
      </c>
      <c r="D40" s="164">
        <v>34914</v>
      </c>
      <c r="E40" s="164">
        <v>935</v>
      </c>
      <c r="F40" s="164">
        <v>21685</v>
      </c>
      <c r="G40" s="164">
        <v>121549</v>
      </c>
      <c r="H40" s="164">
        <v>3224</v>
      </c>
      <c r="I40" s="164">
        <v>14792</v>
      </c>
      <c r="J40" s="164">
        <v>635</v>
      </c>
      <c r="K40" s="164">
        <v>31592</v>
      </c>
      <c r="L40" s="164">
        <v>1036</v>
      </c>
      <c r="M40" s="164">
        <v>17923</v>
      </c>
      <c r="N40" s="99"/>
    </row>
    <row r="41" spans="1:14" ht="11.1" customHeight="1">
      <c r="A41" s="69">
        <f>IF(B41&lt;&gt;"",COUNTA($B$19:B41),"")</f>
        <v>23</v>
      </c>
      <c r="B41" s="125" t="s">
        <v>87</v>
      </c>
      <c r="C41" s="164">
        <v>237949</v>
      </c>
      <c r="D41" s="164">
        <v>76303</v>
      </c>
      <c r="E41" s="164">
        <v>14047</v>
      </c>
      <c r="F41" s="164">
        <v>29849</v>
      </c>
      <c r="G41" s="164">
        <v>31936</v>
      </c>
      <c r="H41" s="164">
        <v>4230</v>
      </c>
      <c r="I41" s="164">
        <v>16706</v>
      </c>
      <c r="J41" s="164">
        <v>2582</v>
      </c>
      <c r="K41" s="164">
        <v>54702</v>
      </c>
      <c r="L41" s="164">
        <v>7119</v>
      </c>
      <c r="M41" s="164">
        <v>28453</v>
      </c>
      <c r="N41" s="99"/>
    </row>
    <row r="42" spans="1:14" ht="11.1" customHeight="1">
      <c r="A42" s="69">
        <f>IF(B42&lt;&gt;"",COUNTA($B$19:B42),"")</f>
        <v>24</v>
      </c>
      <c r="B42" s="125" t="s">
        <v>88</v>
      </c>
      <c r="C42" s="164">
        <v>2267721</v>
      </c>
      <c r="D42" s="164">
        <v>424872</v>
      </c>
      <c r="E42" s="164">
        <v>17981</v>
      </c>
      <c r="F42" s="164">
        <v>339007</v>
      </c>
      <c r="G42" s="164">
        <v>451500</v>
      </c>
      <c r="H42" s="164">
        <v>29521</v>
      </c>
      <c r="I42" s="164">
        <v>299441</v>
      </c>
      <c r="J42" s="164">
        <v>10966</v>
      </c>
      <c r="K42" s="164">
        <v>383482</v>
      </c>
      <c r="L42" s="164">
        <v>18133</v>
      </c>
      <c r="M42" s="164">
        <v>369420</v>
      </c>
      <c r="N42" s="99"/>
    </row>
    <row r="43" spans="1:14" ht="11.1" customHeight="1">
      <c r="A43" s="69">
        <f>IF(B43&lt;&gt;"",COUNTA($B$19:B43),"")</f>
        <v>25</v>
      </c>
      <c r="B43" s="125" t="s">
        <v>74</v>
      </c>
      <c r="C43" s="164">
        <v>1380464</v>
      </c>
      <c r="D43" s="164">
        <v>266522</v>
      </c>
      <c r="E43" s="164">
        <v>5343</v>
      </c>
      <c r="F43" s="164">
        <v>217077</v>
      </c>
      <c r="G43" s="164">
        <v>218645</v>
      </c>
      <c r="H43" s="164">
        <v>3404</v>
      </c>
      <c r="I43" s="164">
        <v>165246</v>
      </c>
      <c r="J43" s="164">
        <v>359</v>
      </c>
      <c r="K43" s="164">
        <v>245094</v>
      </c>
      <c r="L43" s="164">
        <v>3790</v>
      </c>
      <c r="M43" s="164">
        <v>267880</v>
      </c>
      <c r="N43" s="99"/>
    </row>
    <row r="44" spans="1:14" s="128" customFormat="1" ht="18" customHeight="1">
      <c r="A44" s="70">
        <f>IF(B44&lt;&gt;"",COUNTA($B$19:B44),"")</f>
        <v>26</v>
      </c>
      <c r="B44" s="127" t="s">
        <v>89</v>
      </c>
      <c r="C44" s="165">
        <v>4511018</v>
      </c>
      <c r="D44" s="165">
        <v>921528</v>
      </c>
      <c r="E44" s="165">
        <v>157558</v>
      </c>
      <c r="F44" s="165">
        <v>683975</v>
      </c>
      <c r="G44" s="165">
        <v>896032</v>
      </c>
      <c r="H44" s="165">
        <v>137270</v>
      </c>
      <c r="I44" s="165">
        <v>505653</v>
      </c>
      <c r="J44" s="165">
        <v>82756</v>
      </c>
      <c r="K44" s="165">
        <v>851333</v>
      </c>
      <c r="L44" s="165">
        <v>136199</v>
      </c>
      <c r="M44" s="165">
        <v>652497</v>
      </c>
      <c r="N44" s="100"/>
    </row>
    <row r="45" spans="1:14" ht="11.1" customHeight="1">
      <c r="A45" s="69">
        <f>IF(B45&lt;&gt;"",COUNTA($B$19:B45),"")</f>
        <v>27</v>
      </c>
      <c r="B45" s="125" t="s">
        <v>90</v>
      </c>
      <c r="C45" s="164">
        <v>599381</v>
      </c>
      <c r="D45" s="164">
        <v>95199</v>
      </c>
      <c r="E45" s="164">
        <v>9101</v>
      </c>
      <c r="F45" s="164">
        <v>85204</v>
      </c>
      <c r="G45" s="164">
        <v>121138</v>
      </c>
      <c r="H45" s="164">
        <v>23147</v>
      </c>
      <c r="I45" s="164">
        <v>62972</v>
      </c>
      <c r="J45" s="164">
        <v>15684</v>
      </c>
      <c r="K45" s="164">
        <v>95767</v>
      </c>
      <c r="L45" s="164">
        <v>4075</v>
      </c>
      <c r="M45" s="164">
        <v>139100</v>
      </c>
      <c r="N45" s="99"/>
    </row>
    <row r="46" spans="1:14" ht="11.1" customHeight="1">
      <c r="A46" s="69">
        <f>IF(B46&lt;&gt;"",COUNTA($B$19:B46),"")</f>
        <v>28</v>
      </c>
      <c r="B46" s="125" t="s">
        <v>91</v>
      </c>
      <c r="C46" s="164">
        <v>565</v>
      </c>
      <c r="D46" s="164" t="s">
        <v>8</v>
      </c>
      <c r="E46" s="164" t="s">
        <v>8</v>
      </c>
      <c r="F46" s="164" t="s">
        <v>8</v>
      </c>
      <c r="G46" s="164" t="s">
        <v>8</v>
      </c>
      <c r="H46" s="164" t="s">
        <v>8</v>
      </c>
      <c r="I46" s="164" t="s">
        <v>8</v>
      </c>
      <c r="J46" s="164" t="s">
        <v>8</v>
      </c>
      <c r="K46" s="164" t="s">
        <v>8</v>
      </c>
      <c r="L46" s="164" t="s">
        <v>8</v>
      </c>
      <c r="M46" s="164">
        <v>565</v>
      </c>
      <c r="N46" s="99"/>
    </row>
    <row r="47" spans="1:14" ht="11.1" customHeight="1">
      <c r="A47" s="69">
        <f>IF(B47&lt;&gt;"",COUNTA($B$19:B47),"")</f>
        <v>29</v>
      </c>
      <c r="B47" s="125" t="s">
        <v>92</v>
      </c>
      <c r="C47" s="164">
        <v>348111</v>
      </c>
      <c r="D47" s="164">
        <v>80284</v>
      </c>
      <c r="E47" s="164">
        <v>2119</v>
      </c>
      <c r="F47" s="164">
        <v>74482</v>
      </c>
      <c r="G47" s="164">
        <v>30514</v>
      </c>
      <c r="H47" s="164">
        <v>3633</v>
      </c>
      <c r="I47" s="164">
        <v>23054</v>
      </c>
      <c r="J47" s="164">
        <v>4222</v>
      </c>
      <c r="K47" s="164">
        <v>54734</v>
      </c>
      <c r="L47" s="164">
        <v>6654</v>
      </c>
      <c r="M47" s="164">
        <v>85044</v>
      </c>
      <c r="N47" s="99"/>
    </row>
    <row r="48" spans="1:14" ht="11.1" customHeight="1">
      <c r="A48" s="69">
        <f>IF(B48&lt;&gt;"",COUNTA($B$19:B48),"")</f>
        <v>30</v>
      </c>
      <c r="B48" s="125" t="s">
        <v>74</v>
      </c>
      <c r="C48" s="164">
        <v>13628</v>
      </c>
      <c r="D48" s="164">
        <v>3706</v>
      </c>
      <c r="E48" s="164" t="s">
        <v>8</v>
      </c>
      <c r="F48" s="164">
        <v>1607</v>
      </c>
      <c r="G48" s="164">
        <v>2530</v>
      </c>
      <c r="H48" s="164" t="s">
        <v>8</v>
      </c>
      <c r="I48" s="164">
        <v>2476</v>
      </c>
      <c r="J48" s="164" t="s">
        <v>8</v>
      </c>
      <c r="K48" s="164">
        <v>873</v>
      </c>
      <c r="L48" s="164" t="s">
        <v>8</v>
      </c>
      <c r="M48" s="164">
        <v>2435</v>
      </c>
      <c r="N48" s="99"/>
    </row>
    <row r="49" spans="1:14" s="128" customFormat="1" ht="18" customHeight="1">
      <c r="A49" s="70">
        <f>IF(B49&lt;&gt;"",COUNTA($B$19:B49),"")</f>
        <v>31</v>
      </c>
      <c r="B49" s="127" t="s">
        <v>93</v>
      </c>
      <c r="C49" s="165">
        <v>934430</v>
      </c>
      <c r="D49" s="165">
        <v>171776</v>
      </c>
      <c r="E49" s="165">
        <v>11219</v>
      </c>
      <c r="F49" s="165">
        <v>158079</v>
      </c>
      <c r="G49" s="165">
        <v>149123</v>
      </c>
      <c r="H49" s="165">
        <v>26780</v>
      </c>
      <c r="I49" s="165">
        <v>83550</v>
      </c>
      <c r="J49" s="165">
        <v>19905</v>
      </c>
      <c r="K49" s="165">
        <v>149628</v>
      </c>
      <c r="L49" s="165">
        <v>10728</v>
      </c>
      <c r="M49" s="165">
        <v>222274</v>
      </c>
      <c r="N49" s="100"/>
    </row>
    <row r="50" spans="1:14" s="128" customFormat="1" ht="18" customHeight="1">
      <c r="A50" s="70">
        <f>IF(B50&lt;&gt;"",COUNTA($B$19:B50),"")</f>
        <v>32</v>
      </c>
      <c r="B50" s="127" t="s">
        <v>94</v>
      </c>
      <c r="C50" s="165">
        <v>5445448</v>
      </c>
      <c r="D50" s="165">
        <v>1093304</v>
      </c>
      <c r="E50" s="165">
        <v>168777</v>
      </c>
      <c r="F50" s="165">
        <v>842054</v>
      </c>
      <c r="G50" s="165">
        <v>1045154</v>
      </c>
      <c r="H50" s="165">
        <v>164051</v>
      </c>
      <c r="I50" s="165">
        <v>589203</v>
      </c>
      <c r="J50" s="165">
        <v>102661</v>
      </c>
      <c r="K50" s="165">
        <v>1000961</v>
      </c>
      <c r="L50" s="165">
        <v>146928</v>
      </c>
      <c r="M50" s="165">
        <v>874771</v>
      </c>
      <c r="N50" s="100"/>
    </row>
    <row r="51" spans="1:14" s="128" customFormat="1" ht="18" customHeight="1">
      <c r="A51" s="70">
        <f>IF(B51&lt;&gt;"",COUNTA($B$19:B51),"")</f>
        <v>33</v>
      </c>
      <c r="B51" s="127" t="s">
        <v>95</v>
      </c>
      <c r="C51" s="165">
        <v>-113474</v>
      </c>
      <c r="D51" s="165">
        <v>3414</v>
      </c>
      <c r="E51" s="165">
        <v>10906</v>
      </c>
      <c r="F51" s="165">
        <v>-8883</v>
      </c>
      <c r="G51" s="165">
        <v>4262</v>
      </c>
      <c r="H51" s="165">
        <v>-5478</v>
      </c>
      <c r="I51" s="165">
        <v>-52765</v>
      </c>
      <c r="J51" s="165">
        <v>-10645</v>
      </c>
      <c r="K51" s="165">
        <v>-3145</v>
      </c>
      <c r="L51" s="165">
        <v>-11807</v>
      </c>
      <c r="M51" s="165">
        <v>-56357</v>
      </c>
      <c r="N51" s="100"/>
    </row>
    <row r="52" spans="1:14" s="130" customFormat="1" ht="24.95" customHeight="1">
      <c r="A52" s="69">
        <f>IF(B52&lt;&gt;"",COUNTA($B$19:B52),"")</f>
        <v>34</v>
      </c>
      <c r="B52" s="129" t="s">
        <v>604</v>
      </c>
      <c r="C52" s="166">
        <v>108836</v>
      </c>
      <c r="D52" s="166">
        <v>17881</v>
      </c>
      <c r="E52" s="166">
        <v>5515</v>
      </c>
      <c r="F52" s="166">
        <v>24568</v>
      </c>
      <c r="G52" s="166">
        <v>24131</v>
      </c>
      <c r="H52" s="166">
        <v>-383</v>
      </c>
      <c r="I52" s="166">
        <v>-9274</v>
      </c>
      <c r="J52" s="166">
        <v>-642</v>
      </c>
      <c r="K52" s="166">
        <v>50122</v>
      </c>
      <c r="L52" s="166">
        <v>21234</v>
      </c>
      <c r="M52" s="166">
        <v>1409</v>
      </c>
      <c r="N52" s="101"/>
    </row>
    <row r="53" spans="1:14" ht="24.95" customHeight="1">
      <c r="A53" s="69">
        <f>IF(B53&lt;&gt;"",COUNTA($B$19:B53),"")</f>
        <v>35</v>
      </c>
      <c r="B53" s="131" t="s">
        <v>626</v>
      </c>
      <c r="C53" s="164">
        <v>188745</v>
      </c>
      <c r="D53" s="164">
        <v>2008</v>
      </c>
      <c r="E53" s="164" t="s">
        <v>8</v>
      </c>
      <c r="F53" s="164">
        <v>6002</v>
      </c>
      <c r="G53" s="164">
        <v>15681</v>
      </c>
      <c r="H53" s="164">
        <v>10399</v>
      </c>
      <c r="I53" s="164">
        <v>51143</v>
      </c>
      <c r="J53" s="164">
        <v>7370</v>
      </c>
      <c r="K53" s="164">
        <v>35342</v>
      </c>
      <c r="L53" s="164">
        <v>16000</v>
      </c>
      <c r="M53" s="164">
        <v>78568</v>
      </c>
      <c r="N53" s="99"/>
    </row>
    <row r="54" spans="1:14" ht="21.6" customHeight="1">
      <c r="A54" s="69">
        <f>IF(B54&lt;&gt;"",COUNTA($B$19:B54),"")</f>
        <v>36</v>
      </c>
      <c r="B54" s="131" t="s">
        <v>625</v>
      </c>
      <c r="C54" s="164">
        <v>124521</v>
      </c>
      <c r="D54" s="164">
        <v>15059</v>
      </c>
      <c r="E54" s="164">
        <v>2170</v>
      </c>
      <c r="F54" s="164">
        <v>14227</v>
      </c>
      <c r="G54" s="164">
        <v>25561</v>
      </c>
      <c r="H54" s="164">
        <v>9102</v>
      </c>
      <c r="I54" s="164">
        <v>25143</v>
      </c>
      <c r="J54" s="164">
        <v>5327</v>
      </c>
      <c r="K54" s="164">
        <v>19218</v>
      </c>
      <c r="L54" s="164">
        <v>2534</v>
      </c>
      <c r="M54" s="164">
        <v>25313</v>
      </c>
      <c r="N54" s="99"/>
    </row>
    <row r="55" spans="1:14" s="74" customFormat="1" ht="20.100000000000001" customHeight="1">
      <c r="A55" s="69" t="str">
        <f>IF(B55&lt;&gt;"",COUNTA($B$19:B55),"")</f>
        <v/>
      </c>
      <c r="B55" s="78"/>
      <c r="C55" s="236" t="s">
        <v>53</v>
      </c>
      <c r="D55" s="237"/>
      <c r="E55" s="237"/>
      <c r="F55" s="237"/>
      <c r="G55" s="237"/>
      <c r="H55" s="237"/>
      <c r="I55" s="237" t="s">
        <v>53</v>
      </c>
      <c r="J55" s="237"/>
      <c r="K55" s="237"/>
      <c r="L55" s="237"/>
      <c r="M55" s="237"/>
    </row>
    <row r="56" spans="1:14" ht="11.1" customHeight="1">
      <c r="A56" s="69">
        <f>IF(B56&lt;&gt;"",COUNTA($B$19:B56),"")</f>
        <v>37</v>
      </c>
      <c r="B56" s="125" t="s">
        <v>70</v>
      </c>
      <c r="C56" s="167">
        <v>846.24</v>
      </c>
      <c r="D56" s="167">
        <v>776.81</v>
      </c>
      <c r="E56" s="167">
        <v>436.83</v>
      </c>
      <c r="F56" s="167">
        <v>766.48</v>
      </c>
      <c r="G56" s="167">
        <v>842.25</v>
      </c>
      <c r="H56" s="167">
        <v>660.53</v>
      </c>
      <c r="I56" s="167">
        <v>864.59</v>
      </c>
      <c r="J56" s="167">
        <v>621.01</v>
      </c>
      <c r="K56" s="167">
        <v>876.48</v>
      </c>
      <c r="L56" s="167">
        <v>686.88</v>
      </c>
      <c r="M56" s="167">
        <v>969.82</v>
      </c>
      <c r="N56" s="102"/>
    </row>
    <row r="57" spans="1:14" ht="11.1" customHeight="1">
      <c r="A57" s="69">
        <f>IF(B57&lt;&gt;"",COUNTA($B$19:B57),"")</f>
        <v>38</v>
      </c>
      <c r="B57" s="125" t="s">
        <v>71</v>
      </c>
      <c r="C57" s="167">
        <v>606.54999999999995</v>
      </c>
      <c r="D57" s="167">
        <v>661.07</v>
      </c>
      <c r="E57" s="167">
        <v>247.93</v>
      </c>
      <c r="F57" s="167">
        <v>528.97</v>
      </c>
      <c r="G57" s="167">
        <v>655.84</v>
      </c>
      <c r="H57" s="167">
        <v>576.62</v>
      </c>
      <c r="I57" s="167">
        <v>676.66</v>
      </c>
      <c r="J57" s="167">
        <v>278.38</v>
      </c>
      <c r="K57" s="167">
        <v>613.26</v>
      </c>
      <c r="L57" s="167">
        <v>250.84</v>
      </c>
      <c r="M57" s="167">
        <v>508.25</v>
      </c>
      <c r="N57" s="102"/>
    </row>
    <row r="58" spans="1:14" ht="21.6" customHeight="1">
      <c r="A58" s="69">
        <f>IF(B58&lt;&gt;"",COUNTA($B$19:B58),"")</f>
        <v>39</v>
      </c>
      <c r="B58" s="126" t="s">
        <v>627</v>
      </c>
      <c r="C58" s="167">
        <v>970.1</v>
      </c>
      <c r="D58" s="167">
        <v>947.27</v>
      </c>
      <c r="E58" s="167" t="s">
        <v>8</v>
      </c>
      <c r="F58" s="167">
        <v>779.08</v>
      </c>
      <c r="G58" s="167">
        <v>1438.43</v>
      </c>
      <c r="H58" s="167" t="s">
        <v>8</v>
      </c>
      <c r="I58" s="167">
        <v>855.81</v>
      </c>
      <c r="J58" s="167" t="s">
        <v>8</v>
      </c>
      <c r="K58" s="167">
        <v>1006.46</v>
      </c>
      <c r="L58" s="167" t="s">
        <v>8</v>
      </c>
      <c r="M58" s="167">
        <v>741.23</v>
      </c>
      <c r="N58" s="102"/>
    </row>
    <row r="59" spans="1:14" ht="11.1" customHeight="1">
      <c r="A59" s="69">
        <f>IF(B59&lt;&gt;"",COUNTA($B$19:B59),"")</f>
        <v>40</v>
      </c>
      <c r="B59" s="125" t="s">
        <v>72</v>
      </c>
      <c r="C59" s="167">
        <v>14.95</v>
      </c>
      <c r="D59" s="167">
        <v>11.62</v>
      </c>
      <c r="E59" s="167">
        <v>0.14000000000000001</v>
      </c>
      <c r="F59" s="167">
        <v>4.5199999999999996</v>
      </c>
      <c r="G59" s="167">
        <v>16.47</v>
      </c>
      <c r="H59" s="167">
        <v>33.5</v>
      </c>
      <c r="I59" s="167">
        <v>22.04</v>
      </c>
      <c r="J59" s="167">
        <v>42.62</v>
      </c>
      <c r="K59" s="167">
        <v>18.82</v>
      </c>
      <c r="L59" s="167">
        <v>8.25</v>
      </c>
      <c r="M59" s="167">
        <v>18.57</v>
      </c>
      <c r="N59" s="102"/>
    </row>
    <row r="60" spans="1:14" ht="11.1" customHeight="1">
      <c r="A60" s="69">
        <f>IF(B60&lt;&gt;"",COUNTA($B$19:B60),"")</f>
        <v>41</v>
      </c>
      <c r="B60" s="125" t="s">
        <v>73</v>
      </c>
      <c r="C60" s="167">
        <v>1941.97</v>
      </c>
      <c r="D60" s="167">
        <v>2112.89</v>
      </c>
      <c r="E60" s="167">
        <v>1765.46</v>
      </c>
      <c r="F60" s="167">
        <v>1882.52</v>
      </c>
      <c r="G60" s="167">
        <v>1826.51</v>
      </c>
      <c r="H60" s="167">
        <v>1103.3900000000001</v>
      </c>
      <c r="I60" s="167">
        <v>1828.2</v>
      </c>
      <c r="J60" s="167">
        <v>958.41</v>
      </c>
      <c r="K60" s="167">
        <v>1896.39</v>
      </c>
      <c r="L60" s="167">
        <v>1043.46</v>
      </c>
      <c r="M60" s="167">
        <v>2054.92</v>
      </c>
      <c r="N60" s="102"/>
    </row>
    <row r="61" spans="1:14" ht="11.1" customHeight="1">
      <c r="A61" s="69">
        <f>IF(B61&lt;&gt;"",COUNTA($B$19:B61),"")</f>
        <v>42</v>
      </c>
      <c r="B61" s="125" t="s">
        <v>74</v>
      </c>
      <c r="C61" s="167">
        <v>1045.57</v>
      </c>
      <c r="D61" s="167">
        <v>1027.1400000000001</v>
      </c>
      <c r="E61" s="167">
        <v>83.19</v>
      </c>
      <c r="F61" s="167">
        <v>981.16</v>
      </c>
      <c r="G61" s="167">
        <v>958.25</v>
      </c>
      <c r="H61" s="167">
        <v>57.3</v>
      </c>
      <c r="I61" s="167">
        <v>1031.8699999999999</v>
      </c>
      <c r="J61" s="167">
        <v>8.15</v>
      </c>
      <c r="K61" s="167">
        <v>1033.3599999999999</v>
      </c>
      <c r="L61" s="167">
        <v>63.49</v>
      </c>
      <c r="M61" s="167">
        <v>1251.3499999999999</v>
      </c>
      <c r="N61" s="102"/>
    </row>
    <row r="62" spans="1:14" s="128" customFormat="1" ht="18" customHeight="1">
      <c r="A62" s="70">
        <f>IF(B62&lt;&gt;"",COUNTA($B$19:B62),"")</f>
        <v>43</v>
      </c>
      <c r="B62" s="127" t="s">
        <v>75</v>
      </c>
      <c r="C62" s="168">
        <v>3334.24</v>
      </c>
      <c r="D62" s="168">
        <v>3482.52</v>
      </c>
      <c r="E62" s="168">
        <v>2367.17</v>
      </c>
      <c r="F62" s="168">
        <v>2980.42</v>
      </c>
      <c r="G62" s="168">
        <v>3821.26</v>
      </c>
      <c r="H62" s="168">
        <v>2316.7399999999998</v>
      </c>
      <c r="I62" s="168">
        <v>3215.44</v>
      </c>
      <c r="J62" s="168">
        <v>1892.27</v>
      </c>
      <c r="K62" s="168">
        <v>3378.05</v>
      </c>
      <c r="L62" s="168">
        <v>1925.95</v>
      </c>
      <c r="M62" s="168">
        <v>3041.43</v>
      </c>
      <c r="N62" s="103"/>
    </row>
    <row r="63" spans="1:14" ht="21.6" customHeight="1">
      <c r="A63" s="69">
        <f>IF(B63&lt;&gt;"",COUNTA($B$19:B63),"")</f>
        <v>44</v>
      </c>
      <c r="B63" s="126" t="s">
        <v>76</v>
      </c>
      <c r="C63" s="167">
        <v>783.33</v>
      </c>
      <c r="D63" s="167">
        <v>668.97</v>
      </c>
      <c r="E63" s="167">
        <v>15.82</v>
      </c>
      <c r="F63" s="167">
        <v>852.7</v>
      </c>
      <c r="G63" s="167">
        <v>655.97</v>
      </c>
      <c r="H63" s="167">
        <v>535.65</v>
      </c>
      <c r="I63" s="167">
        <v>781.62</v>
      </c>
      <c r="J63" s="167">
        <v>678.6</v>
      </c>
      <c r="K63" s="167">
        <v>644.05999999999995</v>
      </c>
      <c r="L63" s="167">
        <v>692.82</v>
      </c>
      <c r="M63" s="167">
        <v>1141.57</v>
      </c>
      <c r="N63" s="102"/>
    </row>
    <row r="64" spans="1:14" ht="11.1" customHeight="1">
      <c r="A64" s="69">
        <f>IF(B64&lt;&gt;"",COUNTA($B$19:B64),"")</f>
        <v>45</v>
      </c>
      <c r="B64" s="125" t="s">
        <v>77</v>
      </c>
      <c r="C64" s="167">
        <v>429.02</v>
      </c>
      <c r="D64" s="167">
        <v>261.70999999999998</v>
      </c>
      <c r="E64" s="167">
        <v>6.72</v>
      </c>
      <c r="F64" s="167">
        <v>386.86</v>
      </c>
      <c r="G64" s="167">
        <v>444.42</v>
      </c>
      <c r="H64" s="167">
        <v>422.93</v>
      </c>
      <c r="I64" s="167">
        <v>548.74</v>
      </c>
      <c r="J64" s="167">
        <v>577.88</v>
      </c>
      <c r="K64" s="167">
        <v>400.51</v>
      </c>
      <c r="L64" s="167">
        <v>289.17</v>
      </c>
      <c r="M64" s="167">
        <v>601.02</v>
      </c>
      <c r="N64" s="102"/>
    </row>
    <row r="65" spans="1:14" ht="11.1" customHeight="1">
      <c r="A65" s="69">
        <f>IF(B65&lt;&gt;"",COUNTA($B$19:B65),"")</f>
        <v>46</v>
      </c>
      <c r="B65" s="125" t="s">
        <v>78</v>
      </c>
      <c r="C65" s="167">
        <v>0.15</v>
      </c>
      <c r="D65" s="167">
        <v>0.01</v>
      </c>
      <c r="E65" s="167" t="s">
        <v>8</v>
      </c>
      <c r="F65" s="167" t="s">
        <v>8</v>
      </c>
      <c r="G65" s="167" t="s">
        <v>8</v>
      </c>
      <c r="H65" s="167" t="s">
        <v>8</v>
      </c>
      <c r="I65" s="167" t="s">
        <v>8</v>
      </c>
      <c r="J65" s="167" t="s">
        <v>8</v>
      </c>
      <c r="K65" s="167" t="s">
        <v>8</v>
      </c>
      <c r="L65" s="167" t="s">
        <v>8</v>
      </c>
      <c r="M65" s="167">
        <v>0.89</v>
      </c>
      <c r="N65" s="102"/>
    </row>
    <row r="66" spans="1:14" ht="11.1" customHeight="1">
      <c r="A66" s="69">
        <f>IF(B66&lt;&gt;"",COUNTA($B$19:B66),"")</f>
        <v>47</v>
      </c>
      <c r="B66" s="125" t="s">
        <v>79</v>
      </c>
      <c r="C66" s="167">
        <v>102.97</v>
      </c>
      <c r="D66" s="167">
        <v>63.06</v>
      </c>
      <c r="E66" s="167">
        <v>74.91</v>
      </c>
      <c r="F66" s="167">
        <v>20.260000000000002</v>
      </c>
      <c r="G66" s="167">
        <v>95.75</v>
      </c>
      <c r="H66" s="167">
        <v>0.81</v>
      </c>
      <c r="I66" s="167">
        <v>27.15</v>
      </c>
      <c r="J66" s="167" t="s">
        <v>8</v>
      </c>
      <c r="K66" s="167">
        <v>215.05</v>
      </c>
      <c r="L66" s="167">
        <v>40.42</v>
      </c>
      <c r="M66" s="167">
        <v>177.06</v>
      </c>
      <c r="N66" s="102"/>
    </row>
    <row r="67" spans="1:14" ht="11.1" customHeight="1">
      <c r="A67" s="69">
        <f>IF(B67&lt;&gt;"",COUNTA($B$19:B67),"")</f>
        <v>48</v>
      </c>
      <c r="B67" s="125" t="s">
        <v>74</v>
      </c>
      <c r="C67" s="167">
        <v>10.32</v>
      </c>
      <c r="D67" s="167">
        <v>14.28</v>
      </c>
      <c r="E67" s="167" t="s">
        <v>8</v>
      </c>
      <c r="F67" s="167">
        <v>7.27</v>
      </c>
      <c r="G67" s="167">
        <v>11.09</v>
      </c>
      <c r="H67" s="167" t="s">
        <v>8</v>
      </c>
      <c r="I67" s="167">
        <v>15.46</v>
      </c>
      <c r="J67" s="167" t="s">
        <v>8</v>
      </c>
      <c r="K67" s="167">
        <v>3.68</v>
      </c>
      <c r="L67" s="167" t="s">
        <v>8</v>
      </c>
      <c r="M67" s="167">
        <v>11.38</v>
      </c>
      <c r="N67" s="102"/>
    </row>
    <row r="68" spans="1:14" s="128" customFormat="1" ht="18" customHeight="1">
      <c r="A68" s="70">
        <f>IF(B68&lt;&gt;"",COUNTA($B$19:B68),"")</f>
        <v>49</v>
      </c>
      <c r="B68" s="127" t="s">
        <v>80</v>
      </c>
      <c r="C68" s="168">
        <v>876.12</v>
      </c>
      <c r="D68" s="168">
        <v>717.75</v>
      </c>
      <c r="E68" s="168">
        <v>90.73</v>
      </c>
      <c r="F68" s="168">
        <v>865.69</v>
      </c>
      <c r="G68" s="168">
        <v>740.64</v>
      </c>
      <c r="H68" s="168">
        <v>536.46</v>
      </c>
      <c r="I68" s="168">
        <v>793.31</v>
      </c>
      <c r="J68" s="168">
        <v>678.6</v>
      </c>
      <c r="K68" s="168">
        <v>855.44</v>
      </c>
      <c r="L68" s="168">
        <v>733.24</v>
      </c>
      <c r="M68" s="168">
        <v>1308.1500000000001</v>
      </c>
      <c r="N68" s="103"/>
    </row>
    <row r="69" spans="1:14" s="128" customFormat="1" ht="18" customHeight="1">
      <c r="A69" s="70">
        <f>IF(B69&lt;&gt;"",COUNTA($B$19:B69),"")</f>
        <v>50</v>
      </c>
      <c r="B69" s="127" t="s">
        <v>81</v>
      </c>
      <c r="C69" s="168">
        <v>4210.3599999999997</v>
      </c>
      <c r="D69" s="168">
        <v>4200.2700000000004</v>
      </c>
      <c r="E69" s="168">
        <v>2457.91</v>
      </c>
      <c r="F69" s="168">
        <v>3846.11</v>
      </c>
      <c r="G69" s="168">
        <v>4561.8999999999996</v>
      </c>
      <c r="H69" s="168">
        <v>2853.19</v>
      </c>
      <c r="I69" s="168">
        <v>4008.74</v>
      </c>
      <c r="J69" s="168">
        <v>2570.88</v>
      </c>
      <c r="K69" s="168">
        <v>4233.4799999999996</v>
      </c>
      <c r="L69" s="168">
        <v>2659.19</v>
      </c>
      <c r="M69" s="168">
        <v>4349.58</v>
      </c>
      <c r="N69" s="103"/>
    </row>
    <row r="70" spans="1:14" ht="11.1" customHeight="1">
      <c r="A70" s="69">
        <f>IF(B70&lt;&gt;"",COUNTA($B$19:B70),"")</f>
        <v>51</v>
      </c>
      <c r="B70" s="125" t="s">
        <v>82</v>
      </c>
      <c r="C70" s="167">
        <v>968.55</v>
      </c>
      <c r="D70" s="167">
        <v>927.34</v>
      </c>
      <c r="E70" s="167">
        <v>1138.54</v>
      </c>
      <c r="F70" s="167">
        <v>981.84</v>
      </c>
      <c r="G70" s="167">
        <v>952.71</v>
      </c>
      <c r="H70" s="167">
        <v>897.06</v>
      </c>
      <c r="I70" s="167">
        <v>1011.94</v>
      </c>
      <c r="J70" s="167">
        <v>1285.6600000000001</v>
      </c>
      <c r="K70" s="167">
        <v>982.27</v>
      </c>
      <c r="L70" s="167">
        <v>1316.89</v>
      </c>
      <c r="M70" s="167">
        <v>974</v>
      </c>
      <c r="N70" s="102"/>
    </row>
    <row r="71" spans="1:14" ht="11.1" customHeight="1">
      <c r="A71" s="69">
        <f>IF(B71&lt;&gt;"",COUNTA($B$19:B71),"")</f>
        <v>52</v>
      </c>
      <c r="B71" s="125" t="s">
        <v>83</v>
      </c>
      <c r="C71" s="167">
        <v>335.1</v>
      </c>
      <c r="D71" s="167">
        <v>324.57</v>
      </c>
      <c r="E71" s="167">
        <v>355.54</v>
      </c>
      <c r="F71" s="167">
        <v>362.88</v>
      </c>
      <c r="G71" s="167">
        <v>312</v>
      </c>
      <c r="H71" s="167">
        <v>316.01</v>
      </c>
      <c r="I71" s="167">
        <v>359.01</v>
      </c>
      <c r="J71" s="167">
        <v>308.63</v>
      </c>
      <c r="K71" s="167">
        <v>305.75</v>
      </c>
      <c r="L71" s="167">
        <v>348.28</v>
      </c>
      <c r="M71" s="167">
        <v>358.42</v>
      </c>
      <c r="N71" s="102"/>
    </row>
    <row r="72" spans="1:14" ht="11.1" customHeight="1">
      <c r="A72" s="69">
        <f>IF(B72&lt;&gt;"",COUNTA($B$19:B72),"")</f>
        <v>53</v>
      </c>
      <c r="B72" s="125" t="s">
        <v>99</v>
      </c>
      <c r="C72" s="167">
        <v>418.86</v>
      </c>
      <c r="D72" s="167">
        <v>378.74</v>
      </c>
      <c r="E72" s="167">
        <v>493.31</v>
      </c>
      <c r="F72" s="167">
        <v>426.67</v>
      </c>
      <c r="G72" s="167">
        <v>401.42</v>
      </c>
      <c r="H72" s="167">
        <v>355.66</v>
      </c>
      <c r="I72" s="167">
        <v>437.73</v>
      </c>
      <c r="J72" s="167">
        <v>710.92</v>
      </c>
      <c r="K72" s="167">
        <v>461.69</v>
      </c>
      <c r="L72" s="167">
        <v>771.98</v>
      </c>
      <c r="M72" s="167">
        <v>416.46</v>
      </c>
      <c r="N72" s="102"/>
    </row>
    <row r="73" spans="1:14" ht="11.1" customHeight="1">
      <c r="A73" s="69">
        <f>IF(B73&lt;&gt;"",COUNTA($B$19:B73),"")</f>
        <v>54</v>
      </c>
      <c r="B73" s="125" t="s">
        <v>100</v>
      </c>
      <c r="C73" s="167">
        <v>130.54</v>
      </c>
      <c r="D73" s="167">
        <v>137.91999999999999</v>
      </c>
      <c r="E73" s="167">
        <v>160.63</v>
      </c>
      <c r="F73" s="167">
        <v>118.75</v>
      </c>
      <c r="G73" s="167">
        <v>136.66999999999999</v>
      </c>
      <c r="H73" s="167">
        <v>128.81</v>
      </c>
      <c r="I73" s="167">
        <v>131.4</v>
      </c>
      <c r="J73" s="167">
        <v>141.15</v>
      </c>
      <c r="K73" s="167">
        <v>125.51</v>
      </c>
      <c r="L73" s="167">
        <v>88.75</v>
      </c>
      <c r="M73" s="167">
        <v>132.19</v>
      </c>
      <c r="N73" s="102"/>
    </row>
    <row r="74" spans="1:14" ht="11.1" customHeight="1">
      <c r="A74" s="69">
        <f>IF(B74&lt;&gt;"",COUNTA($B$19:B74),"")</f>
        <v>55</v>
      </c>
      <c r="B74" s="125" t="s">
        <v>27</v>
      </c>
      <c r="C74" s="167">
        <v>616.79</v>
      </c>
      <c r="D74" s="167">
        <v>693.29</v>
      </c>
      <c r="E74" s="167">
        <v>641.66</v>
      </c>
      <c r="F74" s="167">
        <v>533.6</v>
      </c>
      <c r="G74" s="167">
        <v>630.38</v>
      </c>
      <c r="H74" s="167">
        <v>546.62</v>
      </c>
      <c r="I74" s="167">
        <v>517.86</v>
      </c>
      <c r="J74" s="167">
        <v>174.88</v>
      </c>
      <c r="K74" s="167">
        <v>715.23</v>
      </c>
      <c r="L74" s="167">
        <v>498.47</v>
      </c>
      <c r="M74" s="167">
        <v>560.52</v>
      </c>
      <c r="N74" s="102"/>
    </row>
    <row r="75" spans="1:14" ht="21.6" customHeight="1">
      <c r="A75" s="69">
        <f>IF(B75&lt;&gt;"",COUNTA($B$19:B75),"")</f>
        <v>56</v>
      </c>
      <c r="B75" s="126" t="s">
        <v>601</v>
      </c>
      <c r="C75" s="167">
        <v>230.12</v>
      </c>
      <c r="D75" s="167">
        <v>237.4</v>
      </c>
      <c r="E75" s="167">
        <v>80.27</v>
      </c>
      <c r="F75" s="167">
        <v>187.63</v>
      </c>
      <c r="G75" s="167">
        <v>224.13</v>
      </c>
      <c r="H75" s="167">
        <v>102.55</v>
      </c>
      <c r="I75" s="167">
        <v>204.82</v>
      </c>
      <c r="J75" s="167">
        <v>92.97</v>
      </c>
      <c r="K75" s="167">
        <v>302.49</v>
      </c>
      <c r="L75" s="167">
        <v>79.7</v>
      </c>
      <c r="M75" s="167">
        <v>210.3</v>
      </c>
      <c r="N75" s="102"/>
    </row>
    <row r="76" spans="1:14" ht="21.6" customHeight="1">
      <c r="A76" s="69">
        <f>IF(B76&lt;&gt;"",COUNTA($B$19:B76),"")</f>
        <v>57</v>
      </c>
      <c r="B76" s="126" t="s">
        <v>602</v>
      </c>
      <c r="C76" s="167">
        <v>565.34</v>
      </c>
      <c r="D76" s="167">
        <v>654.53</v>
      </c>
      <c r="E76" s="167">
        <v>162.56</v>
      </c>
      <c r="F76" s="167">
        <v>604.36</v>
      </c>
      <c r="G76" s="167">
        <v>426.59</v>
      </c>
      <c r="H76" s="167">
        <v>199.06</v>
      </c>
      <c r="I76" s="167">
        <v>388.25</v>
      </c>
      <c r="J76" s="167">
        <v>10.52</v>
      </c>
      <c r="K76" s="167">
        <v>642.07000000000005</v>
      </c>
      <c r="L76" s="167">
        <v>9.6999999999999993</v>
      </c>
      <c r="M76" s="167">
        <v>612.23</v>
      </c>
      <c r="N76" s="102"/>
    </row>
    <row r="77" spans="1:14" ht="21.6" customHeight="1">
      <c r="A77" s="69">
        <f>IF(B77&lt;&gt;"",COUNTA($B$19:B77),"")</f>
        <v>58</v>
      </c>
      <c r="B77" s="126" t="s">
        <v>603</v>
      </c>
      <c r="C77" s="167">
        <v>183.64</v>
      </c>
      <c r="D77" s="167">
        <v>134.55000000000001</v>
      </c>
      <c r="E77" s="167">
        <v>14.55</v>
      </c>
      <c r="F77" s="167">
        <v>98.01</v>
      </c>
      <c r="G77" s="167">
        <v>532.71</v>
      </c>
      <c r="H77" s="167">
        <v>54.27</v>
      </c>
      <c r="I77" s="167">
        <v>92.37</v>
      </c>
      <c r="J77" s="167">
        <v>14.41</v>
      </c>
      <c r="K77" s="167">
        <v>133.19999999999999</v>
      </c>
      <c r="L77" s="167">
        <v>17.36</v>
      </c>
      <c r="M77" s="167">
        <v>83.73</v>
      </c>
      <c r="N77" s="102"/>
    </row>
    <row r="78" spans="1:14" ht="11.1" customHeight="1">
      <c r="A78" s="69">
        <f>IF(B78&lt;&gt;"",COUNTA($B$19:B78),"")</f>
        <v>59</v>
      </c>
      <c r="B78" s="125" t="s">
        <v>87</v>
      </c>
      <c r="C78" s="167">
        <v>180.22</v>
      </c>
      <c r="D78" s="167">
        <v>294.06</v>
      </c>
      <c r="E78" s="167">
        <v>218.69</v>
      </c>
      <c r="F78" s="167">
        <v>134.91</v>
      </c>
      <c r="G78" s="167">
        <v>139.97</v>
      </c>
      <c r="H78" s="167">
        <v>71.19</v>
      </c>
      <c r="I78" s="167">
        <v>104.32</v>
      </c>
      <c r="J78" s="167">
        <v>58.59</v>
      </c>
      <c r="K78" s="167">
        <v>230.63</v>
      </c>
      <c r="L78" s="167">
        <v>119.26</v>
      </c>
      <c r="M78" s="167">
        <v>132.91</v>
      </c>
      <c r="N78" s="102"/>
    </row>
    <row r="79" spans="1:14" ht="11.1" customHeight="1">
      <c r="A79" s="69">
        <f>IF(B79&lt;&gt;"",COUNTA($B$19:B79),"")</f>
        <v>60</v>
      </c>
      <c r="B79" s="125" t="s">
        <v>88</v>
      </c>
      <c r="C79" s="167">
        <v>1717.59</v>
      </c>
      <c r="D79" s="167">
        <v>1637.39</v>
      </c>
      <c r="E79" s="167">
        <v>279.95</v>
      </c>
      <c r="F79" s="167">
        <v>1532.26</v>
      </c>
      <c r="G79" s="167">
        <v>1978.78</v>
      </c>
      <c r="H79" s="167">
        <v>496.85</v>
      </c>
      <c r="I79" s="167">
        <v>1869.85</v>
      </c>
      <c r="J79" s="167">
        <v>248.82</v>
      </c>
      <c r="K79" s="167">
        <v>1616.83</v>
      </c>
      <c r="L79" s="167">
        <v>303.76</v>
      </c>
      <c r="M79" s="167">
        <v>1725.67</v>
      </c>
      <c r="N79" s="102"/>
    </row>
    <row r="80" spans="1:14" ht="11.1" customHeight="1">
      <c r="A80" s="69">
        <f>IF(B80&lt;&gt;"",COUNTA($B$19:B80),"")</f>
        <v>61</v>
      </c>
      <c r="B80" s="125" t="s">
        <v>74</v>
      </c>
      <c r="C80" s="167">
        <v>1045.57</v>
      </c>
      <c r="D80" s="167">
        <v>1027.1400000000001</v>
      </c>
      <c r="E80" s="167">
        <v>83.19</v>
      </c>
      <c r="F80" s="167">
        <v>981.16</v>
      </c>
      <c r="G80" s="167">
        <v>958.25</v>
      </c>
      <c r="H80" s="167">
        <v>57.3</v>
      </c>
      <c r="I80" s="167">
        <v>1031.8699999999999</v>
      </c>
      <c r="J80" s="167">
        <v>8.15</v>
      </c>
      <c r="K80" s="167">
        <v>1033.3599999999999</v>
      </c>
      <c r="L80" s="167">
        <v>63.49</v>
      </c>
      <c r="M80" s="167">
        <v>1251.3499999999999</v>
      </c>
      <c r="N80" s="102"/>
    </row>
    <row r="81" spans="1:14" s="128" customFormat="1" ht="18" customHeight="1">
      <c r="A81" s="70">
        <f>IF(B81&lt;&gt;"",COUNTA($B$19:B81),"")</f>
        <v>62</v>
      </c>
      <c r="B81" s="127" t="s">
        <v>89</v>
      </c>
      <c r="C81" s="168">
        <v>3416.67</v>
      </c>
      <c r="D81" s="168">
        <v>3551.43</v>
      </c>
      <c r="E81" s="168">
        <v>2453.0300000000002</v>
      </c>
      <c r="F81" s="168">
        <v>3091.47</v>
      </c>
      <c r="G81" s="168">
        <v>3927.02</v>
      </c>
      <c r="H81" s="168">
        <v>2310.29</v>
      </c>
      <c r="I81" s="168">
        <v>3157.53</v>
      </c>
      <c r="J81" s="168">
        <v>1877.7</v>
      </c>
      <c r="K81" s="168">
        <v>3589.37</v>
      </c>
      <c r="L81" s="168">
        <v>2281.66</v>
      </c>
      <c r="M81" s="168">
        <v>3048.01</v>
      </c>
      <c r="N81" s="103"/>
    </row>
    <row r="82" spans="1:14" ht="11.1" customHeight="1">
      <c r="A82" s="69">
        <f>IF(B82&lt;&gt;"",COUNTA($B$19:B82),"")</f>
        <v>63</v>
      </c>
      <c r="B82" s="125" t="s">
        <v>90</v>
      </c>
      <c r="C82" s="167">
        <v>453.98</v>
      </c>
      <c r="D82" s="167">
        <v>366.88</v>
      </c>
      <c r="E82" s="167">
        <v>141.69</v>
      </c>
      <c r="F82" s="167">
        <v>385.11</v>
      </c>
      <c r="G82" s="167">
        <v>530.91</v>
      </c>
      <c r="H82" s="167">
        <v>389.57</v>
      </c>
      <c r="I82" s="167">
        <v>393.23</v>
      </c>
      <c r="J82" s="167">
        <v>355.85</v>
      </c>
      <c r="K82" s="167">
        <v>403.77</v>
      </c>
      <c r="L82" s="167">
        <v>68.260000000000005</v>
      </c>
      <c r="M82" s="167">
        <v>649.78</v>
      </c>
      <c r="N82" s="102"/>
    </row>
    <row r="83" spans="1:14" ht="11.1" customHeight="1">
      <c r="A83" s="69">
        <f>IF(B83&lt;&gt;"",COUNTA($B$19:B83),"")</f>
        <v>64</v>
      </c>
      <c r="B83" s="125" t="s">
        <v>91</v>
      </c>
      <c r="C83" s="167">
        <v>0.43</v>
      </c>
      <c r="D83" s="167" t="s">
        <v>8</v>
      </c>
      <c r="E83" s="167" t="s">
        <v>8</v>
      </c>
      <c r="F83" s="167" t="s">
        <v>8</v>
      </c>
      <c r="G83" s="167" t="s">
        <v>8</v>
      </c>
      <c r="H83" s="167" t="s">
        <v>8</v>
      </c>
      <c r="I83" s="167" t="s">
        <v>8</v>
      </c>
      <c r="J83" s="167" t="s">
        <v>8</v>
      </c>
      <c r="K83" s="167" t="s">
        <v>8</v>
      </c>
      <c r="L83" s="167" t="s">
        <v>8</v>
      </c>
      <c r="M83" s="167">
        <v>2.64</v>
      </c>
      <c r="N83" s="102"/>
    </row>
    <row r="84" spans="1:14" ht="11.1" customHeight="1">
      <c r="A84" s="69">
        <f>IF(B84&lt;&gt;"",COUNTA($B$19:B84),"")</f>
        <v>65</v>
      </c>
      <c r="B84" s="125" t="s">
        <v>92</v>
      </c>
      <c r="C84" s="167">
        <v>263.66000000000003</v>
      </c>
      <c r="D84" s="167">
        <v>309.39999999999998</v>
      </c>
      <c r="E84" s="167">
        <v>32.979999999999997</v>
      </c>
      <c r="F84" s="167">
        <v>336.65</v>
      </c>
      <c r="G84" s="167">
        <v>133.72999999999999</v>
      </c>
      <c r="H84" s="167">
        <v>61.15</v>
      </c>
      <c r="I84" s="167">
        <v>143.96</v>
      </c>
      <c r="J84" s="167">
        <v>95.79</v>
      </c>
      <c r="K84" s="167">
        <v>230.77</v>
      </c>
      <c r="L84" s="167">
        <v>111.46</v>
      </c>
      <c r="M84" s="167">
        <v>397.26</v>
      </c>
      <c r="N84" s="102"/>
    </row>
    <row r="85" spans="1:14" ht="11.1" customHeight="1">
      <c r="A85" s="69">
        <f>IF(B85&lt;&gt;"",COUNTA($B$19:B85),"")</f>
        <v>66</v>
      </c>
      <c r="B85" s="125" t="s">
        <v>74</v>
      </c>
      <c r="C85" s="167">
        <v>10.32</v>
      </c>
      <c r="D85" s="167">
        <v>14.28</v>
      </c>
      <c r="E85" s="167" t="s">
        <v>8</v>
      </c>
      <c r="F85" s="167">
        <v>7.27</v>
      </c>
      <c r="G85" s="167">
        <v>11.09</v>
      </c>
      <c r="H85" s="167" t="s">
        <v>8</v>
      </c>
      <c r="I85" s="167">
        <v>15.46</v>
      </c>
      <c r="J85" s="167" t="s">
        <v>8</v>
      </c>
      <c r="K85" s="167">
        <v>3.68</v>
      </c>
      <c r="L85" s="167" t="s">
        <v>8</v>
      </c>
      <c r="M85" s="167">
        <v>11.38</v>
      </c>
      <c r="N85" s="102"/>
    </row>
    <row r="86" spans="1:14" s="128" customFormat="1" ht="18" customHeight="1">
      <c r="A86" s="70">
        <f>IF(B86&lt;&gt;"",COUNTA($B$19:B86),"")</f>
        <v>67</v>
      </c>
      <c r="B86" s="127" t="s">
        <v>93</v>
      </c>
      <c r="C86" s="168">
        <v>707.74</v>
      </c>
      <c r="D86" s="168">
        <v>662</v>
      </c>
      <c r="E86" s="168">
        <v>174.67</v>
      </c>
      <c r="F86" s="168">
        <v>714.49</v>
      </c>
      <c r="G86" s="168">
        <v>653.55999999999995</v>
      </c>
      <c r="H86" s="168">
        <v>450.72</v>
      </c>
      <c r="I86" s="168">
        <v>521.73</v>
      </c>
      <c r="J86" s="168">
        <v>451.64</v>
      </c>
      <c r="K86" s="168">
        <v>630.86</v>
      </c>
      <c r="L86" s="168">
        <v>179.72</v>
      </c>
      <c r="M86" s="168">
        <v>1038.31</v>
      </c>
      <c r="N86" s="103"/>
    </row>
    <row r="87" spans="1:14" s="128" customFormat="1" ht="18" customHeight="1">
      <c r="A87" s="70">
        <f>IF(B87&lt;&gt;"",COUNTA($B$19:B87),"")</f>
        <v>68</v>
      </c>
      <c r="B87" s="127" t="s">
        <v>94</v>
      </c>
      <c r="C87" s="168">
        <v>4124.42</v>
      </c>
      <c r="D87" s="168">
        <v>4213.43</v>
      </c>
      <c r="E87" s="168">
        <v>2627.7</v>
      </c>
      <c r="F87" s="168">
        <v>3805.96</v>
      </c>
      <c r="G87" s="168">
        <v>4580.58</v>
      </c>
      <c r="H87" s="168">
        <v>2761</v>
      </c>
      <c r="I87" s="168">
        <v>3679.25</v>
      </c>
      <c r="J87" s="168">
        <v>2329.34</v>
      </c>
      <c r="K87" s="168">
        <v>4220.22</v>
      </c>
      <c r="L87" s="168">
        <v>2461.39</v>
      </c>
      <c r="M87" s="168">
        <v>4086.32</v>
      </c>
      <c r="N87" s="103"/>
    </row>
    <row r="88" spans="1:14" s="128" customFormat="1" ht="18" customHeight="1">
      <c r="A88" s="70">
        <f>IF(B88&lt;&gt;"",COUNTA($B$19:B88),"")</f>
        <v>69</v>
      </c>
      <c r="B88" s="127" t="s">
        <v>95</v>
      </c>
      <c r="C88" s="168">
        <v>-85.95</v>
      </c>
      <c r="D88" s="168">
        <v>13.16</v>
      </c>
      <c r="E88" s="168">
        <v>169.8</v>
      </c>
      <c r="F88" s="168">
        <v>-40.15</v>
      </c>
      <c r="G88" s="168">
        <v>18.68</v>
      </c>
      <c r="H88" s="168">
        <v>-92.19</v>
      </c>
      <c r="I88" s="168">
        <v>-329.49</v>
      </c>
      <c r="J88" s="168">
        <v>-241.53</v>
      </c>
      <c r="K88" s="168">
        <v>-13.26</v>
      </c>
      <c r="L88" s="168">
        <v>-197.8</v>
      </c>
      <c r="M88" s="168">
        <v>-263.26</v>
      </c>
      <c r="N88" s="103"/>
    </row>
    <row r="89" spans="1:14" s="130" customFormat="1" ht="24.95" customHeight="1">
      <c r="A89" s="69">
        <f>IF(B89&lt;&gt;"",COUNTA($B$19:B89),"")</f>
        <v>70</v>
      </c>
      <c r="B89" s="129" t="s">
        <v>604</v>
      </c>
      <c r="C89" s="169">
        <v>82.43</v>
      </c>
      <c r="D89" s="169">
        <v>68.91</v>
      </c>
      <c r="E89" s="169">
        <v>85.86</v>
      </c>
      <c r="F89" s="169">
        <v>111.04</v>
      </c>
      <c r="G89" s="169">
        <v>105.76</v>
      </c>
      <c r="H89" s="169">
        <v>-6.45</v>
      </c>
      <c r="I89" s="169">
        <v>-57.91</v>
      </c>
      <c r="J89" s="169">
        <v>-14.57</v>
      </c>
      <c r="K89" s="169">
        <v>211.32</v>
      </c>
      <c r="L89" s="169">
        <v>355.72</v>
      </c>
      <c r="M89" s="169">
        <v>6.58</v>
      </c>
      <c r="N89" s="104"/>
    </row>
    <row r="90" spans="1:14" ht="24.95" customHeight="1">
      <c r="A90" s="69">
        <f>IF(B90&lt;&gt;"",COUNTA($B$19:B90),"")</f>
        <v>71</v>
      </c>
      <c r="B90" s="131" t="s">
        <v>626</v>
      </c>
      <c r="C90" s="167">
        <v>142.96</v>
      </c>
      <c r="D90" s="167">
        <v>7.74</v>
      </c>
      <c r="E90" s="167" t="s">
        <v>8</v>
      </c>
      <c r="F90" s="167">
        <v>27.13</v>
      </c>
      <c r="G90" s="167">
        <v>68.73</v>
      </c>
      <c r="H90" s="167">
        <v>175.02</v>
      </c>
      <c r="I90" s="167">
        <v>319.36</v>
      </c>
      <c r="J90" s="167">
        <v>167.23</v>
      </c>
      <c r="K90" s="167">
        <v>149.01</v>
      </c>
      <c r="L90" s="167">
        <v>268.04000000000002</v>
      </c>
      <c r="M90" s="167">
        <v>367.02</v>
      </c>
      <c r="N90" s="102"/>
    </row>
    <row r="91" spans="1:14" ht="21.6" customHeight="1">
      <c r="A91" s="69">
        <f>IF(B91&lt;&gt;"",COUNTA($B$19:B91),"")</f>
        <v>72</v>
      </c>
      <c r="B91" s="131" t="s">
        <v>625</v>
      </c>
      <c r="C91" s="167">
        <v>94.31</v>
      </c>
      <c r="D91" s="167">
        <v>58.04</v>
      </c>
      <c r="E91" s="167">
        <v>33.79</v>
      </c>
      <c r="F91" s="167">
        <v>64.3</v>
      </c>
      <c r="G91" s="167">
        <v>112.03</v>
      </c>
      <c r="H91" s="167">
        <v>153.19</v>
      </c>
      <c r="I91" s="167">
        <v>157</v>
      </c>
      <c r="J91" s="167">
        <v>120.86</v>
      </c>
      <c r="K91" s="167">
        <v>81.03</v>
      </c>
      <c r="L91" s="167">
        <v>42.45</v>
      </c>
      <c r="M91" s="167">
        <v>118.25</v>
      </c>
      <c r="N91" s="102"/>
    </row>
    <row r="92" spans="1:14" s="134" customFormat="1" ht="11.45" customHeight="1">
      <c r="A92" s="136"/>
      <c r="B92" s="132"/>
      <c r="C92" s="132"/>
      <c r="D92" s="133"/>
      <c r="F92" s="135"/>
      <c r="G92" s="123"/>
      <c r="H92" s="123"/>
      <c r="I92" s="123"/>
      <c r="J92" s="123"/>
      <c r="K92" s="123"/>
      <c r="L92" s="123"/>
      <c r="M92" s="123"/>
    </row>
    <row r="93" spans="1:14" s="134" customFormat="1" ht="11.45" customHeight="1">
      <c r="A93" s="136"/>
      <c r="B93" s="132"/>
      <c r="C93" s="132"/>
      <c r="D93" s="133"/>
      <c r="F93" s="135"/>
      <c r="G93" s="123"/>
      <c r="H93" s="123"/>
      <c r="I93" s="123"/>
      <c r="J93" s="123"/>
      <c r="K93" s="123"/>
      <c r="L93" s="123"/>
      <c r="M93" s="123"/>
    </row>
    <row r="94" spans="1:14" s="134" customFormat="1" ht="11.45" customHeight="1">
      <c r="A94" s="136"/>
      <c r="B94" s="132"/>
      <c r="C94" s="132"/>
      <c r="D94" s="133"/>
      <c r="F94" s="135"/>
      <c r="G94" s="123"/>
      <c r="H94" s="123"/>
      <c r="I94" s="123"/>
      <c r="J94" s="123"/>
      <c r="K94" s="123"/>
      <c r="L94" s="123"/>
      <c r="M94" s="123"/>
    </row>
    <row r="95" spans="1:14" s="134" customFormat="1" ht="11.45" customHeight="1">
      <c r="A95" s="136"/>
      <c r="B95" s="132"/>
      <c r="C95" s="132"/>
      <c r="D95" s="133"/>
      <c r="F95" s="135"/>
      <c r="G95" s="123"/>
      <c r="H95" s="123"/>
      <c r="I95" s="123"/>
      <c r="J95" s="123"/>
      <c r="K95" s="123"/>
      <c r="L95" s="123"/>
      <c r="M95" s="123"/>
    </row>
    <row r="96" spans="1:14" s="134" customFormat="1" ht="11.45" customHeight="1">
      <c r="A96" s="136"/>
      <c r="B96" s="132"/>
      <c r="C96" s="132"/>
      <c r="D96" s="133"/>
      <c r="F96" s="135"/>
      <c r="G96" s="123"/>
      <c r="H96" s="123"/>
      <c r="I96" s="123"/>
      <c r="J96" s="123"/>
      <c r="K96" s="123"/>
      <c r="L96" s="123"/>
      <c r="M96" s="123"/>
    </row>
    <row r="97" spans="1:13" s="134" customFormat="1" ht="11.45" customHeight="1">
      <c r="A97" s="136"/>
      <c r="B97" s="132"/>
      <c r="C97" s="132"/>
      <c r="D97" s="133"/>
      <c r="F97" s="135"/>
      <c r="G97" s="123"/>
      <c r="H97" s="123"/>
      <c r="I97" s="123"/>
      <c r="J97" s="123"/>
      <c r="K97" s="123"/>
      <c r="L97" s="123"/>
      <c r="M97" s="123"/>
    </row>
    <row r="98" spans="1:13" s="134" customFormat="1" ht="11.45" customHeight="1">
      <c r="A98" s="136"/>
      <c r="B98" s="132"/>
      <c r="C98" s="132"/>
      <c r="D98" s="133"/>
      <c r="F98" s="135"/>
      <c r="G98" s="123"/>
      <c r="H98" s="123"/>
      <c r="I98" s="123"/>
      <c r="J98" s="123"/>
      <c r="K98" s="123"/>
      <c r="L98" s="123"/>
      <c r="M98" s="123"/>
    </row>
    <row r="99" spans="1:13" s="134" customFormat="1" ht="11.45" customHeight="1">
      <c r="A99" s="136"/>
      <c r="B99" s="132"/>
      <c r="C99" s="132"/>
      <c r="D99" s="133"/>
      <c r="F99" s="135"/>
      <c r="G99" s="123"/>
      <c r="H99" s="123"/>
      <c r="I99" s="123"/>
      <c r="J99" s="123"/>
      <c r="K99" s="123"/>
      <c r="L99" s="123"/>
      <c r="M99" s="123"/>
    </row>
    <row r="100" spans="1:13" s="134" customFormat="1" ht="11.45" customHeight="1">
      <c r="A100" s="136"/>
      <c r="B100" s="132"/>
      <c r="C100" s="132"/>
      <c r="D100" s="133"/>
      <c r="F100" s="135"/>
      <c r="G100" s="123"/>
      <c r="H100" s="123"/>
      <c r="I100" s="123"/>
      <c r="J100" s="123"/>
      <c r="K100" s="123"/>
      <c r="L100" s="123"/>
      <c r="M100" s="123"/>
    </row>
    <row r="101" spans="1:13" s="134" customFormat="1" ht="11.45" customHeight="1">
      <c r="A101" s="136"/>
      <c r="B101" s="132"/>
      <c r="C101" s="132"/>
      <c r="D101" s="133"/>
      <c r="F101" s="135"/>
      <c r="G101" s="123"/>
      <c r="H101" s="123"/>
      <c r="I101" s="123"/>
      <c r="J101" s="123"/>
      <c r="K101" s="123"/>
      <c r="L101" s="123"/>
      <c r="M101" s="123"/>
    </row>
    <row r="102" spans="1:13" s="134" customFormat="1" ht="11.45" customHeight="1">
      <c r="A102" s="136"/>
      <c r="B102" s="132"/>
      <c r="C102" s="132"/>
      <c r="D102" s="133"/>
      <c r="F102" s="135"/>
      <c r="G102" s="123"/>
      <c r="H102" s="123"/>
      <c r="I102" s="123"/>
      <c r="J102" s="123"/>
      <c r="K102" s="123"/>
      <c r="L102" s="123"/>
      <c r="M102" s="123"/>
    </row>
    <row r="103" spans="1:13" s="134" customFormat="1" ht="11.45" customHeight="1">
      <c r="A103" s="136"/>
      <c r="B103" s="132"/>
      <c r="C103" s="132"/>
      <c r="D103" s="133"/>
      <c r="F103" s="135"/>
      <c r="G103" s="123"/>
      <c r="H103" s="123"/>
      <c r="I103" s="123"/>
      <c r="J103" s="123"/>
      <c r="K103" s="123"/>
      <c r="L103" s="123"/>
      <c r="M103" s="123"/>
    </row>
    <row r="104" spans="1:13" s="134" customFormat="1" ht="11.45" customHeight="1">
      <c r="A104" s="137"/>
      <c r="B104" s="123"/>
      <c r="C104" s="123"/>
      <c r="D104" s="123"/>
      <c r="F104" s="135"/>
      <c r="G104" s="123"/>
      <c r="H104" s="123"/>
      <c r="I104" s="123"/>
      <c r="J104" s="123"/>
      <c r="K104" s="123"/>
      <c r="L104" s="123"/>
      <c r="M104" s="123"/>
    </row>
    <row r="105" spans="1:13" s="134" customFormat="1" ht="11.45" customHeight="1">
      <c r="A105" s="137"/>
      <c r="B105" s="123"/>
      <c r="C105" s="123"/>
      <c r="D105" s="123"/>
      <c r="F105" s="135"/>
      <c r="G105" s="123"/>
      <c r="H105" s="123"/>
      <c r="I105" s="123"/>
      <c r="J105" s="123"/>
      <c r="K105" s="123"/>
      <c r="L105" s="123"/>
      <c r="M105" s="123"/>
    </row>
    <row r="106" spans="1:13" s="134" customFormat="1" ht="11.45" customHeight="1">
      <c r="A106" s="137"/>
      <c r="B106" s="123"/>
      <c r="C106" s="123"/>
      <c r="D106" s="123"/>
      <c r="F106" s="135"/>
      <c r="G106" s="123"/>
      <c r="H106" s="123"/>
      <c r="I106" s="123"/>
      <c r="J106" s="123"/>
      <c r="K106" s="123"/>
      <c r="L106" s="123"/>
      <c r="M106" s="123"/>
    </row>
    <row r="107" spans="1:13" s="134" customFormat="1" ht="11.45" customHeight="1">
      <c r="A107" s="137"/>
      <c r="B107" s="123"/>
      <c r="C107" s="123"/>
      <c r="D107" s="123"/>
      <c r="F107" s="135"/>
      <c r="G107" s="123"/>
      <c r="H107" s="123"/>
      <c r="I107" s="123"/>
      <c r="J107" s="123"/>
      <c r="K107" s="123"/>
      <c r="L107" s="123"/>
      <c r="M107" s="123"/>
    </row>
    <row r="108" spans="1:13" s="134" customFormat="1" ht="11.45" customHeight="1">
      <c r="A108" s="137"/>
      <c r="B108" s="123"/>
      <c r="C108" s="123"/>
      <c r="D108" s="123"/>
      <c r="F108" s="135"/>
      <c r="G108" s="123"/>
      <c r="H108" s="123"/>
      <c r="I108" s="123"/>
      <c r="J108" s="123"/>
      <c r="K108" s="123"/>
      <c r="L108" s="123"/>
      <c r="M108" s="123"/>
    </row>
    <row r="109" spans="1:13" s="134" customFormat="1" ht="11.45" customHeight="1">
      <c r="A109" s="137"/>
      <c r="B109" s="123"/>
      <c r="C109" s="123"/>
      <c r="D109" s="123"/>
      <c r="F109" s="135"/>
      <c r="G109" s="123"/>
      <c r="H109" s="123"/>
      <c r="I109" s="123"/>
      <c r="J109" s="123"/>
      <c r="K109" s="123"/>
      <c r="L109" s="123"/>
      <c r="M109" s="123"/>
    </row>
    <row r="110" spans="1:13" s="134" customFormat="1" ht="11.45" customHeight="1">
      <c r="A110" s="137"/>
      <c r="B110" s="123"/>
      <c r="C110" s="123"/>
      <c r="D110" s="123"/>
      <c r="F110" s="135"/>
      <c r="G110" s="123"/>
      <c r="H110" s="123"/>
      <c r="I110" s="123"/>
      <c r="J110" s="123"/>
      <c r="K110" s="123"/>
      <c r="L110" s="123"/>
      <c r="M110" s="123"/>
    </row>
    <row r="111" spans="1:13" s="134" customFormat="1" ht="11.45" customHeight="1">
      <c r="A111" s="137"/>
      <c r="B111" s="123"/>
      <c r="C111" s="123"/>
      <c r="D111" s="123"/>
      <c r="F111" s="135"/>
      <c r="G111" s="123"/>
      <c r="H111" s="123"/>
      <c r="I111" s="123"/>
      <c r="J111" s="123"/>
      <c r="K111" s="123"/>
      <c r="L111" s="123"/>
      <c r="M111" s="123"/>
    </row>
    <row r="112" spans="1:13" s="134" customFormat="1" ht="11.45" customHeight="1">
      <c r="A112" s="137"/>
      <c r="B112" s="123"/>
      <c r="C112" s="123"/>
      <c r="D112" s="123"/>
      <c r="F112" s="135"/>
      <c r="G112" s="123"/>
      <c r="H112" s="123"/>
      <c r="I112" s="123"/>
      <c r="J112" s="123"/>
      <c r="K112" s="123"/>
      <c r="L112" s="123"/>
      <c r="M112" s="123"/>
    </row>
    <row r="113" spans="1:13" s="134" customFormat="1" ht="11.45" customHeight="1">
      <c r="A113" s="137"/>
      <c r="B113" s="123"/>
      <c r="C113" s="123"/>
      <c r="D113" s="123"/>
      <c r="F113" s="135"/>
      <c r="G113" s="123"/>
      <c r="H113" s="123"/>
      <c r="I113" s="123"/>
      <c r="J113" s="123"/>
      <c r="K113" s="123"/>
      <c r="L113" s="123"/>
      <c r="M113" s="123"/>
    </row>
    <row r="114" spans="1:13" s="134" customFormat="1" ht="11.45" customHeight="1">
      <c r="A114" s="137"/>
      <c r="B114" s="123"/>
      <c r="C114" s="123"/>
      <c r="D114" s="123"/>
      <c r="F114" s="135"/>
      <c r="G114" s="123"/>
      <c r="H114" s="123"/>
      <c r="I114" s="123"/>
      <c r="J114" s="123"/>
      <c r="K114" s="123"/>
      <c r="L114" s="123"/>
      <c r="M114" s="123"/>
    </row>
    <row r="115" spans="1:13" s="134" customFormat="1" ht="11.45" customHeight="1">
      <c r="A115" s="137"/>
      <c r="B115" s="123"/>
      <c r="C115" s="123"/>
      <c r="D115" s="123"/>
      <c r="F115" s="135"/>
      <c r="G115" s="123"/>
      <c r="H115" s="123"/>
      <c r="I115" s="123"/>
      <c r="J115" s="123"/>
      <c r="K115" s="123"/>
      <c r="L115" s="123"/>
      <c r="M115" s="123"/>
    </row>
    <row r="116" spans="1:13" s="134" customFormat="1" ht="11.45" customHeight="1">
      <c r="A116" s="137"/>
      <c r="B116" s="123"/>
      <c r="C116" s="123"/>
      <c r="D116" s="123"/>
      <c r="F116" s="135"/>
      <c r="G116" s="123"/>
      <c r="H116" s="123"/>
      <c r="I116" s="123"/>
      <c r="J116" s="123"/>
      <c r="K116" s="123"/>
      <c r="L116" s="123"/>
      <c r="M116" s="123"/>
    </row>
    <row r="117" spans="1:13" s="134" customFormat="1" ht="11.45" customHeight="1">
      <c r="A117" s="137"/>
      <c r="B117" s="123"/>
      <c r="C117" s="123"/>
      <c r="D117" s="123"/>
      <c r="F117" s="135"/>
      <c r="G117" s="123"/>
      <c r="H117" s="123"/>
      <c r="I117" s="123"/>
      <c r="J117" s="123"/>
      <c r="K117" s="123"/>
      <c r="L117" s="123"/>
      <c r="M117" s="123"/>
    </row>
    <row r="118" spans="1:13" s="134" customFormat="1" ht="11.45" customHeight="1">
      <c r="A118" s="137"/>
      <c r="B118" s="123"/>
      <c r="C118" s="123"/>
      <c r="D118" s="123"/>
      <c r="F118" s="135"/>
      <c r="G118" s="123"/>
      <c r="H118" s="123"/>
      <c r="I118" s="123"/>
      <c r="J118" s="123"/>
      <c r="K118" s="123"/>
      <c r="L118" s="123"/>
      <c r="M118" s="123"/>
    </row>
    <row r="119" spans="1:13" s="134" customFormat="1" ht="11.45" customHeight="1">
      <c r="A119" s="137"/>
      <c r="B119" s="123"/>
      <c r="C119" s="123"/>
      <c r="D119" s="123"/>
      <c r="F119" s="135"/>
      <c r="G119" s="123"/>
      <c r="H119" s="123"/>
      <c r="I119" s="123"/>
      <c r="J119" s="123"/>
      <c r="K119" s="123"/>
      <c r="L119" s="123"/>
      <c r="M119" s="123"/>
    </row>
    <row r="120" spans="1:13" s="134" customFormat="1" ht="11.45" customHeight="1">
      <c r="A120" s="137"/>
      <c r="B120" s="123"/>
      <c r="C120" s="123"/>
      <c r="D120" s="123"/>
      <c r="F120" s="135"/>
      <c r="G120" s="123"/>
      <c r="H120" s="123"/>
      <c r="I120" s="123"/>
      <c r="J120" s="123"/>
      <c r="K120" s="123"/>
      <c r="L120" s="123"/>
      <c r="M120" s="123"/>
    </row>
    <row r="121" spans="1:13" s="134" customFormat="1" ht="11.45" customHeight="1">
      <c r="A121" s="137"/>
      <c r="B121" s="123"/>
      <c r="C121" s="123"/>
      <c r="D121" s="123"/>
      <c r="F121" s="135"/>
      <c r="G121" s="123"/>
      <c r="H121" s="123"/>
      <c r="I121" s="123"/>
      <c r="J121" s="123"/>
      <c r="K121" s="123"/>
      <c r="L121" s="123"/>
      <c r="M121" s="123"/>
    </row>
    <row r="122" spans="1:13" s="134" customFormat="1" ht="11.45" customHeight="1">
      <c r="A122" s="137"/>
      <c r="B122" s="123"/>
      <c r="C122" s="123"/>
      <c r="D122" s="123"/>
      <c r="F122" s="135"/>
      <c r="G122" s="123"/>
      <c r="H122" s="123"/>
      <c r="I122" s="123"/>
      <c r="J122" s="123"/>
      <c r="K122" s="123"/>
      <c r="L122" s="123"/>
      <c r="M122" s="123"/>
    </row>
    <row r="123" spans="1:13" s="134" customFormat="1" ht="11.45" customHeight="1">
      <c r="A123" s="137"/>
      <c r="B123" s="123"/>
      <c r="C123" s="123"/>
      <c r="D123" s="123"/>
      <c r="F123" s="135"/>
      <c r="G123" s="123"/>
      <c r="H123" s="123"/>
      <c r="I123" s="123"/>
      <c r="J123" s="123"/>
      <c r="K123" s="123"/>
      <c r="L123" s="123"/>
      <c r="M123" s="123"/>
    </row>
    <row r="124" spans="1:13" s="134" customFormat="1" ht="11.45" customHeight="1">
      <c r="A124" s="137"/>
      <c r="B124" s="123"/>
      <c r="C124" s="123"/>
      <c r="D124" s="123"/>
      <c r="F124" s="135"/>
      <c r="G124" s="123"/>
      <c r="H124" s="123"/>
      <c r="I124" s="123"/>
      <c r="J124" s="123"/>
      <c r="K124" s="123"/>
      <c r="L124" s="123"/>
      <c r="M124" s="123"/>
    </row>
    <row r="125" spans="1:13" s="134" customFormat="1" ht="11.45" customHeight="1">
      <c r="A125" s="137"/>
      <c r="B125" s="123"/>
      <c r="C125" s="123"/>
      <c r="D125" s="123"/>
      <c r="F125" s="135"/>
      <c r="G125" s="123"/>
      <c r="H125" s="123"/>
      <c r="I125" s="123"/>
      <c r="J125" s="123"/>
      <c r="K125" s="123"/>
      <c r="L125" s="123"/>
      <c r="M125" s="123"/>
    </row>
    <row r="126" spans="1:13" s="134" customFormat="1" ht="11.45" customHeight="1">
      <c r="A126" s="137"/>
      <c r="B126" s="123"/>
      <c r="C126" s="123"/>
      <c r="D126" s="123"/>
      <c r="F126" s="135"/>
      <c r="G126" s="123"/>
      <c r="H126" s="123"/>
      <c r="I126" s="123"/>
      <c r="J126" s="123"/>
      <c r="K126" s="123"/>
      <c r="L126" s="123"/>
      <c r="M126" s="123"/>
    </row>
    <row r="127" spans="1:13" s="134" customFormat="1" ht="11.45" customHeight="1">
      <c r="A127" s="137"/>
      <c r="B127" s="123"/>
      <c r="C127" s="123"/>
      <c r="D127" s="123"/>
      <c r="F127" s="135"/>
      <c r="G127" s="123"/>
      <c r="H127" s="123"/>
      <c r="I127" s="123"/>
      <c r="J127" s="123"/>
      <c r="K127" s="123"/>
      <c r="L127" s="123"/>
      <c r="M127" s="123"/>
    </row>
    <row r="128" spans="1:13" s="134" customFormat="1" ht="11.45" customHeight="1">
      <c r="A128" s="137"/>
      <c r="B128" s="123"/>
      <c r="C128" s="123"/>
      <c r="D128" s="123"/>
      <c r="F128" s="135"/>
      <c r="G128" s="123"/>
      <c r="H128" s="123"/>
      <c r="I128" s="123"/>
      <c r="J128" s="123"/>
      <c r="K128" s="123"/>
      <c r="L128" s="123"/>
      <c r="M128" s="123"/>
    </row>
    <row r="129" spans="1:13" s="134" customFormat="1" ht="11.45" customHeight="1">
      <c r="A129" s="137"/>
      <c r="B129" s="123"/>
      <c r="C129" s="123"/>
      <c r="D129" s="123"/>
      <c r="F129" s="135"/>
      <c r="G129" s="123"/>
      <c r="H129" s="123"/>
      <c r="I129" s="123"/>
      <c r="J129" s="123"/>
      <c r="K129" s="123"/>
      <c r="L129" s="123"/>
      <c r="M129" s="123"/>
    </row>
    <row r="130" spans="1:13" s="134" customFormat="1" ht="11.45" customHeight="1">
      <c r="A130" s="137"/>
      <c r="B130" s="123"/>
      <c r="C130" s="123"/>
      <c r="D130" s="123"/>
      <c r="F130" s="135"/>
      <c r="G130" s="123"/>
      <c r="H130" s="123"/>
      <c r="I130" s="123"/>
      <c r="J130" s="123"/>
      <c r="K130" s="123"/>
      <c r="L130" s="123"/>
      <c r="M130" s="123"/>
    </row>
    <row r="131" spans="1:13" s="134" customFormat="1" ht="11.45" customHeight="1">
      <c r="A131" s="137"/>
      <c r="B131" s="123"/>
      <c r="C131" s="123"/>
      <c r="D131" s="123"/>
      <c r="F131" s="135"/>
      <c r="G131" s="123"/>
      <c r="H131" s="123"/>
      <c r="I131" s="123"/>
      <c r="J131" s="123"/>
      <c r="K131" s="123"/>
      <c r="L131" s="123"/>
      <c r="M131" s="123"/>
    </row>
    <row r="132" spans="1:13" s="134" customFormat="1" ht="11.45" customHeight="1">
      <c r="A132" s="137"/>
      <c r="B132" s="123"/>
      <c r="C132" s="123"/>
      <c r="D132" s="123"/>
      <c r="F132" s="135"/>
      <c r="G132" s="123"/>
      <c r="H132" s="123"/>
      <c r="I132" s="123"/>
      <c r="J132" s="123"/>
      <c r="K132" s="123"/>
      <c r="L132" s="123"/>
      <c r="M132" s="123"/>
    </row>
    <row r="133" spans="1:13" s="134" customFormat="1" ht="11.45" customHeight="1">
      <c r="A133" s="137"/>
      <c r="B133" s="123"/>
      <c r="C133" s="123"/>
      <c r="D133" s="123"/>
      <c r="F133" s="135"/>
      <c r="G133" s="123"/>
      <c r="H133" s="123"/>
      <c r="I133" s="123"/>
      <c r="J133" s="123"/>
      <c r="K133" s="123"/>
      <c r="L133" s="123"/>
      <c r="M133" s="123"/>
    </row>
    <row r="134" spans="1:13" s="134" customFormat="1" ht="11.45" customHeight="1">
      <c r="A134" s="137"/>
      <c r="B134" s="123"/>
      <c r="C134" s="123"/>
      <c r="D134" s="123"/>
      <c r="F134" s="135"/>
      <c r="G134" s="123"/>
      <c r="H134" s="123"/>
      <c r="I134" s="123"/>
      <c r="J134" s="123"/>
      <c r="K134" s="123"/>
      <c r="L134" s="123"/>
      <c r="M134" s="123"/>
    </row>
    <row r="135" spans="1:13" s="134" customFormat="1" ht="11.45" customHeight="1">
      <c r="A135" s="137"/>
      <c r="B135" s="123"/>
      <c r="C135" s="123"/>
      <c r="D135" s="123"/>
      <c r="F135" s="135"/>
      <c r="G135" s="123"/>
      <c r="H135" s="123"/>
      <c r="I135" s="123"/>
      <c r="J135" s="123"/>
      <c r="K135" s="123"/>
      <c r="L135" s="123"/>
      <c r="M135" s="123"/>
    </row>
    <row r="136" spans="1:13" s="134" customFormat="1" ht="11.45" customHeight="1">
      <c r="A136" s="137"/>
      <c r="B136" s="123"/>
      <c r="C136" s="123"/>
      <c r="D136" s="123"/>
      <c r="F136" s="135"/>
      <c r="G136" s="123"/>
      <c r="H136" s="123"/>
      <c r="I136" s="123"/>
      <c r="J136" s="123"/>
      <c r="K136" s="123"/>
      <c r="L136" s="123"/>
      <c r="M136" s="123"/>
    </row>
    <row r="137" spans="1:13" s="134" customFormat="1" ht="11.45" customHeight="1">
      <c r="A137" s="137"/>
      <c r="B137" s="123"/>
      <c r="C137" s="123"/>
      <c r="D137" s="123"/>
      <c r="F137" s="135"/>
      <c r="G137" s="123"/>
      <c r="H137" s="123"/>
      <c r="I137" s="123"/>
      <c r="J137" s="123"/>
      <c r="K137" s="123"/>
      <c r="L137" s="123"/>
      <c r="M137" s="123"/>
    </row>
    <row r="138" spans="1:13" s="134" customFormat="1" ht="11.45" customHeight="1">
      <c r="A138" s="137"/>
      <c r="B138" s="123"/>
      <c r="C138" s="123"/>
      <c r="D138" s="123"/>
      <c r="F138" s="135"/>
      <c r="G138" s="123"/>
      <c r="H138" s="123"/>
      <c r="I138" s="123"/>
      <c r="J138" s="123"/>
      <c r="K138" s="123"/>
      <c r="L138" s="123"/>
      <c r="M138" s="123"/>
    </row>
    <row r="139" spans="1:13" s="134" customFormat="1" ht="11.45" customHeight="1">
      <c r="A139" s="137"/>
      <c r="B139" s="123"/>
      <c r="C139" s="123"/>
      <c r="D139" s="123"/>
      <c r="F139" s="135"/>
      <c r="G139" s="123"/>
      <c r="H139" s="123"/>
      <c r="I139" s="123"/>
      <c r="J139" s="123"/>
      <c r="K139" s="123"/>
      <c r="L139" s="123"/>
      <c r="M139" s="123"/>
    </row>
    <row r="140" spans="1:13" s="134" customFormat="1" ht="11.45" customHeight="1">
      <c r="A140" s="137"/>
      <c r="B140" s="123"/>
      <c r="C140" s="123"/>
      <c r="D140" s="123"/>
      <c r="F140" s="135"/>
      <c r="G140" s="123"/>
      <c r="H140" s="123"/>
      <c r="I140" s="123"/>
      <c r="J140" s="123"/>
      <c r="K140" s="123"/>
      <c r="L140" s="123"/>
      <c r="M140" s="123"/>
    </row>
    <row r="141" spans="1:13" s="134" customFormat="1" ht="11.45" customHeight="1">
      <c r="A141" s="137"/>
      <c r="B141" s="123"/>
      <c r="C141" s="123"/>
      <c r="D141" s="123"/>
      <c r="F141" s="135"/>
      <c r="G141" s="123"/>
      <c r="H141" s="123"/>
      <c r="I141" s="123"/>
      <c r="J141" s="123"/>
      <c r="K141" s="123"/>
      <c r="L141" s="123"/>
      <c r="M141" s="123"/>
    </row>
    <row r="142" spans="1:13" s="134" customFormat="1" ht="11.45" customHeight="1">
      <c r="A142" s="137"/>
      <c r="B142" s="123"/>
      <c r="C142" s="123"/>
      <c r="D142" s="123"/>
      <c r="F142" s="135"/>
      <c r="G142" s="123"/>
      <c r="H142" s="123"/>
      <c r="I142" s="123"/>
      <c r="J142" s="123"/>
      <c r="K142" s="123"/>
      <c r="L142" s="123"/>
      <c r="M142" s="123"/>
    </row>
    <row r="143" spans="1:13" s="134" customFormat="1" ht="11.45" customHeight="1">
      <c r="A143" s="137"/>
      <c r="B143" s="123"/>
      <c r="C143" s="123"/>
      <c r="D143" s="123"/>
      <c r="F143" s="135"/>
      <c r="G143" s="123"/>
      <c r="H143" s="123"/>
      <c r="I143" s="123"/>
      <c r="J143" s="123"/>
      <c r="K143" s="123"/>
      <c r="L143" s="123"/>
      <c r="M143" s="123"/>
    </row>
    <row r="144" spans="1:13" s="134" customFormat="1" ht="11.45" customHeight="1">
      <c r="A144" s="137"/>
      <c r="B144" s="123"/>
      <c r="C144" s="123"/>
      <c r="D144" s="123"/>
      <c r="F144" s="135"/>
      <c r="G144" s="123"/>
      <c r="H144" s="123"/>
      <c r="I144" s="123"/>
      <c r="J144" s="123"/>
      <c r="K144" s="123"/>
      <c r="L144" s="123"/>
      <c r="M144" s="123"/>
    </row>
    <row r="145" spans="1:13" s="134" customFormat="1" ht="15.75" customHeight="1">
      <c r="A145" s="137"/>
      <c r="B145" s="123"/>
      <c r="C145" s="123"/>
      <c r="D145" s="123"/>
      <c r="F145" s="135"/>
      <c r="G145" s="123"/>
      <c r="H145" s="123"/>
      <c r="I145" s="123"/>
      <c r="J145" s="123"/>
      <c r="K145" s="123"/>
      <c r="L145" s="123"/>
      <c r="M145" s="123"/>
    </row>
    <row r="146" spans="1:13" s="134" customFormat="1" ht="15.75" customHeight="1">
      <c r="A146" s="137"/>
      <c r="B146" s="123"/>
      <c r="C146" s="123"/>
      <c r="D146" s="123"/>
      <c r="F146" s="135"/>
      <c r="G146" s="123"/>
      <c r="H146" s="123"/>
      <c r="I146" s="123"/>
      <c r="J146" s="123"/>
      <c r="K146" s="123"/>
      <c r="L146" s="123"/>
      <c r="M146" s="123"/>
    </row>
    <row r="147" spans="1:13" s="134" customFormat="1" ht="15.75" customHeight="1">
      <c r="A147" s="137"/>
      <c r="B147" s="123"/>
      <c r="C147" s="123"/>
      <c r="D147" s="123"/>
      <c r="F147" s="135"/>
      <c r="G147" s="123"/>
      <c r="H147" s="123"/>
      <c r="I147" s="123"/>
      <c r="J147" s="123"/>
      <c r="K147" s="123"/>
      <c r="L147" s="123"/>
      <c r="M147" s="123"/>
    </row>
    <row r="148" spans="1:13" s="134" customFormat="1" ht="15.75" customHeight="1">
      <c r="A148" s="137"/>
      <c r="B148" s="123"/>
      <c r="C148" s="123"/>
      <c r="D148" s="123"/>
      <c r="F148" s="135"/>
      <c r="G148" s="123"/>
      <c r="H148" s="123"/>
      <c r="I148" s="123"/>
      <c r="J148" s="123"/>
      <c r="K148" s="123"/>
      <c r="L148" s="123"/>
      <c r="M148" s="123"/>
    </row>
    <row r="149" spans="1:13" s="134" customFormat="1" ht="15.75" customHeight="1">
      <c r="A149" s="137"/>
      <c r="B149" s="123"/>
      <c r="C149" s="123"/>
      <c r="D149" s="123"/>
      <c r="F149" s="135"/>
      <c r="G149" s="123"/>
      <c r="H149" s="123"/>
      <c r="I149" s="123"/>
      <c r="J149" s="123"/>
      <c r="K149" s="123"/>
      <c r="L149" s="123"/>
      <c r="M149" s="123"/>
    </row>
    <row r="150" spans="1:13" s="134" customFormat="1" ht="15.75" customHeight="1">
      <c r="A150" s="137"/>
      <c r="B150" s="123"/>
      <c r="C150" s="123"/>
      <c r="D150" s="123"/>
      <c r="F150" s="135"/>
      <c r="G150" s="123"/>
      <c r="H150" s="123"/>
      <c r="I150" s="123"/>
      <c r="J150" s="123"/>
      <c r="K150" s="123"/>
      <c r="L150" s="123"/>
      <c r="M150" s="123"/>
    </row>
    <row r="151" spans="1:13" s="134" customFormat="1" ht="15.75" customHeight="1">
      <c r="A151" s="137"/>
      <c r="B151" s="123"/>
      <c r="C151" s="123"/>
      <c r="D151" s="123"/>
      <c r="F151" s="135"/>
      <c r="G151" s="123"/>
      <c r="H151" s="123"/>
      <c r="I151" s="123"/>
      <c r="J151" s="123"/>
      <c r="K151" s="123"/>
      <c r="L151" s="123"/>
      <c r="M151" s="123"/>
    </row>
    <row r="152" spans="1:13" s="134" customFormat="1" ht="15.75" customHeight="1">
      <c r="A152" s="137"/>
      <c r="B152" s="123"/>
      <c r="C152" s="123"/>
      <c r="D152" s="123"/>
      <c r="F152" s="135"/>
      <c r="G152" s="123"/>
      <c r="H152" s="123"/>
      <c r="I152" s="123"/>
      <c r="J152" s="123"/>
      <c r="K152" s="123"/>
      <c r="L152" s="123"/>
      <c r="M152" s="123"/>
    </row>
    <row r="153" spans="1:13" s="134" customFormat="1" ht="15.75" customHeight="1">
      <c r="A153" s="137"/>
      <c r="B153" s="123"/>
      <c r="C153" s="123"/>
      <c r="D153" s="123"/>
      <c r="F153" s="135"/>
      <c r="G153" s="123"/>
      <c r="H153" s="123"/>
      <c r="I153" s="123"/>
      <c r="J153" s="123"/>
      <c r="K153" s="123"/>
      <c r="L153" s="123"/>
      <c r="M153" s="123"/>
    </row>
    <row r="154" spans="1:13" s="134" customFormat="1" ht="15.75" customHeight="1">
      <c r="A154" s="137"/>
      <c r="B154" s="123"/>
      <c r="C154" s="123"/>
      <c r="D154" s="123"/>
      <c r="F154" s="135"/>
      <c r="G154" s="123"/>
      <c r="H154" s="123"/>
      <c r="I154" s="123"/>
      <c r="J154" s="123"/>
      <c r="K154" s="123"/>
      <c r="L154" s="123"/>
      <c r="M154" s="123"/>
    </row>
    <row r="155" spans="1:13" s="134" customFormat="1" ht="15.75" customHeight="1">
      <c r="A155" s="137"/>
      <c r="B155" s="123"/>
      <c r="C155" s="123"/>
      <c r="D155" s="123"/>
      <c r="F155" s="135"/>
      <c r="G155" s="123"/>
      <c r="H155" s="123"/>
      <c r="I155" s="123"/>
      <c r="J155" s="123"/>
      <c r="K155" s="123"/>
      <c r="L155" s="123"/>
      <c r="M155" s="123"/>
    </row>
    <row r="156" spans="1:13" s="134" customFormat="1" ht="15.75" customHeight="1">
      <c r="A156" s="137"/>
      <c r="B156" s="123"/>
      <c r="C156" s="123"/>
      <c r="D156" s="123"/>
      <c r="F156" s="135"/>
      <c r="G156" s="123"/>
      <c r="H156" s="123"/>
      <c r="I156" s="123"/>
      <c r="J156" s="123"/>
      <c r="K156" s="123"/>
      <c r="L156" s="123"/>
      <c r="M156" s="123"/>
    </row>
    <row r="157" spans="1:13" s="134" customFormat="1" ht="15.75" customHeight="1">
      <c r="A157" s="137"/>
      <c r="B157" s="123"/>
      <c r="C157" s="123"/>
      <c r="D157" s="123"/>
      <c r="F157" s="135"/>
      <c r="G157" s="123"/>
      <c r="H157" s="123"/>
      <c r="I157" s="123"/>
      <c r="J157" s="123"/>
      <c r="K157" s="123"/>
      <c r="L157" s="123"/>
      <c r="M157" s="123"/>
    </row>
    <row r="158" spans="1:13" s="134" customFormat="1" ht="15.75" customHeight="1">
      <c r="A158" s="137"/>
      <c r="B158" s="123"/>
      <c r="C158" s="123"/>
      <c r="D158" s="123"/>
      <c r="F158" s="135"/>
      <c r="G158" s="123"/>
      <c r="H158" s="123"/>
      <c r="I158" s="123"/>
      <c r="J158" s="123"/>
      <c r="K158" s="123"/>
      <c r="L158" s="123"/>
      <c r="M158" s="123"/>
    </row>
    <row r="159" spans="1:13" s="134" customFormat="1" ht="15.75" customHeight="1">
      <c r="A159" s="137"/>
      <c r="B159" s="123"/>
      <c r="C159" s="123"/>
      <c r="D159" s="123"/>
      <c r="F159" s="135"/>
      <c r="G159" s="123"/>
      <c r="H159" s="123"/>
      <c r="I159" s="123"/>
      <c r="J159" s="123"/>
      <c r="K159" s="123"/>
      <c r="L159" s="123"/>
      <c r="M159" s="123"/>
    </row>
    <row r="160" spans="1:13" s="134" customFormat="1" ht="15.75" customHeight="1">
      <c r="A160" s="137"/>
      <c r="B160" s="123"/>
      <c r="C160" s="123"/>
      <c r="D160" s="123"/>
      <c r="F160" s="135"/>
      <c r="G160" s="123"/>
      <c r="H160" s="123"/>
      <c r="I160" s="123"/>
      <c r="J160" s="123"/>
      <c r="K160" s="123"/>
      <c r="L160" s="123"/>
      <c r="M160" s="123"/>
    </row>
    <row r="161" spans="1:13" s="134" customFormat="1" ht="15.75" customHeight="1">
      <c r="A161" s="137"/>
      <c r="B161" s="123"/>
      <c r="C161" s="123"/>
      <c r="D161" s="123"/>
      <c r="F161" s="135"/>
      <c r="G161" s="123"/>
      <c r="H161" s="123"/>
      <c r="I161" s="123"/>
      <c r="J161" s="123"/>
      <c r="K161" s="123"/>
      <c r="L161" s="123"/>
      <c r="M161" s="123"/>
    </row>
    <row r="162" spans="1:13" s="134" customFormat="1" ht="15.75" customHeight="1">
      <c r="A162" s="137"/>
      <c r="B162" s="123"/>
      <c r="C162" s="123"/>
      <c r="D162" s="123"/>
      <c r="F162" s="135"/>
      <c r="G162" s="123"/>
      <c r="H162" s="123"/>
      <c r="I162" s="123"/>
      <c r="J162" s="123"/>
      <c r="K162" s="123"/>
      <c r="L162" s="123"/>
      <c r="M162" s="123"/>
    </row>
    <row r="163" spans="1:13" s="134" customFormat="1" ht="15.75" customHeight="1">
      <c r="A163" s="137"/>
      <c r="B163" s="123"/>
      <c r="C163" s="123"/>
      <c r="D163" s="123"/>
      <c r="F163" s="135"/>
      <c r="G163" s="123"/>
      <c r="H163" s="123"/>
      <c r="I163" s="123"/>
      <c r="J163" s="123"/>
      <c r="K163" s="123"/>
      <c r="L163" s="123"/>
      <c r="M163" s="123"/>
    </row>
    <row r="164" spans="1:13" s="134" customFormat="1" ht="15.75" customHeight="1">
      <c r="A164" s="137"/>
      <c r="B164" s="123"/>
      <c r="C164" s="123"/>
      <c r="D164" s="123"/>
      <c r="F164" s="135"/>
      <c r="G164" s="123"/>
      <c r="H164" s="123"/>
      <c r="I164" s="123"/>
      <c r="J164" s="123"/>
      <c r="K164" s="123"/>
      <c r="L164" s="123"/>
      <c r="M164" s="123"/>
    </row>
    <row r="165" spans="1:13" s="134" customFormat="1" ht="15.75" customHeight="1">
      <c r="A165" s="137"/>
      <c r="B165" s="123"/>
      <c r="C165" s="123"/>
      <c r="D165" s="123"/>
      <c r="F165" s="135"/>
      <c r="G165" s="123"/>
      <c r="H165" s="123"/>
      <c r="I165" s="123"/>
      <c r="J165" s="123"/>
      <c r="K165" s="123"/>
      <c r="L165" s="123"/>
      <c r="M165" s="123"/>
    </row>
    <row r="166" spans="1:13" s="134" customFormat="1" ht="15.75" customHeight="1">
      <c r="A166" s="137"/>
      <c r="B166" s="123"/>
      <c r="C166" s="123"/>
      <c r="D166" s="123"/>
      <c r="F166" s="135"/>
      <c r="G166" s="123"/>
      <c r="H166" s="123"/>
      <c r="I166" s="123"/>
      <c r="J166" s="123"/>
      <c r="K166" s="123"/>
      <c r="L166" s="123"/>
      <c r="M166" s="123"/>
    </row>
    <row r="167" spans="1:13" s="134" customFormat="1" ht="15.75" customHeight="1">
      <c r="A167" s="137"/>
      <c r="B167" s="123"/>
      <c r="C167" s="123"/>
      <c r="D167" s="123"/>
      <c r="F167" s="135"/>
      <c r="G167" s="123"/>
      <c r="H167" s="123"/>
      <c r="I167" s="123"/>
      <c r="J167" s="123"/>
      <c r="K167" s="123"/>
      <c r="L167" s="123"/>
      <c r="M167" s="123"/>
    </row>
    <row r="168" spans="1:13" s="134" customFormat="1" ht="15.75" customHeight="1">
      <c r="A168" s="137"/>
      <c r="B168" s="123"/>
      <c r="C168" s="123"/>
      <c r="D168" s="123"/>
      <c r="F168" s="135"/>
      <c r="G168" s="123"/>
      <c r="H168" s="123"/>
      <c r="I168" s="123"/>
      <c r="J168" s="123"/>
      <c r="K168" s="123"/>
      <c r="L168" s="123"/>
      <c r="M168" s="123"/>
    </row>
    <row r="169" spans="1:13" s="134" customFormat="1" ht="15.75" customHeight="1">
      <c r="A169" s="137"/>
      <c r="B169" s="123"/>
      <c r="C169" s="123"/>
      <c r="D169" s="123"/>
      <c r="F169" s="135"/>
      <c r="G169" s="123"/>
      <c r="H169" s="123"/>
      <c r="I169" s="123"/>
      <c r="J169" s="123"/>
      <c r="K169" s="123"/>
      <c r="L169" s="123"/>
      <c r="M169" s="123"/>
    </row>
    <row r="170" spans="1:13" s="134" customFormat="1" ht="15.75" customHeight="1">
      <c r="A170" s="137"/>
      <c r="B170" s="123"/>
      <c r="C170" s="123"/>
      <c r="D170" s="123"/>
      <c r="F170" s="135"/>
      <c r="G170" s="123"/>
      <c r="H170" s="123"/>
      <c r="I170" s="123"/>
      <c r="J170" s="123"/>
      <c r="K170" s="123"/>
      <c r="L170" s="123"/>
      <c r="M170" s="123"/>
    </row>
    <row r="171" spans="1:13" s="134" customFormat="1" ht="15.75" customHeight="1">
      <c r="A171" s="137"/>
      <c r="B171" s="123"/>
      <c r="C171" s="123"/>
      <c r="D171" s="123"/>
      <c r="F171" s="135"/>
      <c r="G171" s="123"/>
      <c r="H171" s="123"/>
      <c r="I171" s="123"/>
      <c r="J171" s="123"/>
      <c r="K171" s="123"/>
      <c r="L171" s="123"/>
      <c r="M171" s="123"/>
    </row>
    <row r="172" spans="1:13" s="134" customFormat="1" ht="15.75" customHeight="1">
      <c r="A172" s="137"/>
      <c r="B172" s="123"/>
      <c r="C172" s="123"/>
      <c r="D172" s="123"/>
      <c r="F172" s="135"/>
      <c r="G172" s="123"/>
      <c r="H172" s="123"/>
      <c r="I172" s="123"/>
      <c r="J172" s="123"/>
      <c r="K172" s="123"/>
      <c r="L172" s="123"/>
      <c r="M172" s="123"/>
    </row>
    <row r="173" spans="1:13" s="134" customFormat="1" ht="15.75" customHeight="1">
      <c r="A173" s="137"/>
      <c r="B173" s="123"/>
      <c r="C173" s="123"/>
      <c r="D173" s="123"/>
      <c r="F173" s="135"/>
      <c r="G173" s="123"/>
      <c r="H173" s="123"/>
      <c r="I173" s="123"/>
      <c r="J173" s="123"/>
      <c r="K173" s="123"/>
      <c r="L173" s="123"/>
      <c r="M173" s="123"/>
    </row>
    <row r="174" spans="1:13" s="134" customFormat="1" ht="15.75" customHeight="1">
      <c r="A174" s="137"/>
      <c r="B174" s="123"/>
      <c r="C174" s="123"/>
      <c r="D174" s="123"/>
      <c r="F174" s="135"/>
      <c r="G174" s="123"/>
      <c r="H174" s="123"/>
      <c r="I174" s="123"/>
      <c r="J174" s="123"/>
      <c r="K174" s="123"/>
      <c r="L174" s="123"/>
      <c r="M174" s="123"/>
    </row>
    <row r="175" spans="1:13" s="134" customFormat="1" ht="15.75" customHeight="1">
      <c r="A175" s="137"/>
      <c r="B175" s="123"/>
      <c r="C175" s="123"/>
      <c r="D175" s="123"/>
      <c r="F175" s="135"/>
      <c r="G175" s="123"/>
      <c r="H175" s="123"/>
      <c r="I175" s="123"/>
      <c r="J175" s="123"/>
      <c r="K175" s="123"/>
      <c r="L175" s="123"/>
      <c r="M175" s="123"/>
    </row>
    <row r="176" spans="1:13" s="134" customFormat="1" ht="15.75" customHeight="1">
      <c r="A176" s="137"/>
      <c r="B176" s="123"/>
      <c r="C176" s="123"/>
      <c r="D176" s="123"/>
      <c r="F176" s="135"/>
      <c r="G176" s="123"/>
      <c r="H176" s="123"/>
      <c r="I176" s="123"/>
      <c r="J176" s="123"/>
      <c r="K176" s="123"/>
      <c r="L176" s="123"/>
      <c r="M176" s="123"/>
    </row>
    <row r="177" spans="1:13" s="134" customFormat="1" ht="15.75" customHeight="1">
      <c r="A177" s="137"/>
      <c r="B177" s="123"/>
      <c r="C177" s="123"/>
      <c r="D177" s="123"/>
      <c r="F177" s="135"/>
      <c r="G177" s="123"/>
      <c r="H177" s="123"/>
      <c r="I177" s="123"/>
      <c r="J177" s="123"/>
      <c r="K177" s="123"/>
      <c r="L177" s="123"/>
      <c r="M177" s="123"/>
    </row>
    <row r="178" spans="1:13" s="134" customFormat="1" ht="15.75" customHeight="1">
      <c r="A178" s="137"/>
      <c r="B178" s="123"/>
      <c r="C178" s="123"/>
      <c r="D178" s="123"/>
      <c r="F178" s="135"/>
      <c r="G178" s="123"/>
      <c r="H178" s="123"/>
      <c r="I178" s="123"/>
      <c r="J178" s="123"/>
      <c r="K178" s="123"/>
      <c r="L178" s="123"/>
      <c r="M178" s="123"/>
    </row>
    <row r="179" spans="1:13" s="134" customFormat="1" ht="15.75" customHeight="1">
      <c r="A179" s="137"/>
      <c r="B179" s="123"/>
      <c r="C179" s="123"/>
      <c r="D179" s="123"/>
      <c r="F179" s="135"/>
      <c r="G179" s="123"/>
      <c r="H179" s="123"/>
      <c r="I179" s="123"/>
      <c r="J179" s="123"/>
      <c r="K179" s="123"/>
      <c r="L179" s="123"/>
      <c r="M179" s="123"/>
    </row>
    <row r="180" spans="1:13" s="134" customFormat="1" ht="15.75" customHeight="1">
      <c r="A180" s="137"/>
      <c r="B180" s="123"/>
      <c r="C180" s="123"/>
      <c r="D180" s="123"/>
      <c r="F180" s="135"/>
      <c r="G180" s="123"/>
      <c r="H180" s="123"/>
      <c r="I180" s="123"/>
      <c r="J180" s="123"/>
      <c r="K180" s="123"/>
      <c r="L180" s="123"/>
      <c r="M180" s="123"/>
    </row>
    <row r="181" spans="1:13" s="134" customFormat="1" ht="15.75" customHeight="1">
      <c r="A181" s="137"/>
      <c r="B181" s="123"/>
      <c r="C181" s="123"/>
      <c r="D181" s="123"/>
      <c r="F181" s="135"/>
      <c r="G181" s="123"/>
      <c r="H181" s="123"/>
      <c r="I181" s="123"/>
      <c r="J181" s="123"/>
      <c r="K181" s="123"/>
      <c r="L181" s="123"/>
      <c r="M181" s="123"/>
    </row>
    <row r="182" spans="1:13" s="134" customFormat="1" ht="15.75" customHeight="1">
      <c r="A182" s="137"/>
      <c r="B182" s="123"/>
      <c r="C182" s="123"/>
      <c r="D182" s="123"/>
      <c r="F182" s="135"/>
      <c r="G182" s="123"/>
      <c r="H182" s="123"/>
      <c r="I182" s="123"/>
      <c r="J182" s="123"/>
      <c r="K182" s="123"/>
      <c r="L182" s="123"/>
      <c r="M182" s="123"/>
    </row>
    <row r="183" spans="1:13" s="134" customFormat="1" ht="15.75" customHeight="1">
      <c r="A183" s="137"/>
      <c r="B183" s="123"/>
      <c r="C183" s="123"/>
      <c r="D183" s="123"/>
      <c r="F183" s="135"/>
      <c r="G183" s="123"/>
      <c r="H183" s="123"/>
      <c r="I183" s="123"/>
      <c r="J183" s="123"/>
      <c r="K183" s="123"/>
      <c r="L183" s="123"/>
      <c r="M183" s="123"/>
    </row>
    <row r="184" spans="1:13" s="134" customFormat="1" ht="15.75" customHeight="1">
      <c r="A184" s="137"/>
      <c r="B184" s="123"/>
      <c r="C184" s="123"/>
      <c r="D184" s="123"/>
      <c r="F184" s="135"/>
      <c r="G184" s="123"/>
      <c r="H184" s="123"/>
      <c r="I184" s="123"/>
      <c r="J184" s="123"/>
      <c r="K184" s="123"/>
      <c r="L184" s="123"/>
      <c r="M184" s="123"/>
    </row>
    <row r="185" spans="1:13" s="134" customFormat="1" ht="15.75" customHeight="1">
      <c r="A185" s="137"/>
      <c r="B185" s="123"/>
      <c r="C185" s="123"/>
      <c r="D185" s="123"/>
      <c r="F185" s="135"/>
      <c r="G185" s="123"/>
      <c r="H185" s="123"/>
      <c r="I185" s="123"/>
      <c r="J185" s="123"/>
      <c r="K185" s="123"/>
      <c r="L185" s="123"/>
      <c r="M185" s="123"/>
    </row>
    <row r="186" spans="1:13" s="134" customFormat="1" ht="15.75" customHeight="1">
      <c r="A186" s="137"/>
      <c r="B186" s="123"/>
      <c r="C186" s="123"/>
      <c r="D186" s="123"/>
      <c r="F186" s="135"/>
      <c r="G186" s="123"/>
      <c r="H186" s="123"/>
      <c r="I186" s="123"/>
      <c r="J186" s="123"/>
      <c r="K186" s="123"/>
      <c r="L186" s="123"/>
      <c r="M186" s="123"/>
    </row>
    <row r="187" spans="1:13" s="134" customFormat="1" ht="15.75" customHeight="1">
      <c r="A187" s="137"/>
      <c r="B187" s="123"/>
      <c r="C187" s="123"/>
      <c r="D187" s="123"/>
      <c r="F187" s="135"/>
      <c r="G187" s="123"/>
      <c r="H187" s="123"/>
      <c r="I187" s="123"/>
      <c r="J187" s="123"/>
      <c r="K187" s="123"/>
      <c r="L187" s="123"/>
      <c r="M187" s="123"/>
    </row>
    <row r="188" spans="1:13" s="134" customFormat="1" ht="15.75" customHeight="1">
      <c r="A188" s="137"/>
      <c r="B188" s="123"/>
      <c r="C188" s="123"/>
      <c r="D188" s="123"/>
      <c r="F188" s="135"/>
      <c r="G188" s="123"/>
      <c r="H188" s="123"/>
      <c r="I188" s="123"/>
      <c r="J188" s="123"/>
      <c r="K188" s="123"/>
      <c r="L188" s="123"/>
      <c r="M188" s="123"/>
    </row>
    <row r="189" spans="1:13" s="134" customFormat="1" ht="15.75" customHeight="1">
      <c r="A189" s="137"/>
      <c r="B189" s="123"/>
      <c r="C189" s="123"/>
      <c r="D189" s="123"/>
      <c r="F189" s="135"/>
      <c r="G189" s="123"/>
      <c r="H189" s="123"/>
      <c r="I189" s="123"/>
      <c r="J189" s="123"/>
      <c r="K189" s="123"/>
      <c r="L189" s="123"/>
      <c r="M189" s="123"/>
    </row>
    <row r="190" spans="1:13" s="134" customFormat="1" ht="15.75" customHeight="1">
      <c r="A190" s="137"/>
      <c r="B190" s="123"/>
      <c r="C190" s="123"/>
      <c r="D190" s="123"/>
      <c r="F190" s="135"/>
      <c r="G190" s="123"/>
      <c r="H190" s="123"/>
      <c r="I190" s="123"/>
      <c r="J190" s="123"/>
      <c r="K190" s="123"/>
      <c r="L190" s="123"/>
      <c r="M190" s="123"/>
    </row>
    <row r="191" spans="1:13" s="134" customFormat="1" ht="15.75" customHeight="1">
      <c r="A191" s="137"/>
      <c r="B191" s="123"/>
      <c r="C191" s="123"/>
      <c r="D191" s="123"/>
      <c r="F191" s="135"/>
      <c r="G191" s="123"/>
      <c r="H191" s="123"/>
      <c r="I191" s="123"/>
      <c r="J191" s="123"/>
      <c r="K191" s="123"/>
      <c r="L191" s="123"/>
      <c r="M191" s="123"/>
    </row>
    <row r="192" spans="1:13" s="134" customFormat="1" ht="15.75" customHeight="1">
      <c r="A192" s="137"/>
      <c r="B192" s="123"/>
      <c r="C192" s="123"/>
      <c r="D192" s="123"/>
      <c r="F192" s="135"/>
      <c r="G192" s="123"/>
      <c r="H192" s="123"/>
      <c r="I192" s="123"/>
      <c r="J192" s="123"/>
      <c r="K192" s="123"/>
      <c r="L192" s="123"/>
      <c r="M192" s="123"/>
    </row>
    <row r="193" spans="1:13" s="134" customFormat="1" ht="15.75" customHeight="1">
      <c r="A193" s="137"/>
      <c r="B193" s="123"/>
      <c r="C193" s="123"/>
      <c r="D193" s="123"/>
      <c r="F193" s="135"/>
      <c r="G193" s="123"/>
      <c r="H193" s="123"/>
      <c r="I193" s="123"/>
      <c r="J193" s="123"/>
      <c r="K193" s="123"/>
      <c r="L193" s="123"/>
      <c r="M193" s="123"/>
    </row>
    <row r="194" spans="1:13" s="134" customFormat="1" ht="15.75" customHeight="1">
      <c r="A194" s="137"/>
      <c r="B194" s="123"/>
      <c r="C194" s="123"/>
      <c r="D194" s="123"/>
      <c r="F194" s="135"/>
      <c r="G194" s="123"/>
      <c r="H194" s="123"/>
      <c r="I194" s="123"/>
      <c r="J194" s="123"/>
      <c r="K194" s="123"/>
      <c r="L194" s="123"/>
      <c r="M194" s="123"/>
    </row>
    <row r="195" spans="1:13" s="134" customFormat="1" ht="15.75" customHeight="1">
      <c r="A195" s="137"/>
      <c r="B195" s="123"/>
      <c r="C195" s="123"/>
      <c r="D195" s="123"/>
      <c r="F195" s="135"/>
      <c r="G195" s="123"/>
      <c r="H195" s="123"/>
      <c r="I195" s="123"/>
      <c r="J195" s="123"/>
      <c r="K195" s="123"/>
      <c r="L195" s="123"/>
      <c r="M195" s="123"/>
    </row>
    <row r="196" spans="1:13" s="134" customFormat="1" ht="15.75" customHeight="1">
      <c r="A196" s="137"/>
      <c r="B196" s="123"/>
      <c r="C196" s="123"/>
      <c r="D196" s="123"/>
      <c r="F196" s="135"/>
      <c r="G196" s="123"/>
      <c r="H196" s="123"/>
      <c r="I196" s="123"/>
      <c r="J196" s="123"/>
      <c r="K196" s="123"/>
      <c r="L196" s="123"/>
      <c r="M196" s="123"/>
    </row>
    <row r="197" spans="1:13" s="134" customFormat="1" ht="15.75" customHeight="1">
      <c r="A197" s="137"/>
      <c r="B197" s="123"/>
      <c r="C197" s="123"/>
      <c r="D197" s="123"/>
      <c r="F197" s="135"/>
      <c r="G197" s="123"/>
      <c r="H197" s="123"/>
      <c r="I197" s="123"/>
      <c r="J197" s="123"/>
      <c r="K197" s="123"/>
      <c r="L197" s="123"/>
      <c r="M197" s="123"/>
    </row>
    <row r="198" spans="1:13" s="134" customFormat="1" ht="15.75" customHeight="1">
      <c r="A198" s="137"/>
      <c r="B198" s="123"/>
      <c r="C198" s="123"/>
      <c r="D198" s="123"/>
      <c r="F198" s="135"/>
      <c r="G198" s="123"/>
      <c r="H198" s="123"/>
      <c r="I198" s="123"/>
      <c r="J198" s="123"/>
      <c r="K198" s="123"/>
      <c r="L198" s="123"/>
      <c r="M198" s="123"/>
    </row>
    <row r="199" spans="1:13" s="134" customFormat="1" ht="15.75" customHeight="1">
      <c r="A199" s="137"/>
      <c r="B199" s="123"/>
      <c r="C199" s="123"/>
      <c r="D199" s="123"/>
      <c r="F199" s="135"/>
      <c r="G199" s="123"/>
      <c r="H199" s="123"/>
      <c r="I199" s="123"/>
      <c r="J199" s="123"/>
      <c r="K199" s="123"/>
      <c r="L199" s="123"/>
      <c r="M199" s="123"/>
    </row>
    <row r="200" spans="1:13" s="134" customFormat="1" ht="15.75" customHeight="1">
      <c r="A200" s="137"/>
      <c r="B200" s="123"/>
      <c r="C200" s="123"/>
      <c r="D200" s="123"/>
      <c r="F200" s="135"/>
      <c r="G200" s="123"/>
      <c r="H200" s="123"/>
      <c r="I200" s="123"/>
      <c r="J200" s="123"/>
      <c r="K200" s="123"/>
      <c r="L200" s="123"/>
      <c r="M200" s="123"/>
    </row>
    <row r="201" spans="1:13" s="134" customFormat="1" ht="15.75" customHeight="1">
      <c r="A201" s="137"/>
      <c r="B201" s="123"/>
      <c r="C201" s="123"/>
      <c r="D201" s="123"/>
      <c r="F201" s="135"/>
      <c r="G201" s="123"/>
      <c r="H201" s="123"/>
      <c r="I201" s="123"/>
      <c r="J201" s="123"/>
      <c r="K201" s="123"/>
      <c r="L201" s="123"/>
      <c r="M201" s="123"/>
    </row>
    <row r="202" spans="1:13" s="134" customFormat="1" ht="15.75" customHeight="1">
      <c r="A202" s="137"/>
      <c r="B202" s="123"/>
      <c r="C202" s="123"/>
      <c r="D202" s="123"/>
      <c r="F202" s="135"/>
      <c r="G202" s="123"/>
      <c r="H202" s="123"/>
      <c r="I202" s="123"/>
      <c r="J202" s="123"/>
      <c r="K202" s="123"/>
      <c r="L202" s="123"/>
      <c r="M202" s="123"/>
    </row>
    <row r="203" spans="1:13" s="134" customFormat="1" ht="15.75" customHeight="1">
      <c r="A203" s="137"/>
      <c r="B203" s="123"/>
      <c r="C203" s="123"/>
      <c r="D203" s="123"/>
      <c r="F203" s="135"/>
      <c r="G203" s="123"/>
      <c r="H203" s="123"/>
      <c r="I203" s="123"/>
      <c r="J203" s="123"/>
      <c r="K203" s="123"/>
      <c r="L203" s="123"/>
      <c r="M203" s="123"/>
    </row>
    <row r="204" spans="1:13" s="134" customFormat="1" ht="15.75" customHeight="1">
      <c r="A204" s="137"/>
      <c r="B204" s="123"/>
      <c r="C204" s="123"/>
      <c r="D204" s="123"/>
      <c r="F204" s="135"/>
      <c r="G204" s="123"/>
      <c r="H204" s="123"/>
      <c r="I204" s="123"/>
      <c r="J204" s="123"/>
      <c r="K204" s="123"/>
      <c r="L204" s="123"/>
      <c r="M204" s="123"/>
    </row>
  </sheetData>
  <mergeCells count="26">
    <mergeCell ref="C55:H55"/>
    <mergeCell ref="I55:M55"/>
    <mergeCell ref="C18:H18"/>
    <mergeCell ref="I18:M18"/>
    <mergeCell ref="I4:M4"/>
    <mergeCell ref="D4:H4"/>
    <mergeCell ref="E5:E6"/>
    <mergeCell ref="H5:H6"/>
    <mergeCell ref="J5:J6"/>
    <mergeCell ref="L5:L6"/>
    <mergeCell ref="D5:D16"/>
    <mergeCell ref="F5:F16"/>
    <mergeCell ref="G5:G16"/>
    <mergeCell ref="I5:I16"/>
    <mergeCell ref="K5:K16"/>
    <mergeCell ref="M5:M16"/>
    <mergeCell ref="I1:M3"/>
    <mergeCell ref="C1:H3"/>
    <mergeCell ref="A1:B3"/>
    <mergeCell ref="L7:L16"/>
    <mergeCell ref="J7:J16"/>
    <mergeCell ref="E7:E16"/>
    <mergeCell ref="C4:C16"/>
    <mergeCell ref="B4:B16"/>
    <mergeCell ref="A4:A16"/>
    <mergeCell ref="H7:H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X92"/>
  <sheetViews>
    <sheetView zoomScale="140" zoomScaleNormal="140" workbookViewId="0">
      <pane xSplit="2" ySplit="18" topLeftCell="C19" activePane="bottomRight" state="frozen"/>
      <selection activeCell="C18" sqref="C18:H18"/>
      <selection pane="topRight" activeCell="C18" sqref="C18:H18"/>
      <selection pane="bottomLeft" activeCell="C18" sqref="C18:H18"/>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69</v>
      </c>
      <c r="B1" s="225"/>
      <c r="C1" s="226" t="s">
        <v>986</v>
      </c>
      <c r="D1" s="226"/>
      <c r="E1" s="226"/>
      <c r="F1" s="226"/>
      <c r="G1" s="227"/>
      <c r="H1" s="228" t="s">
        <v>986</v>
      </c>
      <c r="I1" s="226"/>
      <c r="J1" s="226"/>
      <c r="K1" s="226"/>
      <c r="L1" s="226"/>
      <c r="M1" s="226"/>
      <c r="N1" s="227"/>
    </row>
    <row r="2" spans="1:14" s="74" customFormat="1" ht="15" customHeight="1">
      <c r="A2" s="224" t="s">
        <v>47</v>
      </c>
      <c r="B2" s="225"/>
      <c r="C2" s="226" t="s">
        <v>63</v>
      </c>
      <c r="D2" s="226"/>
      <c r="E2" s="226"/>
      <c r="F2" s="226"/>
      <c r="G2" s="227"/>
      <c r="H2" s="228" t="s">
        <v>63</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31" t="s">
        <v>28</v>
      </c>
      <c r="B4" s="232" t="s">
        <v>116</v>
      </c>
      <c r="C4" s="232" t="s">
        <v>1</v>
      </c>
      <c r="D4" s="232" t="s">
        <v>120</v>
      </c>
      <c r="E4" s="232"/>
      <c r="F4" s="232"/>
      <c r="G4" s="235"/>
      <c r="H4" s="234" t="s">
        <v>120</v>
      </c>
      <c r="I4" s="232"/>
      <c r="J4" s="232"/>
      <c r="K4" s="232"/>
      <c r="L4" s="232"/>
      <c r="M4" s="232"/>
      <c r="N4" s="235"/>
    </row>
    <row r="5" spans="1:14" ht="11.45" customHeight="1">
      <c r="A5" s="231"/>
      <c r="B5" s="232"/>
      <c r="C5" s="232"/>
      <c r="D5" s="229" t="s">
        <v>107</v>
      </c>
      <c r="E5" s="229" t="s">
        <v>108</v>
      </c>
      <c r="F5" s="229" t="s">
        <v>109</v>
      </c>
      <c r="G5" s="230" t="s">
        <v>110</v>
      </c>
      <c r="H5" s="231" t="s">
        <v>111</v>
      </c>
      <c r="I5" s="229" t="s">
        <v>104</v>
      </c>
      <c r="J5" s="229"/>
      <c r="K5" s="229" t="s">
        <v>113</v>
      </c>
      <c r="L5" s="229" t="s">
        <v>118</v>
      </c>
      <c r="M5" s="229" t="s">
        <v>119</v>
      </c>
      <c r="N5" s="230" t="s">
        <v>114</v>
      </c>
    </row>
    <row r="6" spans="1:14" ht="11.45" customHeight="1">
      <c r="A6" s="231"/>
      <c r="B6" s="232"/>
      <c r="C6" s="232"/>
      <c r="D6" s="229"/>
      <c r="E6" s="229"/>
      <c r="F6" s="229"/>
      <c r="G6" s="230"/>
      <c r="H6" s="231"/>
      <c r="I6" s="229" t="s">
        <v>103</v>
      </c>
      <c r="J6" s="229" t="s">
        <v>112</v>
      </c>
      <c r="K6" s="229"/>
      <c r="L6" s="229"/>
      <c r="M6" s="229"/>
      <c r="N6" s="230"/>
    </row>
    <row r="7" spans="1:14" ht="11.45" customHeight="1">
      <c r="A7" s="231"/>
      <c r="B7" s="232"/>
      <c r="C7" s="232"/>
      <c r="D7" s="229"/>
      <c r="E7" s="229"/>
      <c r="F7" s="229"/>
      <c r="G7" s="230"/>
      <c r="H7" s="231"/>
      <c r="I7" s="229"/>
      <c r="J7" s="229"/>
      <c r="K7" s="229"/>
      <c r="L7" s="229"/>
      <c r="M7" s="229"/>
      <c r="N7" s="230"/>
    </row>
    <row r="8" spans="1:14" ht="11.45" customHeight="1">
      <c r="A8" s="231"/>
      <c r="B8" s="232"/>
      <c r="C8" s="232"/>
      <c r="D8" s="229"/>
      <c r="E8" s="229"/>
      <c r="F8" s="229"/>
      <c r="G8" s="230"/>
      <c r="H8" s="231"/>
      <c r="I8" s="229"/>
      <c r="J8" s="229"/>
      <c r="K8" s="229"/>
      <c r="L8" s="229"/>
      <c r="M8" s="229"/>
      <c r="N8" s="230"/>
    </row>
    <row r="9" spans="1:14" ht="11.45" customHeight="1">
      <c r="A9" s="231"/>
      <c r="B9" s="232"/>
      <c r="C9" s="232"/>
      <c r="D9" s="229"/>
      <c r="E9" s="229"/>
      <c r="F9" s="229"/>
      <c r="G9" s="230"/>
      <c r="H9" s="231"/>
      <c r="I9" s="229"/>
      <c r="J9" s="229"/>
      <c r="K9" s="229"/>
      <c r="L9" s="229"/>
      <c r="M9" s="229"/>
      <c r="N9" s="230"/>
    </row>
    <row r="10" spans="1:14" ht="11.45" customHeight="1">
      <c r="A10" s="231"/>
      <c r="B10" s="232"/>
      <c r="C10" s="232"/>
      <c r="D10" s="229"/>
      <c r="E10" s="229"/>
      <c r="F10" s="229"/>
      <c r="G10" s="230"/>
      <c r="H10" s="231"/>
      <c r="I10" s="229"/>
      <c r="J10" s="229"/>
      <c r="K10" s="229"/>
      <c r="L10" s="229"/>
      <c r="M10" s="229"/>
      <c r="N10" s="230"/>
    </row>
    <row r="11" spans="1:14" ht="11.45" customHeight="1">
      <c r="A11" s="231"/>
      <c r="B11" s="232"/>
      <c r="C11" s="232"/>
      <c r="D11" s="229"/>
      <c r="E11" s="229"/>
      <c r="F11" s="229"/>
      <c r="G11" s="230"/>
      <c r="H11" s="231"/>
      <c r="I11" s="229"/>
      <c r="J11" s="229"/>
      <c r="K11" s="229"/>
      <c r="L11" s="229"/>
      <c r="M11" s="229"/>
      <c r="N11" s="230"/>
    </row>
    <row r="12" spans="1:14" ht="11.45" customHeight="1">
      <c r="A12" s="231"/>
      <c r="B12" s="232"/>
      <c r="C12" s="232"/>
      <c r="D12" s="229"/>
      <c r="E12" s="229"/>
      <c r="F12" s="229"/>
      <c r="G12" s="230"/>
      <c r="H12" s="231"/>
      <c r="I12" s="229"/>
      <c r="J12" s="229"/>
      <c r="K12" s="229"/>
      <c r="L12" s="229"/>
      <c r="M12" s="229"/>
      <c r="N12" s="230"/>
    </row>
    <row r="13" spans="1:14" ht="11.45" customHeight="1">
      <c r="A13" s="231"/>
      <c r="B13" s="232"/>
      <c r="C13" s="232"/>
      <c r="D13" s="229"/>
      <c r="E13" s="229"/>
      <c r="F13" s="229"/>
      <c r="G13" s="230"/>
      <c r="H13" s="231"/>
      <c r="I13" s="229"/>
      <c r="J13" s="229"/>
      <c r="K13" s="229"/>
      <c r="L13" s="229"/>
      <c r="M13" s="229"/>
      <c r="N13" s="230"/>
    </row>
    <row r="14" spans="1:14" ht="11.45" customHeight="1">
      <c r="A14" s="231"/>
      <c r="B14" s="232"/>
      <c r="C14" s="232"/>
      <c r="D14" s="229"/>
      <c r="E14" s="229"/>
      <c r="F14" s="229"/>
      <c r="G14" s="230"/>
      <c r="H14" s="231"/>
      <c r="I14" s="229"/>
      <c r="J14" s="229"/>
      <c r="K14" s="229"/>
      <c r="L14" s="229"/>
      <c r="M14" s="229"/>
      <c r="N14" s="230"/>
    </row>
    <row r="15" spans="1:14" ht="11.45" customHeight="1">
      <c r="A15" s="231"/>
      <c r="B15" s="232"/>
      <c r="C15" s="232"/>
      <c r="D15" s="229"/>
      <c r="E15" s="229"/>
      <c r="F15" s="229"/>
      <c r="G15" s="230"/>
      <c r="H15" s="231"/>
      <c r="I15" s="229"/>
      <c r="J15" s="229"/>
      <c r="K15" s="229"/>
      <c r="L15" s="229"/>
      <c r="M15" s="229"/>
      <c r="N15" s="230"/>
    </row>
    <row r="16" spans="1:14" ht="11.45" customHeight="1">
      <c r="A16" s="231"/>
      <c r="B16" s="232"/>
      <c r="C16" s="232"/>
      <c r="D16" s="229"/>
      <c r="E16" s="229"/>
      <c r="F16" s="229"/>
      <c r="G16" s="230"/>
      <c r="H16" s="231"/>
      <c r="I16" s="229"/>
      <c r="J16" s="229"/>
      <c r="K16" s="229"/>
      <c r="L16" s="229"/>
      <c r="M16" s="229"/>
      <c r="N16" s="230"/>
    </row>
    <row r="17" spans="1:24" ht="11.45" customHeight="1">
      <c r="A17" s="231"/>
      <c r="B17" s="232"/>
      <c r="C17" s="232"/>
      <c r="D17" s="106">
        <v>11</v>
      </c>
      <c r="E17" s="106">
        <v>12</v>
      </c>
      <c r="F17" s="106" t="s">
        <v>101</v>
      </c>
      <c r="G17" s="107" t="s">
        <v>102</v>
      </c>
      <c r="H17" s="105">
        <v>3</v>
      </c>
      <c r="I17" s="106" t="s">
        <v>105</v>
      </c>
      <c r="J17" s="106">
        <v>36</v>
      </c>
      <c r="K17" s="106">
        <v>4</v>
      </c>
      <c r="L17" s="106" t="s">
        <v>106</v>
      </c>
      <c r="M17" s="106" t="s">
        <v>115</v>
      </c>
      <c r="N17" s="107">
        <v>6</v>
      </c>
    </row>
    <row r="18" spans="1:24" s="83" customFormat="1" ht="11.45" customHeight="1">
      <c r="A18" s="111">
        <v>1</v>
      </c>
      <c r="B18" s="112">
        <v>2</v>
      </c>
      <c r="C18" s="109">
        <v>3</v>
      </c>
      <c r="D18" s="109">
        <v>4</v>
      </c>
      <c r="E18" s="109">
        <v>5</v>
      </c>
      <c r="F18" s="109">
        <v>6</v>
      </c>
      <c r="G18" s="110">
        <v>7</v>
      </c>
      <c r="H18" s="108">
        <v>8</v>
      </c>
      <c r="I18" s="109">
        <v>9</v>
      </c>
      <c r="J18" s="109">
        <v>10</v>
      </c>
      <c r="K18" s="109">
        <v>11</v>
      </c>
      <c r="L18" s="109">
        <v>12</v>
      </c>
      <c r="M18" s="109">
        <v>13</v>
      </c>
      <c r="N18" s="110">
        <v>14</v>
      </c>
    </row>
    <row r="19" spans="1:24"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row>
    <row r="20" spans="1:24" s="71" customFormat="1" ht="11.1" customHeight="1">
      <c r="A20" s="69">
        <f>IF(B20&lt;&gt;"",COUNTA($B$20:B20),"")</f>
        <v>1</v>
      </c>
      <c r="B20" s="78" t="s">
        <v>70</v>
      </c>
      <c r="C20" s="164">
        <v>201568</v>
      </c>
      <c r="D20" s="164">
        <v>83708</v>
      </c>
      <c r="E20" s="164">
        <v>26673</v>
      </c>
      <c r="F20" s="164">
        <v>12024</v>
      </c>
      <c r="G20" s="164">
        <v>8900</v>
      </c>
      <c r="H20" s="164">
        <v>29796</v>
      </c>
      <c r="I20" s="164">
        <v>11366</v>
      </c>
      <c r="J20" s="164">
        <v>18430</v>
      </c>
      <c r="K20" s="164">
        <v>7635</v>
      </c>
      <c r="L20" s="164">
        <v>19813</v>
      </c>
      <c r="M20" s="164">
        <v>13018</v>
      </c>
      <c r="N20" s="164" t="s">
        <v>8</v>
      </c>
      <c r="O20" s="85"/>
      <c r="P20" s="85"/>
      <c r="Q20" s="85"/>
      <c r="R20" s="85"/>
      <c r="S20" s="85"/>
      <c r="T20" s="85"/>
      <c r="U20" s="85"/>
      <c r="V20" s="85"/>
      <c r="W20" s="85"/>
      <c r="X20" s="85"/>
    </row>
    <row r="21" spans="1:24" s="71" customFormat="1" ht="11.1" customHeight="1">
      <c r="A21" s="69">
        <f>IF(B21&lt;&gt;"",COUNTA($B$20:B21),"")</f>
        <v>2</v>
      </c>
      <c r="B21" s="78" t="s">
        <v>71</v>
      </c>
      <c r="C21" s="164">
        <v>171535</v>
      </c>
      <c r="D21" s="164">
        <v>36498</v>
      </c>
      <c r="E21" s="164">
        <v>12747</v>
      </c>
      <c r="F21" s="164">
        <v>51743</v>
      </c>
      <c r="G21" s="164">
        <v>4908</v>
      </c>
      <c r="H21" s="164">
        <v>24753</v>
      </c>
      <c r="I21" s="164">
        <v>22548</v>
      </c>
      <c r="J21" s="164">
        <v>2205</v>
      </c>
      <c r="K21" s="164">
        <v>4215</v>
      </c>
      <c r="L21" s="164">
        <v>22335</v>
      </c>
      <c r="M21" s="164">
        <v>14332</v>
      </c>
      <c r="N21" s="164">
        <v>3</v>
      </c>
      <c r="O21" s="85"/>
      <c r="P21" s="85"/>
      <c r="Q21" s="85"/>
      <c r="R21" s="85"/>
      <c r="S21" s="85"/>
      <c r="T21" s="85"/>
      <c r="U21" s="85"/>
      <c r="V21" s="85"/>
      <c r="W21" s="85"/>
      <c r="X21" s="85"/>
    </row>
    <row r="22" spans="1:24" s="71" customFormat="1" ht="21.6" customHeight="1">
      <c r="A22" s="69">
        <f>IF(B22&lt;&gt;"",COUNTA($B$20:B22),"")</f>
        <v>3</v>
      </c>
      <c r="B22" s="79" t="s">
        <v>627</v>
      </c>
      <c r="C22" s="164">
        <v>245798</v>
      </c>
      <c r="D22" s="164" t="s">
        <v>8</v>
      </c>
      <c r="E22" s="164" t="s">
        <v>8</v>
      </c>
      <c r="F22" s="164" t="s">
        <v>8</v>
      </c>
      <c r="G22" s="164" t="s">
        <v>8</v>
      </c>
      <c r="H22" s="164">
        <v>245798</v>
      </c>
      <c r="I22" s="164">
        <v>203238</v>
      </c>
      <c r="J22" s="164">
        <v>42560</v>
      </c>
      <c r="K22" s="164" t="s">
        <v>8</v>
      </c>
      <c r="L22" s="164" t="s">
        <v>8</v>
      </c>
      <c r="M22" s="164" t="s">
        <v>8</v>
      </c>
      <c r="N22" s="164" t="s">
        <v>8</v>
      </c>
      <c r="O22" s="85"/>
      <c r="P22" s="85"/>
      <c r="Q22" s="85"/>
      <c r="R22" s="85"/>
      <c r="S22" s="85"/>
      <c r="T22" s="85"/>
      <c r="U22" s="85"/>
      <c r="V22" s="85"/>
      <c r="W22" s="85"/>
      <c r="X22" s="85"/>
    </row>
    <row r="23" spans="1:24" s="71" customFormat="1" ht="11.1" customHeight="1">
      <c r="A23" s="69">
        <f>IF(B23&lt;&gt;"",COUNTA($B$20:B23),"")</f>
        <v>4</v>
      </c>
      <c r="B23" s="78" t="s">
        <v>72</v>
      </c>
      <c r="C23" s="164">
        <v>3015</v>
      </c>
      <c r="D23" s="164">
        <v>182</v>
      </c>
      <c r="E23" s="164">
        <v>5</v>
      </c>
      <c r="F23" s="164">
        <v>10</v>
      </c>
      <c r="G23" s="164">
        <v>5</v>
      </c>
      <c r="H23" s="164">
        <v>1</v>
      </c>
      <c r="I23" s="164" t="s">
        <v>8</v>
      </c>
      <c r="J23" s="164">
        <v>1</v>
      </c>
      <c r="K23" s="164">
        <v>1</v>
      </c>
      <c r="L23" s="164">
        <v>9</v>
      </c>
      <c r="M23" s="164">
        <v>61</v>
      </c>
      <c r="N23" s="164">
        <v>2741</v>
      </c>
      <c r="O23" s="85"/>
      <c r="P23" s="85"/>
      <c r="Q23" s="85"/>
      <c r="R23" s="85"/>
      <c r="S23" s="85"/>
      <c r="T23" s="85"/>
      <c r="U23" s="85"/>
      <c r="V23" s="85"/>
      <c r="W23" s="85"/>
      <c r="X23" s="85"/>
    </row>
    <row r="24" spans="1:24" s="71" customFormat="1" ht="11.1" customHeight="1">
      <c r="A24" s="69">
        <f>IF(B24&lt;&gt;"",COUNTA($B$20:B24),"")</f>
        <v>5</v>
      </c>
      <c r="B24" s="78" t="s">
        <v>73</v>
      </c>
      <c r="C24" s="164">
        <v>548254</v>
      </c>
      <c r="D24" s="164">
        <v>37958</v>
      </c>
      <c r="E24" s="164">
        <v>8086</v>
      </c>
      <c r="F24" s="164">
        <v>19245</v>
      </c>
      <c r="G24" s="164">
        <v>22928</v>
      </c>
      <c r="H24" s="164">
        <v>182977</v>
      </c>
      <c r="I24" s="164">
        <v>7948</v>
      </c>
      <c r="J24" s="164">
        <v>175029</v>
      </c>
      <c r="K24" s="164">
        <v>10331</v>
      </c>
      <c r="L24" s="164">
        <v>16395</v>
      </c>
      <c r="M24" s="164">
        <v>71128</v>
      </c>
      <c r="N24" s="164">
        <v>179206</v>
      </c>
      <c r="O24" s="85"/>
      <c r="P24" s="85"/>
      <c r="Q24" s="85"/>
      <c r="R24" s="85"/>
      <c r="S24" s="85"/>
      <c r="T24" s="85"/>
      <c r="U24" s="85"/>
      <c r="V24" s="85"/>
      <c r="W24" s="85"/>
      <c r="X24" s="85"/>
    </row>
    <row r="25" spans="1:24" s="71" customFormat="1" ht="11.1" customHeight="1">
      <c r="A25" s="69">
        <f>IF(B25&lt;&gt;"",COUNTA($B$20:B25),"")</f>
        <v>6</v>
      </c>
      <c r="B25" s="78" t="s">
        <v>74</v>
      </c>
      <c r="C25" s="164">
        <v>266522</v>
      </c>
      <c r="D25" s="164">
        <v>23440</v>
      </c>
      <c r="E25" s="164">
        <v>3295</v>
      </c>
      <c r="F25" s="164">
        <v>11476</v>
      </c>
      <c r="G25" s="164">
        <v>154</v>
      </c>
      <c r="H25" s="164">
        <v>47343</v>
      </c>
      <c r="I25" s="164">
        <v>206</v>
      </c>
      <c r="J25" s="164">
        <v>47137</v>
      </c>
      <c r="K25" s="164">
        <v>77</v>
      </c>
      <c r="L25" s="164">
        <v>2450</v>
      </c>
      <c r="M25" s="164">
        <v>286</v>
      </c>
      <c r="N25" s="164">
        <v>178001</v>
      </c>
      <c r="O25" s="85"/>
      <c r="P25" s="85"/>
      <c r="Q25" s="85"/>
      <c r="R25" s="85"/>
      <c r="S25" s="85"/>
      <c r="T25" s="85"/>
      <c r="U25" s="85"/>
      <c r="V25" s="85"/>
      <c r="W25" s="85"/>
      <c r="X25" s="85"/>
    </row>
    <row r="26" spans="1:24" s="71" customFormat="1" ht="19.149999999999999" customHeight="1">
      <c r="A26" s="70">
        <f>IF(B26&lt;&gt;"",COUNTA($B$20:B26),"")</f>
        <v>7</v>
      </c>
      <c r="B26" s="80" t="s">
        <v>75</v>
      </c>
      <c r="C26" s="165">
        <v>903647</v>
      </c>
      <c r="D26" s="165">
        <v>134905</v>
      </c>
      <c r="E26" s="165">
        <v>44217</v>
      </c>
      <c r="F26" s="165">
        <v>71546</v>
      </c>
      <c r="G26" s="165">
        <v>36587</v>
      </c>
      <c r="H26" s="165">
        <v>435982</v>
      </c>
      <c r="I26" s="165">
        <v>244894</v>
      </c>
      <c r="J26" s="165">
        <v>191088</v>
      </c>
      <c r="K26" s="165">
        <v>22105</v>
      </c>
      <c r="L26" s="165">
        <v>56102</v>
      </c>
      <c r="M26" s="165">
        <v>98254</v>
      </c>
      <c r="N26" s="165">
        <v>3950</v>
      </c>
      <c r="O26" s="85"/>
      <c r="P26" s="85"/>
      <c r="Q26" s="85"/>
      <c r="R26" s="85"/>
      <c r="S26" s="85"/>
      <c r="T26" s="85"/>
      <c r="U26" s="85"/>
      <c r="V26" s="85"/>
      <c r="W26" s="85"/>
      <c r="X26" s="85"/>
    </row>
    <row r="27" spans="1:24" s="71" customFormat="1" ht="21.6" customHeight="1">
      <c r="A27" s="69">
        <f>IF(B27&lt;&gt;"",COUNTA($B$20:B27),"")</f>
        <v>8</v>
      </c>
      <c r="B27" s="79" t="s">
        <v>76</v>
      </c>
      <c r="C27" s="164">
        <v>173584</v>
      </c>
      <c r="D27" s="164">
        <v>6068</v>
      </c>
      <c r="E27" s="164">
        <v>12803</v>
      </c>
      <c r="F27" s="164">
        <v>18836</v>
      </c>
      <c r="G27" s="164">
        <v>2153</v>
      </c>
      <c r="H27" s="164">
        <v>6678</v>
      </c>
      <c r="I27" s="164">
        <v>1359</v>
      </c>
      <c r="J27" s="164">
        <v>5319</v>
      </c>
      <c r="K27" s="164">
        <v>2815</v>
      </c>
      <c r="L27" s="164">
        <v>41970</v>
      </c>
      <c r="M27" s="164">
        <v>82261</v>
      </c>
      <c r="N27" s="164" t="s">
        <v>8</v>
      </c>
      <c r="O27" s="85"/>
      <c r="P27" s="85"/>
      <c r="Q27" s="85"/>
      <c r="R27" s="85"/>
      <c r="S27" s="85"/>
      <c r="T27" s="85"/>
      <c r="U27" s="85"/>
      <c r="V27" s="85"/>
      <c r="W27" s="85"/>
      <c r="X27" s="85"/>
    </row>
    <row r="28" spans="1:24" s="71" customFormat="1" ht="11.1" customHeight="1">
      <c r="A28" s="69">
        <f>IF(B28&lt;&gt;"",COUNTA($B$20:B28),"")</f>
        <v>9</v>
      </c>
      <c r="B28" s="78" t="s">
        <v>77</v>
      </c>
      <c r="C28" s="164">
        <v>67909</v>
      </c>
      <c r="D28" s="164">
        <v>2178</v>
      </c>
      <c r="E28" s="164">
        <v>3915</v>
      </c>
      <c r="F28" s="164">
        <v>13466</v>
      </c>
      <c r="G28" s="164">
        <v>1674</v>
      </c>
      <c r="H28" s="164">
        <v>5350</v>
      </c>
      <c r="I28" s="164">
        <v>1358</v>
      </c>
      <c r="J28" s="164">
        <v>3992</v>
      </c>
      <c r="K28" s="164">
        <v>2435</v>
      </c>
      <c r="L28" s="164">
        <v>32752</v>
      </c>
      <c r="M28" s="164">
        <v>6139</v>
      </c>
      <c r="N28" s="164" t="s">
        <v>8</v>
      </c>
      <c r="O28" s="85"/>
      <c r="P28" s="85"/>
      <c r="Q28" s="85"/>
      <c r="R28" s="85"/>
      <c r="S28" s="85"/>
      <c r="T28" s="85"/>
      <c r="U28" s="85"/>
      <c r="V28" s="85"/>
      <c r="W28" s="85"/>
      <c r="X28" s="85"/>
    </row>
    <row r="29" spans="1:24" s="71" customFormat="1" ht="11.1" customHeight="1">
      <c r="A29" s="69">
        <f>IF(B29&lt;&gt;"",COUNTA($B$20:B29),"")</f>
        <v>10</v>
      </c>
      <c r="B29" s="78" t="s">
        <v>78</v>
      </c>
      <c r="C29" s="164">
        <v>2</v>
      </c>
      <c r="D29" s="164" t="s">
        <v>8</v>
      </c>
      <c r="E29" s="164" t="s">
        <v>8</v>
      </c>
      <c r="F29" s="164" t="s">
        <v>8</v>
      </c>
      <c r="G29" s="164" t="s">
        <v>8</v>
      </c>
      <c r="H29" s="164" t="s">
        <v>8</v>
      </c>
      <c r="I29" s="164" t="s">
        <v>8</v>
      </c>
      <c r="J29" s="164" t="s">
        <v>8</v>
      </c>
      <c r="K29" s="164" t="s">
        <v>8</v>
      </c>
      <c r="L29" s="164" t="s">
        <v>8</v>
      </c>
      <c r="M29" s="164" t="s">
        <v>8</v>
      </c>
      <c r="N29" s="164">
        <v>2</v>
      </c>
      <c r="O29" s="85"/>
      <c r="P29" s="85"/>
      <c r="Q29" s="85"/>
      <c r="R29" s="85"/>
      <c r="S29" s="85"/>
      <c r="T29" s="85"/>
      <c r="U29" s="85"/>
      <c r="V29" s="85"/>
      <c r="W29" s="85"/>
      <c r="X29" s="85"/>
    </row>
    <row r="30" spans="1:24" s="71" customFormat="1" ht="11.1" customHeight="1">
      <c r="A30" s="69">
        <f>IF(B30&lt;&gt;"",COUNTA($B$20:B30),"")</f>
        <v>11</v>
      </c>
      <c r="B30" s="78" t="s">
        <v>79</v>
      </c>
      <c r="C30" s="164">
        <v>16364</v>
      </c>
      <c r="D30" s="164">
        <v>44</v>
      </c>
      <c r="E30" s="164">
        <v>1165</v>
      </c>
      <c r="F30" s="164">
        <v>105</v>
      </c>
      <c r="G30" s="164">
        <v>50</v>
      </c>
      <c r="H30" s="164">
        <v>156</v>
      </c>
      <c r="I30" s="164">
        <v>10</v>
      </c>
      <c r="J30" s="164">
        <v>146</v>
      </c>
      <c r="K30" s="164">
        <v>363</v>
      </c>
      <c r="L30" s="164">
        <v>3358</v>
      </c>
      <c r="M30" s="164">
        <v>4103</v>
      </c>
      <c r="N30" s="164">
        <v>7021</v>
      </c>
      <c r="O30" s="85"/>
      <c r="P30" s="85"/>
      <c r="Q30" s="85"/>
      <c r="R30" s="85"/>
      <c r="S30" s="85"/>
      <c r="T30" s="85"/>
      <c r="U30" s="85"/>
      <c r="V30" s="85"/>
      <c r="W30" s="85"/>
      <c r="X30" s="85"/>
    </row>
    <row r="31" spans="1:24" s="71" customFormat="1" ht="11.1" customHeight="1">
      <c r="A31" s="69">
        <f>IF(B31&lt;&gt;"",COUNTA($B$20:B31),"")</f>
        <v>12</v>
      </c>
      <c r="B31" s="78" t="s">
        <v>74</v>
      </c>
      <c r="C31" s="164">
        <v>3706</v>
      </c>
      <c r="D31" s="164">
        <v>268</v>
      </c>
      <c r="E31" s="164">
        <v>1158</v>
      </c>
      <c r="F31" s="164">
        <v>213</v>
      </c>
      <c r="G31" s="164">
        <v>524</v>
      </c>
      <c r="H31" s="164">
        <v>248</v>
      </c>
      <c r="I31" s="164" t="s">
        <v>8</v>
      </c>
      <c r="J31" s="164">
        <v>248</v>
      </c>
      <c r="K31" s="164">
        <v>850</v>
      </c>
      <c r="L31" s="164">
        <v>421</v>
      </c>
      <c r="M31" s="164">
        <v>22</v>
      </c>
      <c r="N31" s="164">
        <v>2</v>
      </c>
      <c r="O31" s="85"/>
      <c r="P31" s="85"/>
      <c r="Q31" s="85"/>
      <c r="R31" s="85"/>
      <c r="S31" s="85"/>
      <c r="T31" s="85"/>
      <c r="U31" s="85"/>
      <c r="V31" s="85"/>
      <c r="W31" s="85"/>
      <c r="X31" s="85"/>
    </row>
    <row r="32" spans="1:24" s="71" customFormat="1" ht="19.149999999999999" customHeight="1">
      <c r="A32" s="70">
        <f>IF(B32&lt;&gt;"",COUNTA($B$20:B32),"")</f>
        <v>13</v>
      </c>
      <c r="B32" s="80" t="s">
        <v>80</v>
      </c>
      <c r="C32" s="165">
        <v>186244</v>
      </c>
      <c r="D32" s="165">
        <v>5844</v>
      </c>
      <c r="E32" s="165">
        <v>12809</v>
      </c>
      <c r="F32" s="165">
        <v>18728</v>
      </c>
      <c r="G32" s="165">
        <v>1679</v>
      </c>
      <c r="H32" s="165">
        <v>6586</v>
      </c>
      <c r="I32" s="165">
        <v>1369</v>
      </c>
      <c r="J32" s="165">
        <v>5217</v>
      </c>
      <c r="K32" s="165">
        <v>2328</v>
      </c>
      <c r="L32" s="165">
        <v>44907</v>
      </c>
      <c r="M32" s="165">
        <v>86342</v>
      </c>
      <c r="N32" s="165">
        <v>7021</v>
      </c>
      <c r="O32" s="85"/>
      <c r="P32" s="85"/>
      <c r="Q32" s="85"/>
      <c r="R32" s="85"/>
      <c r="S32" s="85"/>
      <c r="T32" s="85"/>
      <c r="U32" s="85"/>
      <c r="V32" s="85"/>
      <c r="W32" s="85"/>
      <c r="X32" s="85"/>
    </row>
    <row r="33" spans="1:24" s="71" customFormat="1" ht="19.149999999999999" customHeight="1">
      <c r="A33" s="70">
        <f>IF(B33&lt;&gt;"",COUNTA($B$20:B33),"")</f>
        <v>14</v>
      </c>
      <c r="B33" s="80" t="s">
        <v>81</v>
      </c>
      <c r="C33" s="165">
        <v>1089891</v>
      </c>
      <c r="D33" s="165">
        <v>140749</v>
      </c>
      <c r="E33" s="165">
        <v>57026</v>
      </c>
      <c r="F33" s="165">
        <v>90274</v>
      </c>
      <c r="G33" s="165">
        <v>38266</v>
      </c>
      <c r="H33" s="165">
        <v>442568</v>
      </c>
      <c r="I33" s="165">
        <v>246263</v>
      </c>
      <c r="J33" s="165">
        <v>196305</v>
      </c>
      <c r="K33" s="165">
        <v>24433</v>
      </c>
      <c r="L33" s="165">
        <v>101009</v>
      </c>
      <c r="M33" s="165">
        <v>184595</v>
      </c>
      <c r="N33" s="165">
        <v>10971</v>
      </c>
      <c r="O33" s="85"/>
      <c r="P33" s="85"/>
      <c r="Q33" s="85"/>
      <c r="R33" s="85"/>
      <c r="S33" s="85"/>
      <c r="T33" s="85"/>
      <c r="U33" s="85"/>
      <c r="V33" s="85"/>
      <c r="W33" s="85"/>
      <c r="X33" s="85"/>
    </row>
    <row r="34" spans="1:24" s="71" customFormat="1" ht="11.1" customHeight="1">
      <c r="A34" s="69">
        <f>IF(B34&lt;&gt;"",COUNTA($B$20:B34),"")</f>
        <v>15</v>
      </c>
      <c r="B34" s="78" t="s">
        <v>82</v>
      </c>
      <c r="C34" s="164">
        <v>240628</v>
      </c>
      <c r="D34" s="164" t="s">
        <v>8</v>
      </c>
      <c r="E34" s="164" t="s">
        <v>8</v>
      </c>
      <c r="F34" s="164" t="s">
        <v>8</v>
      </c>
      <c r="G34" s="164" t="s">
        <v>8</v>
      </c>
      <c r="H34" s="164" t="s">
        <v>8</v>
      </c>
      <c r="I34" s="164" t="s">
        <v>8</v>
      </c>
      <c r="J34" s="164" t="s">
        <v>8</v>
      </c>
      <c r="K34" s="164" t="s">
        <v>8</v>
      </c>
      <c r="L34" s="164" t="s">
        <v>8</v>
      </c>
      <c r="M34" s="164" t="s">
        <v>8</v>
      </c>
      <c r="N34" s="164">
        <v>240628</v>
      </c>
      <c r="O34" s="85"/>
      <c r="P34" s="85"/>
      <c r="Q34" s="85"/>
      <c r="R34" s="85"/>
      <c r="S34" s="85"/>
      <c r="T34" s="85"/>
      <c r="U34" s="85"/>
      <c r="V34" s="85"/>
      <c r="W34" s="85"/>
      <c r="X34" s="85"/>
    </row>
    <row r="35" spans="1:24" s="71" customFormat="1" ht="11.1" customHeight="1">
      <c r="A35" s="69">
        <f>IF(B35&lt;&gt;"",COUNTA($B$20:B35),"")</f>
        <v>16</v>
      </c>
      <c r="B35" s="78" t="s">
        <v>83</v>
      </c>
      <c r="C35" s="164">
        <v>84220</v>
      </c>
      <c r="D35" s="164" t="s">
        <v>8</v>
      </c>
      <c r="E35" s="164" t="s">
        <v>8</v>
      </c>
      <c r="F35" s="164" t="s">
        <v>8</v>
      </c>
      <c r="G35" s="164" t="s">
        <v>8</v>
      </c>
      <c r="H35" s="164" t="s">
        <v>8</v>
      </c>
      <c r="I35" s="164" t="s">
        <v>8</v>
      </c>
      <c r="J35" s="164" t="s">
        <v>8</v>
      </c>
      <c r="K35" s="164" t="s">
        <v>8</v>
      </c>
      <c r="L35" s="164" t="s">
        <v>8</v>
      </c>
      <c r="M35" s="164" t="s">
        <v>8</v>
      </c>
      <c r="N35" s="164">
        <v>84220</v>
      </c>
      <c r="O35" s="85"/>
      <c r="P35" s="85"/>
      <c r="Q35" s="85"/>
      <c r="R35" s="85"/>
      <c r="S35" s="85"/>
      <c r="T35" s="85"/>
      <c r="U35" s="85"/>
      <c r="V35" s="85"/>
      <c r="W35" s="85"/>
      <c r="X35" s="85"/>
    </row>
    <row r="36" spans="1:24" s="71" customFormat="1" ht="11.1" customHeight="1">
      <c r="A36" s="69">
        <f>IF(B36&lt;&gt;"",COUNTA($B$20:B36),"")</f>
        <v>17</v>
      </c>
      <c r="B36" s="78" t="s">
        <v>99</v>
      </c>
      <c r="C36" s="164">
        <v>98277</v>
      </c>
      <c r="D36" s="164" t="s">
        <v>8</v>
      </c>
      <c r="E36" s="164" t="s">
        <v>8</v>
      </c>
      <c r="F36" s="164" t="s">
        <v>8</v>
      </c>
      <c r="G36" s="164" t="s">
        <v>8</v>
      </c>
      <c r="H36" s="164" t="s">
        <v>8</v>
      </c>
      <c r="I36" s="164" t="s">
        <v>8</v>
      </c>
      <c r="J36" s="164" t="s">
        <v>8</v>
      </c>
      <c r="K36" s="164" t="s">
        <v>8</v>
      </c>
      <c r="L36" s="164" t="s">
        <v>8</v>
      </c>
      <c r="M36" s="164" t="s">
        <v>8</v>
      </c>
      <c r="N36" s="164">
        <v>98277</v>
      </c>
      <c r="O36" s="85"/>
      <c r="P36" s="85"/>
      <c r="Q36" s="85"/>
      <c r="R36" s="85"/>
      <c r="S36" s="85"/>
      <c r="T36" s="85"/>
      <c r="U36" s="85"/>
      <c r="V36" s="85"/>
      <c r="W36" s="85"/>
      <c r="X36" s="85"/>
    </row>
    <row r="37" spans="1:24" s="71" customFormat="1" ht="11.1" customHeight="1">
      <c r="A37" s="69">
        <f>IF(B37&lt;&gt;"",COUNTA($B$20:B37),"")</f>
        <v>18</v>
      </c>
      <c r="B37" s="78" t="s">
        <v>100</v>
      </c>
      <c r="C37" s="164">
        <v>35789</v>
      </c>
      <c r="D37" s="164" t="s">
        <v>8</v>
      </c>
      <c r="E37" s="164" t="s">
        <v>8</v>
      </c>
      <c r="F37" s="164" t="s">
        <v>8</v>
      </c>
      <c r="G37" s="164" t="s">
        <v>8</v>
      </c>
      <c r="H37" s="164" t="s">
        <v>8</v>
      </c>
      <c r="I37" s="164" t="s">
        <v>8</v>
      </c>
      <c r="J37" s="164" t="s">
        <v>8</v>
      </c>
      <c r="K37" s="164" t="s">
        <v>8</v>
      </c>
      <c r="L37" s="164" t="s">
        <v>8</v>
      </c>
      <c r="M37" s="164" t="s">
        <v>8</v>
      </c>
      <c r="N37" s="164">
        <v>35789</v>
      </c>
      <c r="O37" s="85"/>
      <c r="P37" s="85"/>
      <c r="Q37" s="85"/>
      <c r="R37" s="85"/>
      <c r="S37" s="85"/>
      <c r="T37" s="85"/>
      <c r="U37" s="85"/>
      <c r="V37" s="85"/>
      <c r="W37" s="85"/>
      <c r="X37" s="85"/>
    </row>
    <row r="38" spans="1:24" s="71" customFormat="1" ht="11.1" customHeight="1">
      <c r="A38" s="69">
        <f>IF(B38&lt;&gt;"",COUNTA($B$20:B38),"")</f>
        <v>19</v>
      </c>
      <c r="B38" s="78" t="s">
        <v>27</v>
      </c>
      <c r="C38" s="164">
        <v>179896</v>
      </c>
      <c r="D38" s="164" t="s">
        <v>8</v>
      </c>
      <c r="E38" s="164" t="s">
        <v>8</v>
      </c>
      <c r="F38" s="164" t="s">
        <v>8</v>
      </c>
      <c r="G38" s="164" t="s">
        <v>8</v>
      </c>
      <c r="H38" s="164" t="s">
        <v>8</v>
      </c>
      <c r="I38" s="164" t="s">
        <v>8</v>
      </c>
      <c r="J38" s="164" t="s">
        <v>8</v>
      </c>
      <c r="K38" s="164" t="s">
        <v>8</v>
      </c>
      <c r="L38" s="164" t="s">
        <v>8</v>
      </c>
      <c r="M38" s="164" t="s">
        <v>8</v>
      </c>
      <c r="N38" s="164">
        <v>179896</v>
      </c>
      <c r="O38" s="85"/>
      <c r="P38" s="85"/>
      <c r="Q38" s="85"/>
      <c r="R38" s="85"/>
      <c r="S38" s="85"/>
      <c r="T38" s="85"/>
      <c r="U38" s="85"/>
      <c r="V38" s="85"/>
      <c r="W38" s="85"/>
      <c r="X38" s="85"/>
    </row>
    <row r="39" spans="1:24" s="71" customFormat="1" ht="21.6" customHeight="1">
      <c r="A39" s="69">
        <f>IF(B39&lt;&gt;"",COUNTA($B$20:B39),"")</f>
        <v>20</v>
      </c>
      <c r="B39" s="79" t="s">
        <v>84</v>
      </c>
      <c r="C39" s="164">
        <v>61600</v>
      </c>
      <c r="D39" s="164" t="s">
        <v>8</v>
      </c>
      <c r="E39" s="164" t="s">
        <v>8</v>
      </c>
      <c r="F39" s="164" t="s">
        <v>8</v>
      </c>
      <c r="G39" s="164" t="s">
        <v>8</v>
      </c>
      <c r="H39" s="164" t="s">
        <v>8</v>
      </c>
      <c r="I39" s="164" t="s">
        <v>8</v>
      </c>
      <c r="J39" s="164" t="s">
        <v>8</v>
      </c>
      <c r="K39" s="164" t="s">
        <v>8</v>
      </c>
      <c r="L39" s="164" t="s">
        <v>8</v>
      </c>
      <c r="M39" s="164" t="s">
        <v>8</v>
      </c>
      <c r="N39" s="164">
        <v>61600</v>
      </c>
      <c r="O39" s="85"/>
      <c r="P39" s="85"/>
      <c r="Q39" s="85"/>
      <c r="R39" s="85"/>
      <c r="S39" s="85"/>
      <c r="T39" s="85"/>
      <c r="U39" s="85"/>
      <c r="V39" s="85"/>
      <c r="W39" s="85"/>
      <c r="X39" s="85"/>
    </row>
    <row r="40" spans="1:24" s="71" customFormat="1" ht="21.6" customHeight="1">
      <c r="A40" s="69">
        <f>IF(B40&lt;&gt;"",COUNTA($B$20:B40),"")</f>
        <v>21</v>
      </c>
      <c r="B40" s="79" t="s">
        <v>85</v>
      </c>
      <c r="C40" s="164">
        <v>169838</v>
      </c>
      <c r="D40" s="164">
        <v>808</v>
      </c>
      <c r="E40" s="164">
        <v>242</v>
      </c>
      <c r="F40" s="164">
        <v>5187</v>
      </c>
      <c r="G40" s="164">
        <v>11505</v>
      </c>
      <c r="H40" s="164">
        <v>149741</v>
      </c>
      <c r="I40" s="164">
        <v>74919</v>
      </c>
      <c r="J40" s="164">
        <v>74822</v>
      </c>
      <c r="K40" s="164">
        <v>232</v>
      </c>
      <c r="L40" s="164">
        <v>1764</v>
      </c>
      <c r="M40" s="164">
        <v>359</v>
      </c>
      <c r="N40" s="164" t="s">
        <v>8</v>
      </c>
      <c r="O40" s="85"/>
      <c r="P40" s="85"/>
      <c r="Q40" s="85"/>
      <c r="R40" s="85"/>
      <c r="S40" s="85"/>
      <c r="T40" s="85"/>
      <c r="U40" s="85"/>
      <c r="V40" s="85"/>
      <c r="W40" s="85"/>
      <c r="X40" s="85"/>
    </row>
    <row r="41" spans="1:24" s="71" customFormat="1" ht="21.6" customHeight="1">
      <c r="A41" s="69">
        <f>IF(B41&lt;&gt;"",COUNTA($B$20:B41),"")</f>
        <v>22</v>
      </c>
      <c r="B41" s="79" t="s">
        <v>86</v>
      </c>
      <c r="C41" s="164">
        <v>34914</v>
      </c>
      <c r="D41" s="164">
        <v>1215</v>
      </c>
      <c r="E41" s="164">
        <v>17</v>
      </c>
      <c r="F41" s="164">
        <v>240</v>
      </c>
      <c r="G41" s="164">
        <v>592</v>
      </c>
      <c r="H41" s="164">
        <v>31804</v>
      </c>
      <c r="I41" s="164">
        <v>31536</v>
      </c>
      <c r="J41" s="164">
        <v>268</v>
      </c>
      <c r="K41" s="164">
        <v>501</v>
      </c>
      <c r="L41" s="164">
        <v>26</v>
      </c>
      <c r="M41" s="164">
        <v>518</v>
      </c>
      <c r="N41" s="164" t="s">
        <v>8</v>
      </c>
      <c r="O41" s="85"/>
      <c r="P41" s="85"/>
      <c r="Q41" s="85"/>
      <c r="R41" s="85"/>
      <c r="S41" s="85"/>
      <c r="T41" s="85"/>
      <c r="U41" s="85"/>
      <c r="V41" s="85"/>
      <c r="W41" s="85"/>
      <c r="X41" s="85"/>
    </row>
    <row r="42" spans="1:24" s="71" customFormat="1" ht="11.1" customHeight="1">
      <c r="A42" s="69">
        <f>IF(B42&lt;&gt;"",COUNTA($B$20:B42),"")</f>
        <v>23</v>
      </c>
      <c r="B42" s="78" t="s">
        <v>87</v>
      </c>
      <c r="C42" s="164">
        <v>76303</v>
      </c>
      <c r="D42" s="164">
        <v>476</v>
      </c>
      <c r="E42" s="164">
        <v>7716</v>
      </c>
      <c r="F42" s="164">
        <v>921</v>
      </c>
      <c r="G42" s="164">
        <v>1526</v>
      </c>
      <c r="H42" s="164">
        <v>276</v>
      </c>
      <c r="I42" s="164">
        <v>11</v>
      </c>
      <c r="J42" s="164">
        <v>265</v>
      </c>
      <c r="K42" s="164">
        <v>1105</v>
      </c>
      <c r="L42" s="164">
        <v>5828</v>
      </c>
      <c r="M42" s="164">
        <v>58455</v>
      </c>
      <c r="N42" s="164" t="s">
        <v>8</v>
      </c>
      <c r="O42" s="85"/>
      <c r="P42" s="85"/>
      <c r="Q42" s="85"/>
      <c r="R42" s="85"/>
      <c r="S42" s="85"/>
      <c r="T42" s="85"/>
      <c r="U42" s="85"/>
      <c r="V42" s="85"/>
      <c r="W42" s="85"/>
      <c r="X42" s="85"/>
    </row>
    <row r="43" spans="1:24" s="71" customFormat="1" ht="11.1" customHeight="1">
      <c r="A43" s="69">
        <f>IF(B43&lt;&gt;"",COUNTA($B$20:B43),"")</f>
        <v>24</v>
      </c>
      <c r="B43" s="78" t="s">
        <v>88</v>
      </c>
      <c r="C43" s="164">
        <v>424872</v>
      </c>
      <c r="D43" s="164">
        <v>47637</v>
      </c>
      <c r="E43" s="164">
        <v>14680</v>
      </c>
      <c r="F43" s="164">
        <v>14058</v>
      </c>
      <c r="G43" s="164">
        <v>1312</v>
      </c>
      <c r="H43" s="164">
        <v>125209</v>
      </c>
      <c r="I43" s="164">
        <v>74030</v>
      </c>
      <c r="J43" s="164">
        <v>51179</v>
      </c>
      <c r="K43" s="164">
        <v>4427</v>
      </c>
      <c r="L43" s="164">
        <v>7259</v>
      </c>
      <c r="M43" s="164">
        <v>17639</v>
      </c>
      <c r="N43" s="164">
        <v>192652</v>
      </c>
      <c r="O43" s="85"/>
      <c r="P43" s="85"/>
      <c r="Q43" s="85"/>
      <c r="R43" s="85"/>
      <c r="S43" s="85"/>
      <c r="T43" s="85"/>
      <c r="U43" s="85"/>
      <c r="V43" s="85"/>
      <c r="W43" s="85"/>
      <c r="X43" s="85"/>
    </row>
    <row r="44" spans="1:24" s="71" customFormat="1" ht="11.1" customHeight="1">
      <c r="A44" s="69">
        <f>IF(B44&lt;&gt;"",COUNTA($B$20:B44),"")</f>
        <v>25</v>
      </c>
      <c r="B44" s="78" t="s">
        <v>74</v>
      </c>
      <c r="C44" s="164">
        <v>266522</v>
      </c>
      <c r="D44" s="164">
        <v>23440</v>
      </c>
      <c r="E44" s="164">
        <v>3295</v>
      </c>
      <c r="F44" s="164">
        <v>11476</v>
      </c>
      <c r="G44" s="164">
        <v>154</v>
      </c>
      <c r="H44" s="164">
        <v>47343</v>
      </c>
      <c r="I44" s="164">
        <v>206</v>
      </c>
      <c r="J44" s="164">
        <v>47137</v>
      </c>
      <c r="K44" s="164">
        <v>77</v>
      </c>
      <c r="L44" s="164">
        <v>2450</v>
      </c>
      <c r="M44" s="164">
        <v>286</v>
      </c>
      <c r="N44" s="164">
        <v>178001</v>
      </c>
      <c r="O44" s="85"/>
      <c r="P44" s="85"/>
      <c r="Q44" s="85"/>
      <c r="R44" s="85"/>
      <c r="S44" s="85"/>
      <c r="T44" s="85"/>
      <c r="U44" s="85"/>
      <c r="V44" s="85"/>
      <c r="W44" s="85"/>
      <c r="X44" s="85"/>
    </row>
    <row r="45" spans="1:24" s="71" customFormat="1" ht="19.149999999999999" customHeight="1">
      <c r="A45" s="70">
        <f>IF(B45&lt;&gt;"",COUNTA($B$20:B45),"")</f>
        <v>26</v>
      </c>
      <c r="B45" s="80" t="s">
        <v>89</v>
      </c>
      <c r="C45" s="165">
        <v>921528</v>
      </c>
      <c r="D45" s="165">
        <v>26696</v>
      </c>
      <c r="E45" s="165">
        <v>19360</v>
      </c>
      <c r="F45" s="165">
        <v>8931</v>
      </c>
      <c r="G45" s="165">
        <v>14781</v>
      </c>
      <c r="H45" s="165">
        <v>259686</v>
      </c>
      <c r="I45" s="165">
        <v>180290</v>
      </c>
      <c r="J45" s="165">
        <v>79397</v>
      </c>
      <c r="K45" s="165">
        <v>6187</v>
      </c>
      <c r="L45" s="165">
        <v>12428</v>
      </c>
      <c r="M45" s="165">
        <v>76684</v>
      </c>
      <c r="N45" s="165">
        <v>496775</v>
      </c>
      <c r="O45" s="85"/>
      <c r="P45" s="85"/>
      <c r="Q45" s="85"/>
      <c r="R45" s="85"/>
      <c r="S45" s="85"/>
      <c r="T45" s="85"/>
      <c r="U45" s="85"/>
      <c r="V45" s="85"/>
      <c r="W45" s="85"/>
      <c r="X45" s="85"/>
    </row>
    <row r="46" spans="1:24" s="87" customFormat="1" ht="11.1" customHeight="1">
      <c r="A46" s="69">
        <f>IF(B46&lt;&gt;"",COUNTA($B$20:B46),"")</f>
        <v>27</v>
      </c>
      <c r="B46" s="78" t="s">
        <v>90</v>
      </c>
      <c r="C46" s="164">
        <v>95199</v>
      </c>
      <c r="D46" s="164">
        <v>574</v>
      </c>
      <c r="E46" s="164">
        <v>5793</v>
      </c>
      <c r="F46" s="164">
        <v>3999</v>
      </c>
      <c r="G46" s="164">
        <v>329</v>
      </c>
      <c r="H46" s="164">
        <v>2720</v>
      </c>
      <c r="I46" s="164">
        <v>933</v>
      </c>
      <c r="J46" s="164">
        <v>1788</v>
      </c>
      <c r="K46" s="164">
        <v>1783</v>
      </c>
      <c r="L46" s="164">
        <v>23483</v>
      </c>
      <c r="M46" s="164">
        <v>23165</v>
      </c>
      <c r="N46" s="164">
        <v>33352</v>
      </c>
      <c r="O46" s="86"/>
      <c r="P46" s="86"/>
      <c r="Q46" s="86"/>
      <c r="R46" s="86"/>
      <c r="S46" s="86"/>
      <c r="T46" s="86"/>
      <c r="U46" s="86"/>
      <c r="V46" s="86"/>
      <c r="W46" s="86"/>
      <c r="X46" s="86"/>
    </row>
    <row r="47" spans="1:24"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row>
    <row r="48" spans="1:24" s="87" customFormat="1" ht="11.1" customHeight="1">
      <c r="A48" s="69">
        <f>IF(B48&lt;&gt;"",COUNTA($B$20:B48),"")</f>
        <v>29</v>
      </c>
      <c r="B48" s="78" t="s">
        <v>92</v>
      </c>
      <c r="C48" s="164">
        <v>80284</v>
      </c>
      <c r="D48" s="164">
        <v>4387</v>
      </c>
      <c r="E48" s="164">
        <v>1449</v>
      </c>
      <c r="F48" s="164">
        <v>2945</v>
      </c>
      <c r="G48" s="164">
        <v>628</v>
      </c>
      <c r="H48" s="164">
        <v>277</v>
      </c>
      <c r="I48" s="164" t="s">
        <v>8</v>
      </c>
      <c r="J48" s="164">
        <v>277</v>
      </c>
      <c r="K48" s="164">
        <v>1210</v>
      </c>
      <c r="L48" s="164">
        <v>11262</v>
      </c>
      <c r="M48" s="164">
        <v>48570</v>
      </c>
      <c r="N48" s="164">
        <v>9555</v>
      </c>
      <c r="O48" s="86"/>
      <c r="P48" s="86"/>
      <c r="Q48" s="86"/>
      <c r="R48" s="86"/>
      <c r="S48" s="86"/>
      <c r="T48" s="86"/>
      <c r="U48" s="86"/>
      <c r="V48" s="86"/>
      <c r="W48" s="86"/>
      <c r="X48" s="86"/>
    </row>
    <row r="49" spans="1:24" s="87" customFormat="1" ht="11.1" customHeight="1">
      <c r="A49" s="69">
        <f>IF(B49&lt;&gt;"",COUNTA($B$20:B49),"")</f>
        <v>30</v>
      </c>
      <c r="B49" s="78" t="s">
        <v>74</v>
      </c>
      <c r="C49" s="164">
        <v>3706</v>
      </c>
      <c r="D49" s="164">
        <v>268</v>
      </c>
      <c r="E49" s="164">
        <v>1158</v>
      </c>
      <c r="F49" s="164">
        <v>213</v>
      </c>
      <c r="G49" s="164">
        <v>524</v>
      </c>
      <c r="H49" s="164">
        <v>248</v>
      </c>
      <c r="I49" s="164" t="s">
        <v>8</v>
      </c>
      <c r="J49" s="164">
        <v>248</v>
      </c>
      <c r="K49" s="164">
        <v>850</v>
      </c>
      <c r="L49" s="164">
        <v>421</v>
      </c>
      <c r="M49" s="164">
        <v>22</v>
      </c>
      <c r="N49" s="164">
        <v>2</v>
      </c>
      <c r="O49" s="86"/>
      <c r="P49" s="86"/>
      <c r="Q49" s="86"/>
      <c r="R49" s="86"/>
      <c r="S49" s="86"/>
      <c r="T49" s="86"/>
      <c r="U49" s="86"/>
      <c r="V49" s="86"/>
      <c r="W49" s="86"/>
      <c r="X49" s="86"/>
    </row>
    <row r="50" spans="1:24" s="71" customFormat="1" ht="19.149999999999999" customHeight="1">
      <c r="A50" s="70">
        <f>IF(B50&lt;&gt;"",COUNTA($B$20:B50),"")</f>
        <v>31</v>
      </c>
      <c r="B50" s="80" t="s">
        <v>93</v>
      </c>
      <c r="C50" s="165">
        <v>171776</v>
      </c>
      <c r="D50" s="165">
        <v>4693</v>
      </c>
      <c r="E50" s="165">
        <v>6083</v>
      </c>
      <c r="F50" s="165">
        <v>6731</v>
      </c>
      <c r="G50" s="165">
        <v>434</v>
      </c>
      <c r="H50" s="165">
        <v>2750</v>
      </c>
      <c r="I50" s="165">
        <v>933</v>
      </c>
      <c r="J50" s="165">
        <v>1817</v>
      </c>
      <c r="K50" s="165">
        <v>2144</v>
      </c>
      <c r="L50" s="165">
        <v>34324</v>
      </c>
      <c r="M50" s="165">
        <v>71713</v>
      </c>
      <c r="N50" s="165">
        <v>42906</v>
      </c>
      <c r="O50" s="85"/>
      <c r="P50" s="85"/>
      <c r="Q50" s="85"/>
      <c r="R50" s="85"/>
      <c r="S50" s="85"/>
      <c r="T50" s="85"/>
      <c r="U50" s="85"/>
      <c r="V50" s="85"/>
      <c r="W50" s="85"/>
      <c r="X50" s="85"/>
    </row>
    <row r="51" spans="1:24" s="71" customFormat="1" ht="19.149999999999999" customHeight="1">
      <c r="A51" s="70">
        <f>IF(B51&lt;&gt;"",COUNTA($B$20:B51),"")</f>
        <v>32</v>
      </c>
      <c r="B51" s="80" t="s">
        <v>94</v>
      </c>
      <c r="C51" s="165">
        <v>1093304</v>
      </c>
      <c r="D51" s="165">
        <v>31388</v>
      </c>
      <c r="E51" s="165">
        <v>25442</v>
      </c>
      <c r="F51" s="165">
        <v>15662</v>
      </c>
      <c r="G51" s="165">
        <v>15215</v>
      </c>
      <c r="H51" s="165">
        <v>262436</v>
      </c>
      <c r="I51" s="165">
        <v>181222</v>
      </c>
      <c r="J51" s="165">
        <v>81214</v>
      </c>
      <c r="K51" s="165">
        <v>8331</v>
      </c>
      <c r="L51" s="165">
        <v>46752</v>
      </c>
      <c r="M51" s="165">
        <v>148397</v>
      </c>
      <c r="N51" s="165">
        <v>539681</v>
      </c>
      <c r="O51" s="85"/>
      <c r="P51" s="85"/>
      <c r="Q51" s="85"/>
      <c r="R51" s="85"/>
      <c r="S51" s="85"/>
      <c r="T51" s="85"/>
      <c r="U51" s="85"/>
      <c r="V51" s="85"/>
      <c r="W51" s="85"/>
      <c r="X51" s="85"/>
    </row>
    <row r="52" spans="1:24" s="71" customFormat="1" ht="19.149999999999999" customHeight="1">
      <c r="A52" s="70">
        <f>IF(B52&lt;&gt;"",COUNTA($B$20:B52),"")</f>
        <v>33</v>
      </c>
      <c r="B52" s="80" t="s">
        <v>95</v>
      </c>
      <c r="C52" s="165">
        <v>3414</v>
      </c>
      <c r="D52" s="165">
        <v>-109360</v>
      </c>
      <c r="E52" s="165">
        <v>-31583</v>
      </c>
      <c r="F52" s="165">
        <v>-74612</v>
      </c>
      <c r="G52" s="165">
        <v>-23052</v>
      </c>
      <c r="H52" s="165">
        <v>-180132</v>
      </c>
      <c r="I52" s="165">
        <v>-65040</v>
      </c>
      <c r="J52" s="165">
        <v>-115091</v>
      </c>
      <c r="K52" s="165">
        <v>-16102</v>
      </c>
      <c r="L52" s="165">
        <v>-54257</v>
      </c>
      <c r="M52" s="165">
        <v>-36199</v>
      </c>
      <c r="N52" s="165">
        <v>528711</v>
      </c>
      <c r="O52" s="85"/>
      <c r="P52" s="85"/>
      <c r="Q52" s="85"/>
      <c r="R52" s="85"/>
      <c r="S52" s="85"/>
      <c r="T52" s="85"/>
      <c r="U52" s="85"/>
      <c r="V52" s="85"/>
      <c r="W52" s="85"/>
      <c r="X52" s="85"/>
    </row>
    <row r="53" spans="1:24" s="87" customFormat="1" ht="24.95" customHeight="1">
      <c r="A53" s="69">
        <f>IF(B53&lt;&gt;"",COUNTA($B$20:B53),"")</f>
        <v>34</v>
      </c>
      <c r="B53" s="81" t="s">
        <v>96</v>
      </c>
      <c r="C53" s="166">
        <v>17881</v>
      </c>
      <c r="D53" s="166">
        <v>-108209</v>
      </c>
      <c r="E53" s="166">
        <v>-24857</v>
      </c>
      <c r="F53" s="166">
        <v>-62615</v>
      </c>
      <c r="G53" s="166">
        <v>-21806</v>
      </c>
      <c r="H53" s="166">
        <v>-176296</v>
      </c>
      <c r="I53" s="166">
        <v>-64604</v>
      </c>
      <c r="J53" s="166">
        <v>-111692</v>
      </c>
      <c r="K53" s="166">
        <v>-15918</v>
      </c>
      <c r="L53" s="166">
        <v>-43674</v>
      </c>
      <c r="M53" s="166">
        <v>-21570</v>
      </c>
      <c r="N53" s="166">
        <v>492826</v>
      </c>
      <c r="O53" s="86"/>
      <c r="P53" s="86"/>
      <c r="Q53" s="86"/>
      <c r="R53" s="86"/>
      <c r="S53" s="86"/>
      <c r="T53" s="86"/>
      <c r="U53" s="86"/>
      <c r="V53" s="86"/>
      <c r="W53" s="86"/>
      <c r="X53" s="86"/>
    </row>
    <row r="54" spans="1:24" s="87" customFormat="1" ht="15" customHeight="1">
      <c r="A54" s="69">
        <f>IF(B54&lt;&gt;"",COUNTA($B$20:B54),"")</f>
        <v>35</v>
      </c>
      <c r="B54" s="78" t="s">
        <v>97</v>
      </c>
      <c r="C54" s="164">
        <v>2008</v>
      </c>
      <c r="D54" s="164">
        <v>170</v>
      </c>
      <c r="E54" s="164">
        <v>103</v>
      </c>
      <c r="F54" s="164">
        <v>196</v>
      </c>
      <c r="G54" s="164">
        <v>500</v>
      </c>
      <c r="H54" s="164">
        <v>135</v>
      </c>
      <c r="I54" s="164" t="s">
        <v>8</v>
      </c>
      <c r="J54" s="164">
        <v>135</v>
      </c>
      <c r="K54" s="164" t="s">
        <v>8</v>
      </c>
      <c r="L54" s="164" t="s">
        <v>8</v>
      </c>
      <c r="M54" s="164">
        <v>290</v>
      </c>
      <c r="N54" s="164">
        <v>614</v>
      </c>
      <c r="O54" s="86"/>
      <c r="P54" s="86"/>
      <c r="Q54" s="86"/>
      <c r="R54" s="86"/>
      <c r="S54" s="86"/>
      <c r="T54" s="86"/>
      <c r="U54" s="86"/>
      <c r="V54" s="86"/>
      <c r="W54" s="86"/>
      <c r="X54" s="86"/>
    </row>
    <row r="55" spans="1:24" ht="11.1" customHeight="1">
      <c r="A55" s="69">
        <f>IF(B55&lt;&gt;"",COUNTA($B$20:B55),"")</f>
        <v>36</v>
      </c>
      <c r="B55" s="78" t="s">
        <v>98</v>
      </c>
      <c r="C55" s="164">
        <v>15059</v>
      </c>
      <c r="D55" s="164">
        <v>1223</v>
      </c>
      <c r="E55" s="164">
        <v>65</v>
      </c>
      <c r="F55" s="164">
        <v>495</v>
      </c>
      <c r="G55" s="164">
        <v>1</v>
      </c>
      <c r="H55" s="164">
        <v>9</v>
      </c>
      <c r="I55" s="164" t="s">
        <v>8</v>
      </c>
      <c r="J55" s="164">
        <v>9</v>
      </c>
      <c r="K55" s="164">
        <v>6</v>
      </c>
      <c r="L55" s="164">
        <v>52</v>
      </c>
      <c r="M55" s="164">
        <v>575</v>
      </c>
      <c r="N55" s="164">
        <v>12632</v>
      </c>
    </row>
    <row r="56" spans="1:24"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4" s="71" customFormat="1" ht="11.1" customHeight="1">
      <c r="A57" s="69">
        <f>IF(B57&lt;&gt;"",COUNTA($B$20:B57),"")</f>
        <v>37</v>
      </c>
      <c r="B57" s="78" t="s">
        <v>70</v>
      </c>
      <c r="C57" s="167">
        <v>776.81</v>
      </c>
      <c r="D57" s="167">
        <v>322.60000000000002</v>
      </c>
      <c r="E57" s="167">
        <v>102.79</v>
      </c>
      <c r="F57" s="167">
        <v>46.34</v>
      </c>
      <c r="G57" s="167">
        <v>34.299999999999997</v>
      </c>
      <c r="H57" s="167">
        <v>114.83</v>
      </c>
      <c r="I57" s="167">
        <v>43.8</v>
      </c>
      <c r="J57" s="167">
        <v>71.03</v>
      </c>
      <c r="K57" s="167">
        <v>29.42</v>
      </c>
      <c r="L57" s="167">
        <v>76.36</v>
      </c>
      <c r="M57" s="167">
        <v>50.17</v>
      </c>
      <c r="N57" s="167" t="s">
        <v>8</v>
      </c>
      <c r="O57" s="85"/>
      <c r="P57" s="85"/>
      <c r="Q57" s="85"/>
      <c r="R57" s="85"/>
      <c r="S57" s="85"/>
      <c r="T57" s="85"/>
      <c r="U57" s="85"/>
      <c r="V57" s="85"/>
      <c r="W57" s="85"/>
      <c r="X57" s="85"/>
    </row>
    <row r="58" spans="1:24" s="71" customFormat="1" ht="11.1" customHeight="1">
      <c r="A58" s="69">
        <f>IF(B58&lt;&gt;"",COUNTA($B$20:B58),"")</f>
        <v>38</v>
      </c>
      <c r="B58" s="78" t="s">
        <v>71</v>
      </c>
      <c r="C58" s="167">
        <v>661.07</v>
      </c>
      <c r="D58" s="167">
        <v>140.66</v>
      </c>
      <c r="E58" s="167">
        <v>49.13</v>
      </c>
      <c r="F58" s="167">
        <v>199.41</v>
      </c>
      <c r="G58" s="167">
        <v>18.91</v>
      </c>
      <c r="H58" s="167">
        <v>95.39</v>
      </c>
      <c r="I58" s="167">
        <v>86.9</v>
      </c>
      <c r="J58" s="167">
        <v>8.5</v>
      </c>
      <c r="K58" s="167">
        <v>16.239999999999998</v>
      </c>
      <c r="L58" s="167">
        <v>86.08</v>
      </c>
      <c r="M58" s="167">
        <v>55.23</v>
      </c>
      <c r="N58" s="167">
        <v>0.01</v>
      </c>
      <c r="O58" s="85"/>
      <c r="P58" s="85"/>
      <c r="Q58" s="85"/>
      <c r="R58" s="85"/>
      <c r="S58" s="85"/>
      <c r="T58" s="85"/>
      <c r="U58" s="85"/>
      <c r="V58" s="85"/>
      <c r="W58" s="85"/>
      <c r="X58" s="85"/>
    </row>
    <row r="59" spans="1:24" s="71" customFormat="1" ht="21.6" customHeight="1">
      <c r="A59" s="69">
        <f>IF(B59&lt;&gt;"",COUNTA($B$20:B59),"")</f>
        <v>39</v>
      </c>
      <c r="B59" s="79" t="s">
        <v>627</v>
      </c>
      <c r="C59" s="167">
        <v>947.27</v>
      </c>
      <c r="D59" s="167" t="s">
        <v>8</v>
      </c>
      <c r="E59" s="167" t="s">
        <v>8</v>
      </c>
      <c r="F59" s="167" t="s">
        <v>8</v>
      </c>
      <c r="G59" s="167" t="s">
        <v>8</v>
      </c>
      <c r="H59" s="167">
        <v>947.27</v>
      </c>
      <c r="I59" s="167">
        <v>783.25</v>
      </c>
      <c r="J59" s="167">
        <v>164.02</v>
      </c>
      <c r="K59" s="167" t="s">
        <v>8</v>
      </c>
      <c r="L59" s="167" t="s">
        <v>8</v>
      </c>
      <c r="M59" s="167" t="s">
        <v>8</v>
      </c>
      <c r="N59" s="167" t="s">
        <v>8</v>
      </c>
      <c r="O59" s="85"/>
      <c r="P59" s="85"/>
      <c r="Q59" s="85"/>
      <c r="R59" s="85"/>
      <c r="S59" s="85"/>
      <c r="T59" s="85"/>
      <c r="U59" s="85"/>
      <c r="V59" s="85"/>
      <c r="W59" s="85"/>
      <c r="X59" s="85"/>
    </row>
    <row r="60" spans="1:24" s="71" customFormat="1" ht="11.1" customHeight="1">
      <c r="A60" s="69">
        <f>IF(B60&lt;&gt;"",COUNTA($B$20:B60),"")</f>
        <v>40</v>
      </c>
      <c r="B60" s="78" t="s">
        <v>72</v>
      </c>
      <c r="C60" s="167">
        <v>11.62</v>
      </c>
      <c r="D60" s="167">
        <v>0.7</v>
      </c>
      <c r="E60" s="167">
        <v>0.02</v>
      </c>
      <c r="F60" s="167">
        <v>0.04</v>
      </c>
      <c r="G60" s="167">
        <v>0.02</v>
      </c>
      <c r="H60" s="167">
        <v>0.01</v>
      </c>
      <c r="I60" s="167" t="s">
        <v>8</v>
      </c>
      <c r="J60" s="167">
        <v>0.01</v>
      </c>
      <c r="K60" s="167" t="s">
        <v>8</v>
      </c>
      <c r="L60" s="167">
        <v>0.03</v>
      </c>
      <c r="M60" s="167">
        <v>0.24</v>
      </c>
      <c r="N60" s="167">
        <v>10.56</v>
      </c>
      <c r="O60" s="85"/>
      <c r="P60" s="85"/>
      <c r="Q60" s="85"/>
      <c r="R60" s="85"/>
      <c r="S60" s="85"/>
      <c r="T60" s="85"/>
      <c r="U60" s="85"/>
      <c r="V60" s="85"/>
      <c r="W60" s="85"/>
      <c r="X60" s="85"/>
    </row>
    <row r="61" spans="1:24" s="71" customFormat="1" ht="11.1" customHeight="1">
      <c r="A61" s="69">
        <f>IF(B61&lt;&gt;"",COUNTA($B$20:B61),"")</f>
        <v>41</v>
      </c>
      <c r="B61" s="78" t="s">
        <v>73</v>
      </c>
      <c r="C61" s="167">
        <v>2112.89</v>
      </c>
      <c r="D61" s="167">
        <v>146.28</v>
      </c>
      <c r="E61" s="167">
        <v>31.16</v>
      </c>
      <c r="F61" s="167">
        <v>74.17</v>
      </c>
      <c r="G61" s="167">
        <v>88.36</v>
      </c>
      <c r="H61" s="167">
        <v>705.16</v>
      </c>
      <c r="I61" s="167">
        <v>30.63</v>
      </c>
      <c r="J61" s="167">
        <v>674.54</v>
      </c>
      <c r="K61" s="167">
        <v>39.81</v>
      </c>
      <c r="L61" s="167">
        <v>63.18</v>
      </c>
      <c r="M61" s="167">
        <v>274.12</v>
      </c>
      <c r="N61" s="167">
        <v>690.63</v>
      </c>
      <c r="O61" s="85"/>
      <c r="P61" s="85"/>
      <c r="Q61" s="85"/>
      <c r="R61" s="85"/>
      <c r="S61" s="85"/>
      <c r="T61" s="85"/>
      <c r="U61" s="85"/>
      <c r="V61" s="85"/>
      <c r="W61" s="85"/>
      <c r="X61" s="85"/>
    </row>
    <row r="62" spans="1:24" s="71" customFormat="1" ht="11.1" customHeight="1">
      <c r="A62" s="69">
        <f>IF(B62&lt;&gt;"",COUNTA($B$20:B62),"")</f>
        <v>42</v>
      </c>
      <c r="B62" s="78" t="s">
        <v>74</v>
      </c>
      <c r="C62" s="167">
        <v>1027.1400000000001</v>
      </c>
      <c r="D62" s="167">
        <v>90.33</v>
      </c>
      <c r="E62" s="167">
        <v>12.7</v>
      </c>
      <c r="F62" s="167">
        <v>44.23</v>
      </c>
      <c r="G62" s="167">
        <v>0.59</v>
      </c>
      <c r="H62" s="167">
        <v>182.45</v>
      </c>
      <c r="I62" s="167">
        <v>0.8</v>
      </c>
      <c r="J62" s="167">
        <v>181.66</v>
      </c>
      <c r="K62" s="167">
        <v>0.3</v>
      </c>
      <c r="L62" s="167">
        <v>9.44</v>
      </c>
      <c r="M62" s="167">
        <v>1.1000000000000001</v>
      </c>
      <c r="N62" s="167">
        <v>685.99</v>
      </c>
      <c r="O62" s="85"/>
      <c r="P62" s="85"/>
      <c r="Q62" s="85"/>
      <c r="R62" s="85"/>
      <c r="S62" s="85"/>
      <c r="T62" s="85"/>
      <c r="U62" s="85"/>
      <c r="V62" s="85"/>
      <c r="W62" s="85"/>
      <c r="X62" s="85"/>
    </row>
    <row r="63" spans="1:24" s="71" customFormat="1" ht="19.149999999999999" customHeight="1">
      <c r="A63" s="70">
        <f>IF(B63&lt;&gt;"",COUNTA($B$20:B63),"")</f>
        <v>43</v>
      </c>
      <c r="B63" s="80" t="s">
        <v>75</v>
      </c>
      <c r="C63" s="168">
        <v>3482.52</v>
      </c>
      <c r="D63" s="168">
        <v>519.9</v>
      </c>
      <c r="E63" s="168">
        <v>170.4</v>
      </c>
      <c r="F63" s="168">
        <v>275.73</v>
      </c>
      <c r="G63" s="168">
        <v>141</v>
      </c>
      <c r="H63" s="168">
        <v>1680.21</v>
      </c>
      <c r="I63" s="168">
        <v>943.78</v>
      </c>
      <c r="J63" s="168">
        <v>736.43</v>
      </c>
      <c r="K63" s="168">
        <v>85.19</v>
      </c>
      <c r="L63" s="168">
        <v>216.21</v>
      </c>
      <c r="M63" s="168">
        <v>378.66</v>
      </c>
      <c r="N63" s="168">
        <v>15.22</v>
      </c>
      <c r="O63" s="85"/>
      <c r="P63" s="85"/>
      <c r="Q63" s="85"/>
      <c r="R63" s="85"/>
      <c r="S63" s="85"/>
      <c r="T63" s="85"/>
      <c r="U63" s="85"/>
      <c r="V63" s="85"/>
      <c r="W63" s="85"/>
      <c r="X63" s="85"/>
    </row>
    <row r="64" spans="1:24" s="71" customFormat="1" ht="21.6" customHeight="1">
      <c r="A64" s="69">
        <f>IF(B64&lt;&gt;"",COUNTA($B$20:B64),"")</f>
        <v>44</v>
      </c>
      <c r="B64" s="79" t="s">
        <v>76</v>
      </c>
      <c r="C64" s="167">
        <v>668.97</v>
      </c>
      <c r="D64" s="167">
        <v>23.38</v>
      </c>
      <c r="E64" s="167">
        <v>49.34</v>
      </c>
      <c r="F64" s="167">
        <v>72.59</v>
      </c>
      <c r="G64" s="167">
        <v>8.3000000000000007</v>
      </c>
      <c r="H64" s="167">
        <v>25.74</v>
      </c>
      <c r="I64" s="167">
        <v>5.24</v>
      </c>
      <c r="J64" s="167">
        <v>20.5</v>
      </c>
      <c r="K64" s="167">
        <v>10.85</v>
      </c>
      <c r="L64" s="167">
        <v>161.75</v>
      </c>
      <c r="M64" s="167">
        <v>317.02</v>
      </c>
      <c r="N64" s="167" t="s">
        <v>8</v>
      </c>
      <c r="O64" s="85"/>
      <c r="P64" s="85"/>
      <c r="Q64" s="85"/>
      <c r="R64" s="85"/>
      <c r="S64" s="85"/>
      <c r="T64" s="85"/>
      <c r="U64" s="85"/>
      <c r="V64" s="85"/>
      <c r="W64" s="85"/>
      <c r="X64" s="85"/>
    </row>
    <row r="65" spans="1:24" s="71" customFormat="1" ht="11.1" customHeight="1">
      <c r="A65" s="69">
        <f>IF(B65&lt;&gt;"",COUNTA($B$20:B65),"")</f>
        <v>45</v>
      </c>
      <c r="B65" s="78" t="s">
        <v>77</v>
      </c>
      <c r="C65" s="167">
        <v>261.70999999999998</v>
      </c>
      <c r="D65" s="167">
        <v>8.39</v>
      </c>
      <c r="E65" s="167">
        <v>15.09</v>
      </c>
      <c r="F65" s="167">
        <v>51.9</v>
      </c>
      <c r="G65" s="167">
        <v>6.45</v>
      </c>
      <c r="H65" s="167">
        <v>20.62</v>
      </c>
      <c r="I65" s="167">
        <v>5.23</v>
      </c>
      <c r="J65" s="167">
        <v>15.38</v>
      </c>
      <c r="K65" s="167">
        <v>9.3800000000000008</v>
      </c>
      <c r="L65" s="167">
        <v>126.22</v>
      </c>
      <c r="M65" s="167">
        <v>23.66</v>
      </c>
      <c r="N65" s="167" t="s">
        <v>8</v>
      </c>
      <c r="O65" s="85"/>
      <c r="P65" s="85"/>
      <c r="Q65" s="85"/>
      <c r="R65" s="85"/>
      <c r="S65" s="85"/>
      <c r="T65" s="85"/>
      <c r="U65" s="85"/>
      <c r="V65" s="85"/>
      <c r="W65" s="85"/>
      <c r="X65" s="85"/>
    </row>
    <row r="66" spans="1:24" s="71" customFormat="1" ht="11.1" customHeight="1">
      <c r="A66" s="69">
        <f>IF(B66&lt;&gt;"",COUNTA($B$20:B66),"")</f>
        <v>46</v>
      </c>
      <c r="B66" s="78" t="s">
        <v>78</v>
      </c>
      <c r="C66" s="167">
        <v>0.01</v>
      </c>
      <c r="D66" s="167" t="s">
        <v>8</v>
      </c>
      <c r="E66" s="167" t="s">
        <v>8</v>
      </c>
      <c r="F66" s="167" t="s">
        <v>8</v>
      </c>
      <c r="G66" s="167" t="s">
        <v>8</v>
      </c>
      <c r="H66" s="167" t="s">
        <v>8</v>
      </c>
      <c r="I66" s="167" t="s">
        <v>8</v>
      </c>
      <c r="J66" s="167" t="s">
        <v>8</v>
      </c>
      <c r="K66" s="167" t="s">
        <v>8</v>
      </c>
      <c r="L66" s="167" t="s">
        <v>8</v>
      </c>
      <c r="M66" s="167" t="s">
        <v>8</v>
      </c>
      <c r="N66" s="167">
        <v>0.01</v>
      </c>
      <c r="O66" s="85"/>
      <c r="P66" s="85"/>
      <c r="Q66" s="85"/>
      <c r="R66" s="85"/>
      <c r="S66" s="85"/>
      <c r="T66" s="85"/>
      <c r="U66" s="85"/>
      <c r="V66" s="85"/>
      <c r="W66" s="85"/>
      <c r="X66" s="85"/>
    </row>
    <row r="67" spans="1:24" s="71" customFormat="1" ht="11.1" customHeight="1">
      <c r="A67" s="69">
        <f>IF(B67&lt;&gt;"",COUNTA($B$20:B67),"")</f>
        <v>47</v>
      </c>
      <c r="B67" s="78" t="s">
        <v>79</v>
      </c>
      <c r="C67" s="167">
        <v>63.06</v>
      </c>
      <c r="D67" s="167">
        <v>0.17</v>
      </c>
      <c r="E67" s="167">
        <v>4.49</v>
      </c>
      <c r="F67" s="167">
        <v>0.41</v>
      </c>
      <c r="G67" s="167">
        <v>0.19</v>
      </c>
      <c r="H67" s="167">
        <v>0.6</v>
      </c>
      <c r="I67" s="167">
        <v>0.04</v>
      </c>
      <c r="J67" s="167">
        <v>0.56000000000000005</v>
      </c>
      <c r="K67" s="167">
        <v>1.4</v>
      </c>
      <c r="L67" s="167">
        <v>12.94</v>
      </c>
      <c r="M67" s="167">
        <v>15.81</v>
      </c>
      <c r="N67" s="167">
        <v>27.06</v>
      </c>
      <c r="O67" s="85"/>
      <c r="P67" s="85"/>
      <c r="Q67" s="85"/>
      <c r="R67" s="85"/>
      <c r="S67" s="85"/>
      <c r="T67" s="85"/>
      <c r="U67" s="85"/>
      <c r="V67" s="85"/>
      <c r="W67" s="85"/>
      <c r="X67" s="85"/>
    </row>
    <row r="68" spans="1:24" s="71" customFormat="1" ht="11.1" customHeight="1">
      <c r="A68" s="69">
        <f>IF(B68&lt;&gt;"",COUNTA($B$20:B68),"")</f>
        <v>48</v>
      </c>
      <c r="B68" s="78" t="s">
        <v>74</v>
      </c>
      <c r="C68" s="167">
        <v>14.28</v>
      </c>
      <c r="D68" s="167">
        <v>1.03</v>
      </c>
      <c r="E68" s="167">
        <v>4.46</v>
      </c>
      <c r="F68" s="167">
        <v>0.82</v>
      </c>
      <c r="G68" s="167">
        <v>2.02</v>
      </c>
      <c r="H68" s="167">
        <v>0.96</v>
      </c>
      <c r="I68" s="167" t="s">
        <v>8</v>
      </c>
      <c r="J68" s="167">
        <v>0.96</v>
      </c>
      <c r="K68" s="167">
        <v>3.27</v>
      </c>
      <c r="L68" s="167">
        <v>1.62</v>
      </c>
      <c r="M68" s="167">
        <v>0.08</v>
      </c>
      <c r="N68" s="167">
        <v>0.01</v>
      </c>
      <c r="O68" s="85"/>
      <c r="P68" s="85"/>
      <c r="Q68" s="85"/>
      <c r="R68" s="85"/>
      <c r="S68" s="85"/>
      <c r="T68" s="85"/>
      <c r="U68" s="85"/>
      <c r="V68" s="85"/>
      <c r="W68" s="85"/>
      <c r="X68" s="85"/>
    </row>
    <row r="69" spans="1:24" s="71" customFormat="1" ht="19.149999999999999" customHeight="1">
      <c r="A69" s="70">
        <f>IF(B69&lt;&gt;"",COUNTA($B$20:B69),"")</f>
        <v>49</v>
      </c>
      <c r="B69" s="80" t="s">
        <v>80</v>
      </c>
      <c r="C69" s="168">
        <v>717.75</v>
      </c>
      <c r="D69" s="168">
        <v>22.52</v>
      </c>
      <c r="E69" s="168">
        <v>49.36</v>
      </c>
      <c r="F69" s="168">
        <v>72.17</v>
      </c>
      <c r="G69" s="168">
        <v>6.47</v>
      </c>
      <c r="H69" s="168">
        <v>25.38</v>
      </c>
      <c r="I69" s="168">
        <v>5.28</v>
      </c>
      <c r="J69" s="168">
        <v>20.100000000000001</v>
      </c>
      <c r="K69" s="168">
        <v>8.9700000000000006</v>
      </c>
      <c r="L69" s="168">
        <v>173.06</v>
      </c>
      <c r="M69" s="168">
        <v>332.75</v>
      </c>
      <c r="N69" s="168">
        <v>27.06</v>
      </c>
      <c r="O69" s="85"/>
      <c r="P69" s="85"/>
      <c r="Q69" s="85"/>
      <c r="R69" s="85"/>
      <c r="S69" s="85"/>
      <c r="T69" s="85"/>
      <c r="U69" s="85"/>
      <c r="V69" s="85"/>
      <c r="W69" s="85"/>
      <c r="X69" s="85"/>
    </row>
    <row r="70" spans="1:24" s="71" customFormat="1" ht="19.149999999999999" customHeight="1">
      <c r="A70" s="70">
        <f>IF(B70&lt;&gt;"",COUNTA($B$20:B70),"")</f>
        <v>50</v>
      </c>
      <c r="B70" s="80" t="s">
        <v>81</v>
      </c>
      <c r="C70" s="168">
        <v>4200.2700000000004</v>
      </c>
      <c r="D70" s="168">
        <v>542.41999999999996</v>
      </c>
      <c r="E70" s="168">
        <v>219.77</v>
      </c>
      <c r="F70" s="168">
        <v>347.9</v>
      </c>
      <c r="G70" s="168">
        <v>147.47</v>
      </c>
      <c r="H70" s="168">
        <v>1705.59</v>
      </c>
      <c r="I70" s="168">
        <v>949.06</v>
      </c>
      <c r="J70" s="168">
        <v>756.53</v>
      </c>
      <c r="K70" s="168">
        <v>94.16</v>
      </c>
      <c r="L70" s="168">
        <v>389.27</v>
      </c>
      <c r="M70" s="168">
        <v>711.4</v>
      </c>
      <c r="N70" s="168">
        <v>42.28</v>
      </c>
      <c r="O70" s="85"/>
      <c r="P70" s="85"/>
      <c r="Q70" s="85"/>
      <c r="R70" s="85"/>
      <c r="S70" s="85"/>
      <c r="T70" s="85"/>
      <c r="U70" s="85"/>
      <c r="V70" s="85"/>
      <c r="W70" s="85"/>
      <c r="X70" s="85"/>
    </row>
    <row r="71" spans="1:24" s="71" customFormat="1" ht="11.1" customHeight="1">
      <c r="A71" s="69">
        <f>IF(B71&lt;&gt;"",COUNTA($B$20:B71),"")</f>
        <v>51</v>
      </c>
      <c r="B71" s="78" t="s">
        <v>82</v>
      </c>
      <c r="C71" s="167">
        <v>927.34</v>
      </c>
      <c r="D71" s="167" t="s">
        <v>8</v>
      </c>
      <c r="E71" s="167" t="s">
        <v>8</v>
      </c>
      <c r="F71" s="167" t="s">
        <v>8</v>
      </c>
      <c r="G71" s="167" t="s">
        <v>8</v>
      </c>
      <c r="H71" s="167" t="s">
        <v>8</v>
      </c>
      <c r="I71" s="167" t="s">
        <v>8</v>
      </c>
      <c r="J71" s="167" t="s">
        <v>8</v>
      </c>
      <c r="K71" s="167" t="s">
        <v>8</v>
      </c>
      <c r="L71" s="167" t="s">
        <v>8</v>
      </c>
      <c r="M71" s="167" t="s">
        <v>8</v>
      </c>
      <c r="N71" s="167">
        <v>927.34</v>
      </c>
      <c r="O71" s="85"/>
      <c r="P71" s="85"/>
      <c r="Q71" s="85"/>
      <c r="R71" s="85"/>
      <c r="S71" s="85"/>
      <c r="T71" s="85"/>
      <c r="U71" s="85"/>
      <c r="V71" s="85"/>
      <c r="W71" s="85"/>
      <c r="X71" s="85"/>
    </row>
    <row r="72" spans="1:24" s="71" customFormat="1" ht="11.1" customHeight="1">
      <c r="A72" s="69">
        <f>IF(B72&lt;&gt;"",COUNTA($B$20:B72),"")</f>
        <v>52</v>
      </c>
      <c r="B72" s="78" t="s">
        <v>83</v>
      </c>
      <c r="C72" s="167">
        <v>324.57</v>
      </c>
      <c r="D72" s="167" t="s">
        <v>8</v>
      </c>
      <c r="E72" s="167" t="s">
        <v>8</v>
      </c>
      <c r="F72" s="167" t="s">
        <v>8</v>
      </c>
      <c r="G72" s="167" t="s">
        <v>8</v>
      </c>
      <c r="H72" s="167" t="s">
        <v>8</v>
      </c>
      <c r="I72" s="167" t="s">
        <v>8</v>
      </c>
      <c r="J72" s="167" t="s">
        <v>8</v>
      </c>
      <c r="K72" s="167" t="s">
        <v>8</v>
      </c>
      <c r="L72" s="167" t="s">
        <v>8</v>
      </c>
      <c r="M72" s="167" t="s">
        <v>8</v>
      </c>
      <c r="N72" s="167">
        <v>324.57</v>
      </c>
      <c r="O72" s="85"/>
      <c r="P72" s="85"/>
      <c r="Q72" s="85"/>
      <c r="R72" s="85"/>
      <c r="S72" s="85"/>
      <c r="T72" s="85"/>
      <c r="U72" s="85"/>
      <c r="V72" s="85"/>
      <c r="W72" s="85"/>
      <c r="X72" s="85"/>
    </row>
    <row r="73" spans="1:24" s="71" customFormat="1" ht="11.1" customHeight="1">
      <c r="A73" s="69">
        <f>IF(B73&lt;&gt;"",COUNTA($B$20:B73),"")</f>
        <v>53</v>
      </c>
      <c r="B73" s="78" t="s">
        <v>99</v>
      </c>
      <c r="C73" s="167">
        <v>378.74</v>
      </c>
      <c r="D73" s="167" t="s">
        <v>8</v>
      </c>
      <c r="E73" s="167" t="s">
        <v>8</v>
      </c>
      <c r="F73" s="167" t="s">
        <v>8</v>
      </c>
      <c r="G73" s="167" t="s">
        <v>8</v>
      </c>
      <c r="H73" s="167" t="s">
        <v>8</v>
      </c>
      <c r="I73" s="167" t="s">
        <v>8</v>
      </c>
      <c r="J73" s="167" t="s">
        <v>8</v>
      </c>
      <c r="K73" s="167" t="s">
        <v>8</v>
      </c>
      <c r="L73" s="167" t="s">
        <v>8</v>
      </c>
      <c r="M73" s="167" t="s">
        <v>8</v>
      </c>
      <c r="N73" s="167">
        <v>378.74</v>
      </c>
      <c r="O73" s="85"/>
      <c r="P73" s="85"/>
      <c r="Q73" s="85"/>
      <c r="R73" s="85"/>
      <c r="S73" s="85"/>
      <c r="T73" s="85"/>
      <c r="U73" s="85"/>
      <c r="V73" s="85"/>
      <c r="W73" s="85"/>
      <c r="X73" s="85"/>
    </row>
    <row r="74" spans="1:24" s="71" customFormat="1" ht="11.1" customHeight="1">
      <c r="A74" s="69">
        <f>IF(B74&lt;&gt;"",COUNTA($B$20:B74),"")</f>
        <v>54</v>
      </c>
      <c r="B74" s="78" t="s">
        <v>100</v>
      </c>
      <c r="C74" s="167">
        <v>137.91999999999999</v>
      </c>
      <c r="D74" s="167" t="s">
        <v>8</v>
      </c>
      <c r="E74" s="167" t="s">
        <v>8</v>
      </c>
      <c r="F74" s="167" t="s">
        <v>8</v>
      </c>
      <c r="G74" s="167" t="s">
        <v>8</v>
      </c>
      <c r="H74" s="167" t="s">
        <v>8</v>
      </c>
      <c r="I74" s="167" t="s">
        <v>8</v>
      </c>
      <c r="J74" s="167" t="s">
        <v>8</v>
      </c>
      <c r="K74" s="167" t="s">
        <v>8</v>
      </c>
      <c r="L74" s="167" t="s">
        <v>8</v>
      </c>
      <c r="M74" s="167" t="s">
        <v>8</v>
      </c>
      <c r="N74" s="167">
        <v>137.91999999999999</v>
      </c>
      <c r="O74" s="85"/>
      <c r="P74" s="85"/>
      <c r="Q74" s="85"/>
      <c r="R74" s="85"/>
      <c r="S74" s="85"/>
      <c r="T74" s="85"/>
      <c r="U74" s="85"/>
      <c r="V74" s="85"/>
      <c r="W74" s="85"/>
      <c r="X74" s="85"/>
    </row>
    <row r="75" spans="1:24" s="71" customFormat="1" ht="11.1" customHeight="1">
      <c r="A75" s="69">
        <f>IF(B75&lt;&gt;"",COUNTA($B$20:B75),"")</f>
        <v>55</v>
      </c>
      <c r="B75" s="78" t="s">
        <v>27</v>
      </c>
      <c r="C75" s="167">
        <v>693.29</v>
      </c>
      <c r="D75" s="167" t="s">
        <v>8</v>
      </c>
      <c r="E75" s="167" t="s">
        <v>8</v>
      </c>
      <c r="F75" s="167" t="s">
        <v>8</v>
      </c>
      <c r="G75" s="167" t="s">
        <v>8</v>
      </c>
      <c r="H75" s="167" t="s">
        <v>8</v>
      </c>
      <c r="I75" s="167" t="s">
        <v>8</v>
      </c>
      <c r="J75" s="167" t="s">
        <v>8</v>
      </c>
      <c r="K75" s="167" t="s">
        <v>8</v>
      </c>
      <c r="L75" s="167" t="s">
        <v>8</v>
      </c>
      <c r="M75" s="167" t="s">
        <v>8</v>
      </c>
      <c r="N75" s="167">
        <v>693.29</v>
      </c>
      <c r="O75" s="85"/>
      <c r="P75" s="85"/>
      <c r="Q75" s="85"/>
      <c r="R75" s="85"/>
      <c r="S75" s="85"/>
      <c r="T75" s="85"/>
      <c r="U75" s="85"/>
      <c r="V75" s="85"/>
      <c r="W75" s="85"/>
      <c r="X75" s="85"/>
    </row>
    <row r="76" spans="1:24" s="71" customFormat="1" ht="21.6" customHeight="1">
      <c r="A76" s="69">
        <f>IF(B76&lt;&gt;"",COUNTA($B$20:B76),"")</f>
        <v>56</v>
      </c>
      <c r="B76" s="79" t="s">
        <v>84</v>
      </c>
      <c r="C76" s="167">
        <v>237.4</v>
      </c>
      <c r="D76" s="167" t="s">
        <v>8</v>
      </c>
      <c r="E76" s="167" t="s">
        <v>8</v>
      </c>
      <c r="F76" s="167" t="s">
        <v>8</v>
      </c>
      <c r="G76" s="167" t="s">
        <v>8</v>
      </c>
      <c r="H76" s="167" t="s">
        <v>8</v>
      </c>
      <c r="I76" s="167" t="s">
        <v>8</v>
      </c>
      <c r="J76" s="167" t="s">
        <v>8</v>
      </c>
      <c r="K76" s="167" t="s">
        <v>8</v>
      </c>
      <c r="L76" s="167" t="s">
        <v>8</v>
      </c>
      <c r="M76" s="167" t="s">
        <v>8</v>
      </c>
      <c r="N76" s="167">
        <v>237.4</v>
      </c>
      <c r="O76" s="85"/>
      <c r="P76" s="85"/>
      <c r="Q76" s="85"/>
      <c r="R76" s="85"/>
      <c r="S76" s="85"/>
      <c r="T76" s="85"/>
      <c r="U76" s="85"/>
      <c r="V76" s="85"/>
      <c r="W76" s="85"/>
      <c r="X76" s="85"/>
    </row>
    <row r="77" spans="1:24" s="71" customFormat="1" ht="21.6" customHeight="1">
      <c r="A77" s="69">
        <f>IF(B77&lt;&gt;"",COUNTA($B$20:B77),"")</f>
        <v>57</v>
      </c>
      <c r="B77" s="79" t="s">
        <v>85</v>
      </c>
      <c r="C77" s="167">
        <v>654.53</v>
      </c>
      <c r="D77" s="167">
        <v>3.11</v>
      </c>
      <c r="E77" s="167">
        <v>0.93</v>
      </c>
      <c r="F77" s="167">
        <v>19.989999999999998</v>
      </c>
      <c r="G77" s="167">
        <v>44.34</v>
      </c>
      <c r="H77" s="167">
        <v>577.08000000000004</v>
      </c>
      <c r="I77" s="167">
        <v>288.73</v>
      </c>
      <c r="J77" s="167">
        <v>288.35000000000002</v>
      </c>
      <c r="K77" s="167">
        <v>0.89</v>
      </c>
      <c r="L77" s="167">
        <v>6.8</v>
      </c>
      <c r="M77" s="167">
        <v>1.38</v>
      </c>
      <c r="N77" s="167" t="s">
        <v>8</v>
      </c>
      <c r="O77" s="85"/>
      <c r="P77" s="85"/>
      <c r="Q77" s="85"/>
      <c r="R77" s="85"/>
      <c r="S77" s="85"/>
      <c r="T77" s="85"/>
      <c r="U77" s="85"/>
      <c r="V77" s="85"/>
      <c r="W77" s="85"/>
      <c r="X77" s="85"/>
    </row>
    <row r="78" spans="1:24" s="71" customFormat="1" ht="21.6" customHeight="1">
      <c r="A78" s="69">
        <f>IF(B78&lt;&gt;"",COUNTA($B$20:B78),"")</f>
        <v>58</v>
      </c>
      <c r="B78" s="79" t="s">
        <v>86</v>
      </c>
      <c r="C78" s="167">
        <v>134.55000000000001</v>
      </c>
      <c r="D78" s="167">
        <v>4.68</v>
      </c>
      <c r="E78" s="167">
        <v>0.06</v>
      </c>
      <c r="F78" s="167">
        <v>0.93</v>
      </c>
      <c r="G78" s="167">
        <v>2.2799999999999998</v>
      </c>
      <c r="H78" s="167">
        <v>122.57</v>
      </c>
      <c r="I78" s="167">
        <v>121.53</v>
      </c>
      <c r="J78" s="167">
        <v>1.03</v>
      </c>
      <c r="K78" s="167">
        <v>1.93</v>
      </c>
      <c r="L78" s="167">
        <v>0.1</v>
      </c>
      <c r="M78" s="167">
        <v>2</v>
      </c>
      <c r="N78" s="167" t="s">
        <v>8</v>
      </c>
      <c r="O78" s="85"/>
      <c r="P78" s="85"/>
      <c r="Q78" s="85"/>
      <c r="R78" s="85"/>
      <c r="S78" s="85"/>
      <c r="T78" s="85"/>
      <c r="U78" s="85"/>
      <c r="V78" s="85"/>
      <c r="W78" s="85"/>
      <c r="X78" s="85"/>
    </row>
    <row r="79" spans="1:24" s="71" customFormat="1" ht="11.1" customHeight="1">
      <c r="A79" s="69">
        <f>IF(B79&lt;&gt;"",COUNTA($B$20:B79),"")</f>
        <v>59</v>
      </c>
      <c r="B79" s="78" t="s">
        <v>87</v>
      </c>
      <c r="C79" s="167">
        <v>294.06</v>
      </c>
      <c r="D79" s="167">
        <v>1.83</v>
      </c>
      <c r="E79" s="167">
        <v>29.74</v>
      </c>
      <c r="F79" s="167">
        <v>3.55</v>
      </c>
      <c r="G79" s="167">
        <v>5.88</v>
      </c>
      <c r="H79" s="167">
        <v>1.06</v>
      </c>
      <c r="I79" s="167">
        <v>0.04</v>
      </c>
      <c r="J79" s="167">
        <v>1.02</v>
      </c>
      <c r="K79" s="167">
        <v>4.26</v>
      </c>
      <c r="L79" s="167">
        <v>22.46</v>
      </c>
      <c r="M79" s="167">
        <v>225.28</v>
      </c>
      <c r="N79" s="167" t="s">
        <v>8</v>
      </c>
      <c r="O79" s="85"/>
      <c r="P79" s="85"/>
      <c r="Q79" s="85"/>
      <c r="R79" s="85"/>
      <c r="S79" s="85"/>
      <c r="T79" s="85"/>
      <c r="U79" s="85"/>
      <c r="V79" s="85"/>
      <c r="W79" s="85"/>
      <c r="X79" s="85"/>
    </row>
    <row r="80" spans="1:24" s="71" customFormat="1" ht="11.1" customHeight="1">
      <c r="A80" s="69">
        <f>IF(B80&lt;&gt;"",COUNTA($B$20:B80),"")</f>
        <v>60</v>
      </c>
      <c r="B80" s="78" t="s">
        <v>88</v>
      </c>
      <c r="C80" s="167">
        <v>1637.39</v>
      </c>
      <c r="D80" s="167">
        <v>183.58</v>
      </c>
      <c r="E80" s="167">
        <v>56.57</v>
      </c>
      <c r="F80" s="167">
        <v>54.18</v>
      </c>
      <c r="G80" s="167">
        <v>5.0599999999999996</v>
      </c>
      <c r="H80" s="167">
        <v>482.53</v>
      </c>
      <c r="I80" s="167">
        <v>285.3</v>
      </c>
      <c r="J80" s="167">
        <v>197.24</v>
      </c>
      <c r="K80" s="167">
        <v>17.059999999999999</v>
      </c>
      <c r="L80" s="167">
        <v>27.98</v>
      </c>
      <c r="M80" s="167">
        <v>67.98</v>
      </c>
      <c r="N80" s="167">
        <v>742.45</v>
      </c>
      <c r="O80" s="85"/>
      <c r="P80" s="85"/>
      <c r="Q80" s="85"/>
      <c r="R80" s="85"/>
      <c r="S80" s="85"/>
      <c r="T80" s="85"/>
      <c r="U80" s="85"/>
      <c r="V80" s="85"/>
      <c r="W80" s="85"/>
      <c r="X80" s="85"/>
    </row>
    <row r="81" spans="1:24" s="71" customFormat="1" ht="11.1" customHeight="1">
      <c r="A81" s="69">
        <f>IF(B81&lt;&gt;"",COUNTA($B$20:B81),"")</f>
        <v>61</v>
      </c>
      <c r="B81" s="78" t="s">
        <v>74</v>
      </c>
      <c r="C81" s="167">
        <v>1027.1400000000001</v>
      </c>
      <c r="D81" s="167">
        <v>90.33</v>
      </c>
      <c r="E81" s="167">
        <v>12.7</v>
      </c>
      <c r="F81" s="167">
        <v>44.23</v>
      </c>
      <c r="G81" s="167">
        <v>0.59</v>
      </c>
      <c r="H81" s="167">
        <v>182.45</v>
      </c>
      <c r="I81" s="167">
        <v>0.8</v>
      </c>
      <c r="J81" s="167">
        <v>181.66</v>
      </c>
      <c r="K81" s="167">
        <v>0.3</v>
      </c>
      <c r="L81" s="167">
        <v>9.44</v>
      </c>
      <c r="M81" s="167">
        <v>1.1000000000000001</v>
      </c>
      <c r="N81" s="167">
        <v>685.99</v>
      </c>
      <c r="O81" s="85"/>
      <c r="P81" s="85"/>
      <c r="Q81" s="85"/>
      <c r="R81" s="85"/>
      <c r="S81" s="85"/>
      <c r="T81" s="85"/>
      <c r="U81" s="85"/>
      <c r="V81" s="85"/>
      <c r="W81" s="85"/>
      <c r="X81" s="85"/>
    </row>
    <row r="82" spans="1:24" s="71" customFormat="1" ht="19.149999999999999" customHeight="1">
      <c r="A82" s="70">
        <f>IF(B82&lt;&gt;"",COUNTA($B$20:B82),"")</f>
        <v>62</v>
      </c>
      <c r="B82" s="80" t="s">
        <v>89</v>
      </c>
      <c r="C82" s="168">
        <v>3551.43</v>
      </c>
      <c r="D82" s="168">
        <v>102.88</v>
      </c>
      <c r="E82" s="168">
        <v>74.61</v>
      </c>
      <c r="F82" s="168">
        <v>34.42</v>
      </c>
      <c r="G82" s="168">
        <v>56.96</v>
      </c>
      <c r="H82" s="168">
        <v>1000.79</v>
      </c>
      <c r="I82" s="168">
        <v>694.81</v>
      </c>
      <c r="J82" s="168">
        <v>305.98</v>
      </c>
      <c r="K82" s="168">
        <v>23.84</v>
      </c>
      <c r="L82" s="168">
        <v>47.9</v>
      </c>
      <c r="M82" s="168">
        <v>295.52999999999997</v>
      </c>
      <c r="N82" s="168">
        <v>1914.5</v>
      </c>
      <c r="O82" s="85"/>
      <c r="P82" s="85"/>
      <c r="Q82" s="85"/>
      <c r="R82" s="85"/>
      <c r="S82" s="85"/>
      <c r="T82" s="85"/>
      <c r="U82" s="85"/>
      <c r="V82" s="85"/>
      <c r="W82" s="85"/>
      <c r="X82" s="85"/>
    </row>
    <row r="83" spans="1:24" s="87" customFormat="1" ht="11.1" customHeight="1">
      <c r="A83" s="69">
        <f>IF(B83&lt;&gt;"",COUNTA($B$20:B83),"")</f>
        <v>63</v>
      </c>
      <c r="B83" s="78" t="s">
        <v>90</v>
      </c>
      <c r="C83" s="167">
        <v>366.88</v>
      </c>
      <c r="D83" s="167">
        <v>2.21</v>
      </c>
      <c r="E83" s="167">
        <v>22.32</v>
      </c>
      <c r="F83" s="167">
        <v>15.41</v>
      </c>
      <c r="G83" s="167">
        <v>1.27</v>
      </c>
      <c r="H83" s="167">
        <v>10.48</v>
      </c>
      <c r="I83" s="167">
        <v>3.59</v>
      </c>
      <c r="J83" s="167">
        <v>6.89</v>
      </c>
      <c r="K83" s="167">
        <v>6.87</v>
      </c>
      <c r="L83" s="167">
        <v>90.5</v>
      </c>
      <c r="M83" s="167">
        <v>89.27</v>
      </c>
      <c r="N83" s="167">
        <v>128.54</v>
      </c>
      <c r="O83" s="86"/>
      <c r="P83" s="86"/>
      <c r="Q83" s="86"/>
      <c r="R83" s="86"/>
      <c r="S83" s="86"/>
      <c r="T83" s="86"/>
      <c r="U83" s="86"/>
      <c r="V83" s="86"/>
      <c r="W83" s="86"/>
      <c r="X83" s="86"/>
    </row>
    <row r="84" spans="1:24"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row>
    <row r="85" spans="1:24" s="87" customFormat="1" ht="11.1" customHeight="1">
      <c r="A85" s="69">
        <f>IF(B85&lt;&gt;"",COUNTA($B$20:B85),"")</f>
        <v>65</v>
      </c>
      <c r="B85" s="78" t="s">
        <v>92</v>
      </c>
      <c r="C85" s="167">
        <v>309.39999999999998</v>
      </c>
      <c r="D85" s="167">
        <v>16.91</v>
      </c>
      <c r="E85" s="167">
        <v>5.58</v>
      </c>
      <c r="F85" s="167">
        <v>11.35</v>
      </c>
      <c r="G85" s="167">
        <v>2.42</v>
      </c>
      <c r="H85" s="167">
        <v>1.07</v>
      </c>
      <c r="I85" s="167" t="s">
        <v>8</v>
      </c>
      <c r="J85" s="167">
        <v>1.07</v>
      </c>
      <c r="K85" s="167">
        <v>4.66</v>
      </c>
      <c r="L85" s="167">
        <v>43.4</v>
      </c>
      <c r="M85" s="167">
        <v>187.18</v>
      </c>
      <c r="N85" s="167">
        <v>36.83</v>
      </c>
      <c r="O85" s="86"/>
      <c r="P85" s="86"/>
      <c r="Q85" s="86"/>
      <c r="R85" s="86"/>
      <c r="S85" s="86"/>
      <c r="T85" s="86"/>
      <c r="U85" s="86"/>
      <c r="V85" s="86"/>
      <c r="W85" s="86"/>
      <c r="X85" s="86"/>
    </row>
    <row r="86" spans="1:24" s="87" customFormat="1" ht="11.1" customHeight="1">
      <c r="A86" s="69">
        <f>IF(B86&lt;&gt;"",COUNTA($B$20:B86),"")</f>
        <v>66</v>
      </c>
      <c r="B86" s="78" t="s">
        <v>74</v>
      </c>
      <c r="C86" s="167">
        <v>14.28</v>
      </c>
      <c r="D86" s="167">
        <v>1.03</v>
      </c>
      <c r="E86" s="167">
        <v>4.46</v>
      </c>
      <c r="F86" s="167">
        <v>0.82</v>
      </c>
      <c r="G86" s="167">
        <v>2.02</v>
      </c>
      <c r="H86" s="167">
        <v>0.96</v>
      </c>
      <c r="I86" s="167" t="s">
        <v>8</v>
      </c>
      <c r="J86" s="167">
        <v>0.96</v>
      </c>
      <c r="K86" s="167">
        <v>3.27</v>
      </c>
      <c r="L86" s="167">
        <v>1.62</v>
      </c>
      <c r="M86" s="167">
        <v>0.08</v>
      </c>
      <c r="N86" s="167">
        <v>0.01</v>
      </c>
      <c r="O86" s="86"/>
      <c r="P86" s="86"/>
      <c r="Q86" s="86"/>
      <c r="R86" s="86"/>
      <c r="S86" s="86"/>
      <c r="T86" s="86"/>
      <c r="U86" s="86"/>
      <c r="V86" s="86"/>
      <c r="W86" s="86"/>
      <c r="X86" s="86"/>
    </row>
    <row r="87" spans="1:24" s="71" customFormat="1" ht="19.149999999999999" customHeight="1">
      <c r="A87" s="70">
        <f>IF(B87&lt;&gt;"",COUNTA($B$20:B87),"")</f>
        <v>67</v>
      </c>
      <c r="B87" s="80" t="s">
        <v>93</v>
      </c>
      <c r="C87" s="168">
        <v>662</v>
      </c>
      <c r="D87" s="168">
        <v>18.09</v>
      </c>
      <c r="E87" s="168">
        <v>23.44</v>
      </c>
      <c r="F87" s="168">
        <v>25.94</v>
      </c>
      <c r="G87" s="168">
        <v>1.67</v>
      </c>
      <c r="H87" s="168">
        <v>10.6</v>
      </c>
      <c r="I87" s="168">
        <v>3.59</v>
      </c>
      <c r="J87" s="168">
        <v>7</v>
      </c>
      <c r="K87" s="168">
        <v>8.26</v>
      </c>
      <c r="L87" s="168">
        <v>132.28</v>
      </c>
      <c r="M87" s="168">
        <v>276.37</v>
      </c>
      <c r="N87" s="168">
        <v>165.35</v>
      </c>
      <c r="O87" s="85"/>
      <c r="P87" s="85"/>
      <c r="Q87" s="85"/>
      <c r="R87" s="85"/>
      <c r="S87" s="85"/>
      <c r="T87" s="85"/>
      <c r="U87" s="85"/>
      <c r="V87" s="85"/>
      <c r="W87" s="85"/>
      <c r="X87" s="85"/>
    </row>
    <row r="88" spans="1:24" s="71" customFormat="1" ht="19.149999999999999" customHeight="1">
      <c r="A88" s="70">
        <f>IF(B88&lt;&gt;"",COUNTA($B$20:B88),"")</f>
        <v>68</v>
      </c>
      <c r="B88" s="80" t="s">
        <v>94</v>
      </c>
      <c r="C88" s="168">
        <v>4213.43</v>
      </c>
      <c r="D88" s="168">
        <v>120.97</v>
      </c>
      <c r="E88" s="168">
        <v>98.05</v>
      </c>
      <c r="F88" s="168">
        <v>60.36</v>
      </c>
      <c r="G88" s="168">
        <v>58.64</v>
      </c>
      <c r="H88" s="168">
        <v>1011.39</v>
      </c>
      <c r="I88" s="168">
        <v>698.4</v>
      </c>
      <c r="J88" s="168">
        <v>312.99</v>
      </c>
      <c r="K88" s="168">
        <v>32.11</v>
      </c>
      <c r="L88" s="168">
        <v>180.17</v>
      </c>
      <c r="M88" s="168">
        <v>571.9</v>
      </c>
      <c r="N88" s="168">
        <v>2079.85</v>
      </c>
      <c r="O88" s="85"/>
      <c r="P88" s="85"/>
      <c r="Q88" s="85"/>
      <c r="R88" s="85"/>
      <c r="S88" s="85"/>
      <c r="T88" s="85"/>
      <c r="U88" s="85"/>
      <c r="V88" s="85"/>
      <c r="W88" s="85"/>
      <c r="X88" s="85"/>
    </row>
    <row r="89" spans="1:24" s="71" customFormat="1" ht="19.149999999999999" customHeight="1">
      <c r="A89" s="70">
        <f>IF(B89&lt;&gt;"",COUNTA($B$20:B89),"")</f>
        <v>69</v>
      </c>
      <c r="B89" s="80" t="s">
        <v>95</v>
      </c>
      <c r="C89" s="168">
        <v>13.16</v>
      </c>
      <c r="D89" s="168">
        <v>-421.46</v>
      </c>
      <c r="E89" s="168">
        <v>-121.72</v>
      </c>
      <c r="F89" s="168">
        <v>-287.54000000000002</v>
      </c>
      <c r="G89" s="168">
        <v>-88.84</v>
      </c>
      <c r="H89" s="168">
        <v>-694.2</v>
      </c>
      <c r="I89" s="168">
        <v>-250.66</v>
      </c>
      <c r="J89" s="168">
        <v>-443.54</v>
      </c>
      <c r="K89" s="168">
        <v>-62.06</v>
      </c>
      <c r="L89" s="168">
        <v>-209.1</v>
      </c>
      <c r="M89" s="168">
        <v>-139.5</v>
      </c>
      <c r="N89" s="168">
        <v>2037.57</v>
      </c>
      <c r="O89" s="85"/>
      <c r="P89" s="85"/>
      <c r="Q89" s="85"/>
      <c r="R89" s="85"/>
      <c r="S89" s="85"/>
      <c r="T89" s="85"/>
      <c r="U89" s="85"/>
      <c r="V89" s="85"/>
      <c r="W89" s="85"/>
      <c r="X89" s="85"/>
    </row>
    <row r="90" spans="1:24" s="87" customFormat="1" ht="24.95" customHeight="1">
      <c r="A90" s="69">
        <f>IF(B90&lt;&gt;"",COUNTA($B$20:B90),"")</f>
        <v>70</v>
      </c>
      <c r="B90" s="81" t="s">
        <v>96</v>
      </c>
      <c r="C90" s="169">
        <v>68.91</v>
      </c>
      <c r="D90" s="169">
        <v>-417.02</v>
      </c>
      <c r="E90" s="169">
        <v>-95.8</v>
      </c>
      <c r="F90" s="169">
        <v>-241.31</v>
      </c>
      <c r="G90" s="169">
        <v>-84.04</v>
      </c>
      <c r="H90" s="169">
        <v>-679.42</v>
      </c>
      <c r="I90" s="169">
        <v>-248.97</v>
      </c>
      <c r="J90" s="169">
        <v>-430.44</v>
      </c>
      <c r="K90" s="169">
        <v>-61.35</v>
      </c>
      <c r="L90" s="169">
        <v>-168.31</v>
      </c>
      <c r="M90" s="169">
        <v>-83.13</v>
      </c>
      <c r="N90" s="169">
        <v>1899.27</v>
      </c>
      <c r="O90" s="86"/>
      <c r="P90" s="86"/>
      <c r="Q90" s="86"/>
      <c r="R90" s="86"/>
      <c r="S90" s="86"/>
      <c r="T90" s="86"/>
      <c r="U90" s="86"/>
      <c r="V90" s="86"/>
      <c r="W90" s="86"/>
      <c r="X90" s="86"/>
    </row>
    <row r="91" spans="1:24" s="87" customFormat="1" ht="15" customHeight="1">
      <c r="A91" s="69">
        <f>IF(B91&lt;&gt;"",COUNTA($B$20:B91),"")</f>
        <v>71</v>
      </c>
      <c r="B91" s="78" t="s">
        <v>97</v>
      </c>
      <c r="C91" s="167">
        <v>7.74</v>
      </c>
      <c r="D91" s="167">
        <v>0.66</v>
      </c>
      <c r="E91" s="167">
        <v>0.4</v>
      </c>
      <c r="F91" s="167">
        <v>0.75</v>
      </c>
      <c r="G91" s="167">
        <v>1.93</v>
      </c>
      <c r="H91" s="167">
        <v>0.52</v>
      </c>
      <c r="I91" s="167" t="s">
        <v>8</v>
      </c>
      <c r="J91" s="167">
        <v>0.52</v>
      </c>
      <c r="K91" s="167" t="s">
        <v>8</v>
      </c>
      <c r="L91" s="167" t="s">
        <v>8</v>
      </c>
      <c r="M91" s="167">
        <v>1.1200000000000001</v>
      </c>
      <c r="N91" s="167">
        <v>2.37</v>
      </c>
      <c r="O91" s="86"/>
      <c r="P91" s="86"/>
      <c r="Q91" s="86"/>
      <c r="R91" s="86"/>
      <c r="S91" s="86"/>
      <c r="T91" s="86"/>
      <c r="U91" s="86"/>
      <c r="V91" s="86"/>
      <c r="W91" s="86"/>
      <c r="X91" s="86"/>
    </row>
    <row r="92" spans="1:24" ht="11.1" customHeight="1">
      <c r="A92" s="69">
        <f>IF(B92&lt;&gt;"",COUNTA($B$20:B92),"")</f>
        <v>72</v>
      </c>
      <c r="B92" s="78" t="s">
        <v>98</v>
      </c>
      <c r="C92" s="167">
        <v>58.04</v>
      </c>
      <c r="D92" s="167">
        <v>4.71</v>
      </c>
      <c r="E92" s="167">
        <v>0.25</v>
      </c>
      <c r="F92" s="167">
        <v>1.91</v>
      </c>
      <c r="G92" s="167" t="s">
        <v>8</v>
      </c>
      <c r="H92" s="167">
        <v>0.04</v>
      </c>
      <c r="I92" s="167" t="s">
        <v>8</v>
      </c>
      <c r="J92" s="167">
        <v>0.04</v>
      </c>
      <c r="K92" s="167">
        <v>0.02</v>
      </c>
      <c r="L92" s="167">
        <v>0.2</v>
      </c>
      <c r="M92" s="167">
        <v>2.21</v>
      </c>
      <c r="N92" s="167">
        <v>48.68</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X92"/>
  <sheetViews>
    <sheetView zoomScale="140" zoomScaleNormal="140" workbookViewId="0">
      <pane xSplit="2" ySplit="18" topLeftCell="C19" activePane="bottomRight" state="frozen"/>
      <selection activeCell="C18" sqref="C18:H18"/>
      <selection pane="topRight" activeCell="C18" sqref="C18:H18"/>
      <selection pane="bottomLeft" activeCell="C18" sqref="C18:H18"/>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69</v>
      </c>
      <c r="B1" s="225"/>
      <c r="C1" s="226" t="s">
        <v>986</v>
      </c>
      <c r="D1" s="226"/>
      <c r="E1" s="226"/>
      <c r="F1" s="226"/>
      <c r="G1" s="227"/>
      <c r="H1" s="228" t="s">
        <v>986</v>
      </c>
      <c r="I1" s="226"/>
      <c r="J1" s="226"/>
      <c r="K1" s="226"/>
      <c r="L1" s="226"/>
      <c r="M1" s="226"/>
      <c r="N1" s="227"/>
    </row>
    <row r="2" spans="1:14" s="74" customFormat="1" ht="15" customHeight="1">
      <c r="A2" s="224" t="s">
        <v>48</v>
      </c>
      <c r="B2" s="225"/>
      <c r="C2" s="226" t="s">
        <v>64</v>
      </c>
      <c r="D2" s="226"/>
      <c r="E2" s="226"/>
      <c r="F2" s="226"/>
      <c r="G2" s="227"/>
      <c r="H2" s="228" t="s">
        <v>64</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4" ht="11.45" customHeight="1">
      <c r="A17" s="218"/>
      <c r="B17" s="219"/>
      <c r="C17" s="272"/>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row>
    <row r="20" spans="1:24" s="71" customFormat="1" ht="11.1" customHeight="1">
      <c r="A20" s="69">
        <f>IF(B20&lt;&gt;"",COUNTA($B$20:B20),"")</f>
        <v>1</v>
      </c>
      <c r="B20" s="78" t="s">
        <v>70</v>
      </c>
      <c r="C20" s="164">
        <v>169581</v>
      </c>
      <c r="D20" s="164">
        <v>61366</v>
      </c>
      <c r="E20" s="164">
        <v>20473</v>
      </c>
      <c r="F20" s="164">
        <v>9960</v>
      </c>
      <c r="G20" s="164">
        <v>5814</v>
      </c>
      <c r="H20" s="164">
        <v>41342</v>
      </c>
      <c r="I20" s="164">
        <v>15657</v>
      </c>
      <c r="J20" s="164">
        <v>25686</v>
      </c>
      <c r="K20" s="164">
        <v>5525</v>
      </c>
      <c r="L20" s="164">
        <v>16963</v>
      </c>
      <c r="M20" s="164">
        <v>8139</v>
      </c>
      <c r="N20" s="164" t="s">
        <v>8</v>
      </c>
      <c r="O20" s="85"/>
      <c r="P20" s="85"/>
      <c r="Q20" s="85"/>
      <c r="R20" s="85"/>
      <c r="S20" s="85"/>
      <c r="T20" s="85"/>
      <c r="U20" s="85"/>
      <c r="V20" s="85"/>
      <c r="W20" s="85"/>
      <c r="X20" s="85"/>
    </row>
    <row r="21" spans="1:24" s="71" customFormat="1" ht="11.1" customHeight="1">
      <c r="A21" s="69">
        <f>IF(B21&lt;&gt;"",COUNTA($B$20:B21),"")</f>
        <v>2</v>
      </c>
      <c r="B21" s="78" t="s">
        <v>71</v>
      </c>
      <c r="C21" s="164">
        <v>117032</v>
      </c>
      <c r="D21" s="164">
        <v>25321</v>
      </c>
      <c r="E21" s="164">
        <v>7734</v>
      </c>
      <c r="F21" s="164">
        <v>35661</v>
      </c>
      <c r="G21" s="164">
        <v>2548</v>
      </c>
      <c r="H21" s="164">
        <v>15673</v>
      </c>
      <c r="I21" s="164">
        <v>11965</v>
      </c>
      <c r="J21" s="164">
        <v>3708</v>
      </c>
      <c r="K21" s="164">
        <v>2639</v>
      </c>
      <c r="L21" s="164">
        <v>19487</v>
      </c>
      <c r="M21" s="164">
        <v>7969</v>
      </c>
      <c r="N21" s="164" t="s">
        <v>8</v>
      </c>
      <c r="O21" s="85"/>
      <c r="P21" s="85"/>
      <c r="Q21" s="85"/>
      <c r="R21" s="85"/>
      <c r="S21" s="85"/>
      <c r="T21" s="85"/>
      <c r="U21" s="85"/>
      <c r="V21" s="85"/>
      <c r="W21" s="85"/>
      <c r="X21" s="85"/>
    </row>
    <row r="22" spans="1:24" s="71" customFormat="1" ht="21.6" customHeight="1">
      <c r="A22" s="69">
        <f>IF(B22&lt;&gt;"",COUNTA($B$20:B22),"")</f>
        <v>3</v>
      </c>
      <c r="B22" s="79" t="s">
        <v>627</v>
      </c>
      <c r="C22" s="164">
        <v>172369</v>
      </c>
      <c r="D22" s="164" t="s">
        <v>8</v>
      </c>
      <c r="E22" s="164" t="s">
        <v>8</v>
      </c>
      <c r="F22" s="164" t="s">
        <v>8</v>
      </c>
      <c r="G22" s="164" t="s">
        <v>8</v>
      </c>
      <c r="H22" s="164">
        <v>172369</v>
      </c>
      <c r="I22" s="164">
        <v>139137</v>
      </c>
      <c r="J22" s="164">
        <v>33232</v>
      </c>
      <c r="K22" s="164" t="s">
        <v>8</v>
      </c>
      <c r="L22" s="164" t="s">
        <v>8</v>
      </c>
      <c r="M22" s="164" t="s">
        <v>8</v>
      </c>
      <c r="N22" s="164" t="s">
        <v>8</v>
      </c>
      <c r="O22" s="85"/>
      <c r="P22" s="85"/>
      <c r="Q22" s="85"/>
      <c r="R22" s="85"/>
      <c r="S22" s="85"/>
      <c r="T22" s="85"/>
      <c r="U22" s="85"/>
      <c r="V22" s="85"/>
      <c r="W22" s="85"/>
      <c r="X22" s="85"/>
    </row>
    <row r="23" spans="1:24" s="71" customFormat="1" ht="11.1" customHeight="1">
      <c r="A23" s="69">
        <f>IF(B23&lt;&gt;"",COUNTA($B$20:B23),"")</f>
        <v>4</v>
      </c>
      <c r="B23" s="78" t="s">
        <v>72</v>
      </c>
      <c r="C23" s="164">
        <v>1000</v>
      </c>
      <c r="D23" s="164">
        <v>24</v>
      </c>
      <c r="E23" s="164" t="s">
        <v>8</v>
      </c>
      <c r="F23" s="164">
        <v>8</v>
      </c>
      <c r="G23" s="164" t="s">
        <v>8</v>
      </c>
      <c r="H23" s="164">
        <v>4</v>
      </c>
      <c r="I23" s="164" t="s">
        <v>8</v>
      </c>
      <c r="J23" s="164">
        <v>4</v>
      </c>
      <c r="K23" s="164" t="s">
        <v>8</v>
      </c>
      <c r="L23" s="164">
        <v>4</v>
      </c>
      <c r="M23" s="164" t="s">
        <v>8</v>
      </c>
      <c r="N23" s="164">
        <v>960</v>
      </c>
      <c r="O23" s="85"/>
      <c r="P23" s="85"/>
      <c r="Q23" s="85"/>
      <c r="R23" s="85"/>
      <c r="S23" s="85"/>
      <c r="T23" s="85"/>
      <c r="U23" s="85"/>
      <c r="V23" s="85"/>
      <c r="W23" s="85"/>
      <c r="X23" s="85"/>
    </row>
    <row r="24" spans="1:24" s="71" customFormat="1" ht="11.1" customHeight="1">
      <c r="A24" s="69">
        <f>IF(B24&lt;&gt;"",COUNTA($B$20:B24),"")</f>
        <v>5</v>
      </c>
      <c r="B24" s="78" t="s">
        <v>73</v>
      </c>
      <c r="C24" s="164">
        <v>416501</v>
      </c>
      <c r="D24" s="164">
        <v>18433</v>
      </c>
      <c r="E24" s="164">
        <v>5370</v>
      </c>
      <c r="F24" s="164">
        <v>24802</v>
      </c>
      <c r="G24" s="164">
        <v>2419</v>
      </c>
      <c r="H24" s="164">
        <v>187966</v>
      </c>
      <c r="I24" s="164">
        <v>12480</v>
      </c>
      <c r="J24" s="164">
        <v>175487</v>
      </c>
      <c r="K24" s="164">
        <v>4846</v>
      </c>
      <c r="L24" s="164">
        <v>18247</v>
      </c>
      <c r="M24" s="164">
        <v>15564</v>
      </c>
      <c r="N24" s="164">
        <v>138854</v>
      </c>
      <c r="O24" s="85"/>
      <c r="P24" s="85"/>
      <c r="Q24" s="85"/>
      <c r="R24" s="85"/>
      <c r="S24" s="85"/>
      <c r="T24" s="85"/>
      <c r="U24" s="85"/>
      <c r="V24" s="85"/>
      <c r="W24" s="85"/>
      <c r="X24" s="85"/>
    </row>
    <row r="25" spans="1:24" s="71" customFormat="1" ht="11.1" customHeight="1">
      <c r="A25" s="69">
        <f>IF(B25&lt;&gt;"",COUNTA($B$20:B25),"")</f>
        <v>6</v>
      </c>
      <c r="B25" s="78" t="s">
        <v>74</v>
      </c>
      <c r="C25" s="164">
        <v>217077</v>
      </c>
      <c r="D25" s="164">
        <v>10958</v>
      </c>
      <c r="E25" s="164">
        <v>254</v>
      </c>
      <c r="F25" s="164">
        <v>13928</v>
      </c>
      <c r="G25" s="164">
        <v>76</v>
      </c>
      <c r="H25" s="164">
        <v>55252</v>
      </c>
      <c r="I25" s="164">
        <v>233</v>
      </c>
      <c r="J25" s="164">
        <v>55019</v>
      </c>
      <c r="K25" s="164">
        <v>217</v>
      </c>
      <c r="L25" s="164">
        <v>59</v>
      </c>
      <c r="M25" s="164">
        <v>46</v>
      </c>
      <c r="N25" s="164">
        <v>136287</v>
      </c>
      <c r="O25" s="85"/>
      <c r="P25" s="85"/>
      <c r="Q25" s="85"/>
      <c r="R25" s="85"/>
      <c r="S25" s="85"/>
      <c r="T25" s="85"/>
      <c r="U25" s="85"/>
      <c r="V25" s="85"/>
      <c r="W25" s="85"/>
      <c r="X25" s="85"/>
    </row>
    <row r="26" spans="1:24" s="71" customFormat="1" ht="19.149999999999999" customHeight="1">
      <c r="A26" s="70">
        <f>IF(B26&lt;&gt;"",COUNTA($B$20:B26),"")</f>
        <v>7</v>
      </c>
      <c r="B26" s="80" t="s">
        <v>75</v>
      </c>
      <c r="C26" s="165">
        <v>659407</v>
      </c>
      <c r="D26" s="165">
        <v>94186</v>
      </c>
      <c r="E26" s="165">
        <v>33322</v>
      </c>
      <c r="F26" s="165">
        <v>56502</v>
      </c>
      <c r="G26" s="165">
        <v>10705</v>
      </c>
      <c r="H26" s="165">
        <v>362103</v>
      </c>
      <c r="I26" s="165">
        <v>179006</v>
      </c>
      <c r="J26" s="165">
        <v>183097</v>
      </c>
      <c r="K26" s="165">
        <v>12794</v>
      </c>
      <c r="L26" s="165">
        <v>54642</v>
      </c>
      <c r="M26" s="165">
        <v>31626</v>
      </c>
      <c r="N26" s="165">
        <v>3526</v>
      </c>
      <c r="O26" s="85"/>
      <c r="P26" s="85"/>
      <c r="Q26" s="85"/>
      <c r="R26" s="85"/>
      <c r="S26" s="85"/>
      <c r="T26" s="85"/>
      <c r="U26" s="85"/>
      <c r="V26" s="85"/>
      <c r="W26" s="85"/>
      <c r="X26" s="85"/>
    </row>
    <row r="27" spans="1:24" s="71" customFormat="1" ht="21.6" customHeight="1">
      <c r="A27" s="69">
        <f>IF(B27&lt;&gt;"",COUNTA($B$20:B27),"")</f>
        <v>8</v>
      </c>
      <c r="B27" s="79" t="s">
        <v>76</v>
      </c>
      <c r="C27" s="164">
        <v>188655</v>
      </c>
      <c r="D27" s="164">
        <v>29324</v>
      </c>
      <c r="E27" s="164">
        <v>9554</v>
      </c>
      <c r="F27" s="164">
        <v>34347</v>
      </c>
      <c r="G27" s="164">
        <v>718</v>
      </c>
      <c r="H27" s="164">
        <v>3272</v>
      </c>
      <c r="I27" s="164">
        <v>23</v>
      </c>
      <c r="J27" s="164">
        <v>3249</v>
      </c>
      <c r="K27" s="164">
        <v>3472</v>
      </c>
      <c r="L27" s="164">
        <v>29448</v>
      </c>
      <c r="M27" s="164">
        <v>78522</v>
      </c>
      <c r="N27" s="164" t="s">
        <v>8</v>
      </c>
      <c r="O27" s="85"/>
      <c r="P27" s="85"/>
      <c r="Q27" s="85"/>
      <c r="R27" s="85"/>
      <c r="S27" s="85"/>
      <c r="T27" s="85"/>
      <c r="U27" s="85"/>
      <c r="V27" s="85"/>
      <c r="W27" s="85"/>
      <c r="X27" s="85"/>
    </row>
    <row r="28" spans="1:24" s="71" customFormat="1" ht="11.1" customHeight="1">
      <c r="A28" s="69">
        <f>IF(B28&lt;&gt;"",COUNTA($B$20:B28),"")</f>
        <v>9</v>
      </c>
      <c r="B28" s="78" t="s">
        <v>77</v>
      </c>
      <c r="C28" s="164">
        <v>85591</v>
      </c>
      <c r="D28" s="164">
        <v>15702</v>
      </c>
      <c r="E28" s="164">
        <v>2735</v>
      </c>
      <c r="F28" s="164">
        <v>29542</v>
      </c>
      <c r="G28" s="164">
        <v>149</v>
      </c>
      <c r="H28" s="164">
        <v>2490</v>
      </c>
      <c r="I28" s="164" t="s">
        <v>8</v>
      </c>
      <c r="J28" s="164">
        <v>2490</v>
      </c>
      <c r="K28" s="164">
        <v>3320</v>
      </c>
      <c r="L28" s="164">
        <v>26781</v>
      </c>
      <c r="M28" s="164">
        <v>4872</v>
      </c>
      <c r="N28" s="164" t="s">
        <v>8</v>
      </c>
      <c r="O28" s="85"/>
      <c r="P28" s="85"/>
      <c r="Q28" s="85"/>
      <c r="R28" s="85"/>
      <c r="S28" s="85"/>
      <c r="T28" s="85"/>
      <c r="U28" s="85"/>
      <c r="V28" s="85"/>
      <c r="W28" s="85"/>
      <c r="X28" s="85"/>
    </row>
    <row r="29" spans="1:24"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row>
    <row r="30" spans="1:24" s="71" customFormat="1" ht="11.1" customHeight="1">
      <c r="A30" s="69">
        <f>IF(B30&lt;&gt;"",COUNTA($B$20:B30),"")</f>
        <v>11</v>
      </c>
      <c r="B30" s="78" t="s">
        <v>79</v>
      </c>
      <c r="C30" s="164">
        <v>4482</v>
      </c>
      <c r="D30" s="164">
        <v>206</v>
      </c>
      <c r="E30" s="164">
        <v>987</v>
      </c>
      <c r="F30" s="164">
        <v>387</v>
      </c>
      <c r="G30" s="164" t="s">
        <v>8</v>
      </c>
      <c r="H30" s="164">
        <v>2173</v>
      </c>
      <c r="I30" s="164">
        <v>306</v>
      </c>
      <c r="J30" s="164">
        <v>1867</v>
      </c>
      <c r="K30" s="164">
        <v>134</v>
      </c>
      <c r="L30" s="164">
        <v>438</v>
      </c>
      <c r="M30" s="164">
        <v>157</v>
      </c>
      <c r="N30" s="164" t="s">
        <v>8</v>
      </c>
      <c r="O30" s="85"/>
      <c r="P30" s="85"/>
      <c r="Q30" s="85"/>
      <c r="R30" s="85"/>
      <c r="S30" s="85"/>
      <c r="T30" s="85"/>
      <c r="U30" s="85"/>
      <c r="V30" s="85"/>
      <c r="W30" s="85"/>
      <c r="X30" s="85"/>
    </row>
    <row r="31" spans="1:24" s="71" customFormat="1" ht="11.1" customHeight="1">
      <c r="A31" s="69">
        <f>IF(B31&lt;&gt;"",COUNTA($B$20:B31),"")</f>
        <v>12</v>
      </c>
      <c r="B31" s="78" t="s">
        <v>74</v>
      </c>
      <c r="C31" s="164">
        <v>1607</v>
      </c>
      <c r="D31" s="164">
        <v>194</v>
      </c>
      <c r="E31" s="164">
        <v>606</v>
      </c>
      <c r="F31" s="164" t="s">
        <v>8</v>
      </c>
      <c r="G31" s="164" t="s">
        <v>8</v>
      </c>
      <c r="H31" s="164">
        <v>40</v>
      </c>
      <c r="I31" s="164" t="s">
        <v>8</v>
      </c>
      <c r="J31" s="164">
        <v>40</v>
      </c>
      <c r="K31" s="164" t="s">
        <v>8</v>
      </c>
      <c r="L31" s="164">
        <v>693</v>
      </c>
      <c r="M31" s="164">
        <v>64</v>
      </c>
      <c r="N31" s="164">
        <v>10</v>
      </c>
      <c r="O31" s="85"/>
      <c r="P31" s="85"/>
      <c r="Q31" s="85"/>
      <c r="R31" s="85"/>
      <c r="S31" s="85"/>
      <c r="T31" s="85"/>
      <c r="U31" s="85"/>
      <c r="V31" s="85"/>
      <c r="W31" s="85"/>
      <c r="X31" s="85"/>
    </row>
    <row r="32" spans="1:24" s="71" customFormat="1" ht="19.149999999999999" customHeight="1">
      <c r="A32" s="70">
        <f>IF(B32&lt;&gt;"",COUNTA($B$20:B32),"")</f>
        <v>13</v>
      </c>
      <c r="B32" s="80" t="s">
        <v>80</v>
      </c>
      <c r="C32" s="165">
        <v>191530</v>
      </c>
      <c r="D32" s="165">
        <v>29336</v>
      </c>
      <c r="E32" s="165">
        <v>9935</v>
      </c>
      <c r="F32" s="165">
        <v>34734</v>
      </c>
      <c r="G32" s="165">
        <v>718</v>
      </c>
      <c r="H32" s="165">
        <v>5405</v>
      </c>
      <c r="I32" s="165">
        <v>329</v>
      </c>
      <c r="J32" s="165">
        <v>5075</v>
      </c>
      <c r="K32" s="165">
        <v>3606</v>
      </c>
      <c r="L32" s="165">
        <v>29193</v>
      </c>
      <c r="M32" s="165">
        <v>78614</v>
      </c>
      <c r="N32" s="165">
        <v>-10</v>
      </c>
      <c r="O32" s="85"/>
      <c r="P32" s="85"/>
      <c r="Q32" s="85"/>
      <c r="R32" s="85"/>
      <c r="S32" s="85"/>
      <c r="T32" s="85"/>
      <c r="U32" s="85"/>
      <c r="V32" s="85"/>
      <c r="W32" s="85"/>
      <c r="X32" s="85"/>
    </row>
    <row r="33" spans="1:24" s="71" customFormat="1" ht="19.149999999999999" customHeight="1">
      <c r="A33" s="70">
        <f>IF(B33&lt;&gt;"",COUNTA($B$20:B33),"")</f>
        <v>14</v>
      </c>
      <c r="B33" s="80" t="s">
        <v>81</v>
      </c>
      <c r="C33" s="165">
        <v>850937</v>
      </c>
      <c r="D33" s="165">
        <v>123522</v>
      </c>
      <c r="E33" s="165">
        <v>43257</v>
      </c>
      <c r="F33" s="165">
        <v>91236</v>
      </c>
      <c r="G33" s="165">
        <v>11423</v>
      </c>
      <c r="H33" s="165">
        <v>367507</v>
      </c>
      <c r="I33" s="165">
        <v>179335</v>
      </c>
      <c r="J33" s="165">
        <v>188172</v>
      </c>
      <c r="K33" s="165">
        <v>16400</v>
      </c>
      <c r="L33" s="165">
        <v>83835</v>
      </c>
      <c r="M33" s="165">
        <v>110240</v>
      </c>
      <c r="N33" s="165">
        <v>3516</v>
      </c>
      <c r="O33" s="85"/>
      <c r="P33" s="85"/>
      <c r="Q33" s="85"/>
      <c r="R33" s="85"/>
      <c r="S33" s="85"/>
      <c r="T33" s="85"/>
      <c r="U33" s="85"/>
      <c r="V33" s="85"/>
      <c r="W33" s="85"/>
      <c r="X33" s="85"/>
    </row>
    <row r="34" spans="1:24" s="71" customFormat="1" ht="11.1" customHeight="1">
      <c r="A34" s="69">
        <f>IF(B34&lt;&gt;"",COUNTA($B$20:B34),"")</f>
        <v>15</v>
      </c>
      <c r="B34" s="78" t="s">
        <v>82</v>
      </c>
      <c r="C34" s="164">
        <v>217229</v>
      </c>
      <c r="D34" s="164" t="s">
        <v>8</v>
      </c>
      <c r="E34" s="164" t="s">
        <v>8</v>
      </c>
      <c r="F34" s="164" t="s">
        <v>8</v>
      </c>
      <c r="G34" s="164" t="s">
        <v>8</v>
      </c>
      <c r="H34" s="164" t="s">
        <v>8</v>
      </c>
      <c r="I34" s="164" t="s">
        <v>8</v>
      </c>
      <c r="J34" s="164" t="s">
        <v>8</v>
      </c>
      <c r="K34" s="164" t="s">
        <v>8</v>
      </c>
      <c r="L34" s="164" t="s">
        <v>8</v>
      </c>
      <c r="M34" s="164" t="s">
        <v>8</v>
      </c>
      <c r="N34" s="164">
        <v>217229</v>
      </c>
      <c r="O34" s="85"/>
      <c r="P34" s="85"/>
      <c r="Q34" s="85"/>
      <c r="R34" s="85"/>
      <c r="S34" s="85"/>
      <c r="T34" s="85"/>
      <c r="U34" s="85"/>
      <c r="V34" s="85"/>
      <c r="W34" s="85"/>
      <c r="X34" s="85"/>
    </row>
    <row r="35" spans="1:24" s="71" customFormat="1" ht="11.1" customHeight="1">
      <c r="A35" s="69">
        <f>IF(B35&lt;&gt;"",COUNTA($B$20:B35),"")</f>
        <v>16</v>
      </c>
      <c r="B35" s="78" t="s">
        <v>83</v>
      </c>
      <c r="C35" s="164">
        <v>80285</v>
      </c>
      <c r="D35" s="164" t="s">
        <v>8</v>
      </c>
      <c r="E35" s="164" t="s">
        <v>8</v>
      </c>
      <c r="F35" s="164" t="s">
        <v>8</v>
      </c>
      <c r="G35" s="164" t="s">
        <v>8</v>
      </c>
      <c r="H35" s="164" t="s">
        <v>8</v>
      </c>
      <c r="I35" s="164" t="s">
        <v>8</v>
      </c>
      <c r="J35" s="164" t="s">
        <v>8</v>
      </c>
      <c r="K35" s="164" t="s">
        <v>8</v>
      </c>
      <c r="L35" s="164" t="s">
        <v>8</v>
      </c>
      <c r="M35" s="164" t="s">
        <v>8</v>
      </c>
      <c r="N35" s="164">
        <v>80285</v>
      </c>
      <c r="O35" s="85"/>
      <c r="P35" s="85"/>
      <c r="Q35" s="85"/>
      <c r="R35" s="85"/>
      <c r="S35" s="85"/>
      <c r="T35" s="85"/>
      <c r="U35" s="85"/>
      <c r="V35" s="85"/>
      <c r="W35" s="85"/>
      <c r="X35" s="85"/>
    </row>
    <row r="36" spans="1:24" s="71" customFormat="1" ht="11.1" customHeight="1">
      <c r="A36" s="69">
        <f>IF(B36&lt;&gt;"",COUNTA($B$20:B36),"")</f>
        <v>17</v>
      </c>
      <c r="B36" s="78" t="s">
        <v>99</v>
      </c>
      <c r="C36" s="164">
        <v>94400</v>
      </c>
      <c r="D36" s="164" t="s">
        <v>8</v>
      </c>
      <c r="E36" s="164" t="s">
        <v>8</v>
      </c>
      <c r="F36" s="164" t="s">
        <v>8</v>
      </c>
      <c r="G36" s="164" t="s">
        <v>8</v>
      </c>
      <c r="H36" s="164" t="s">
        <v>8</v>
      </c>
      <c r="I36" s="164" t="s">
        <v>8</v>
      </c>
      <c r="J36" s="164" t="s">
        <v>8</v>
      </c>
      <c r="K36" s="164" t="s">
        <v>8</v>
      </c>
      <c r="L36" s="164" t="s">
        <v>8</v>
      </c>
      <c r="M36" s="164" t="s">
        <v>8</v>
      </c>
      <c r="N36" s="164">
        <v>94400</v>
      </c>
      <c r="O36" s="85"/>
      <c r="P36" s="85"/>
      <c r="Q36" s="85"/>
      <c r="R36" s="85"/>
      <c r="S36" s="85"/>
      <c r="T36" s="85"/>
      <c r="U36" s="85"/>
      <c r="V36" s="85"/>
      <c r="W36" s="85"/>
      <c r="X36" s="85"/>
    </row>
    <row r="37" spans="1:24" s="71" customFormat="1" ht="11.1" customHeight="1">
      <c r="A37" s="69">
        <f>IF(B37&lt;&gt;"",COUNTA($B$20:B37),"")</f>
        <v>18</v>
      </c>
      <c r="B37" s="78" t="s">
        <v>100</v>
      </c>
      <c r="C37" s="164">
        <v>26273</v>
      </c>
      <c r="D37" s="164" t="s">
        <v>8</v>
      </c>
      <c r="E37" s="164" t="s">
        <v>8</v>
      </c>
      <c r="F37" s="164" t="s">
        <v>8</v>
      </c>
      <c r="G37" s="164" t="s">
        <v>8</v>
      </c>
      <c r="H37" s="164" t="s">
        <v>8</v>
      </c>
      <c r="I37" s="164" t="s">
        <v>8</v>
      </c>
      <c r="J37" s="164" t="s">
        <v>8</v>
      </c>
      <c r="K37" s="164" t="s">
        <v>8</v>
      </c>
      <c r="L37" s="164" t="s">
        <v>8</v>
      </c>
      <c r="M37" s="164" t="s">
        <v>8</v>
      </c>
      <c r="N37" s="164">
        <v>26273</v>
      </c>
      <c r="O37" s="85"/>
      <c r="P37" s="85"/>
      <c r="Q37" s="85"/>
      <c r="R37" s="85"/>
      <c r="S37" s="85"/>
      <c r="T37" s="85"/>
      <c r="U37" s="85"/>
      <c r="V37" s="85"/>
      <c r="W37" s="85"/>
      <c r="X37" s="85"/>
    </row>
    <row r="38" spans="1:24" s="71" customFormat="1" ht="11.1" customHeight="1">
      <c r="A38" s="69">
        <f>IF(B38&lt;&gt;"",COUNTA($B$20:B38),"")</f>
        <v>19</v>
      </c>
      <c r="B38" s="78" t="s">
        <v>27</v>
      </c>
      <c r="C38" s="164">
        <v>118056</v>
      </c>
      <c r="D38" s="164" t="s">
        <v>8</v>
      </c>
      <c r="E38" s="164" t="s">
        <v>8</v>
      </c>
      <c r="F38" s="164" t="s">
        <v>8</v>
      </c>
      <c r="G38" s="164" t="s">
        <v>8</v>
      </c>
      <c r="H38" s="164" t="s">
        <v>8</v>
      </c>
      <c r="I38" s="164" t="s">
        <v>8</v>
      </c>
      <c r="J38" s="164" t="s">
        <v>8</v>
      </c>
      <c r="K38" s="164" t="s">
        <v>8</v>
      </c>
      <c r="L38" s="164" t="s">
        <v>8</v>
      </c>
      <c r="M38" s="164" t="s">
        <v>8</v>
      </c>
      <c r="N38" s="164">
        <v>118056</v>
      </c>
      <c r="O38" s="85"/>
      <c r="P38" s="85"/>
      <c r="Q38" s="85"/>
      <c r="R38" s="85"/>
      <c r="S38" s="85"/>
      <c r="T38" s="85"/>
      <c r="U38" s="85"/>
      <c r="V38" s="85"/>
      <c r="W38" s="85"/>
      <c r="X38" s="85"/>
    </row>
    <row r="39" spans="1:24" s="71" customFormat="1" ht="21.6" customHeight="1">
      <c r="A39" s="69">
        <f>IF(B39&lt;&gt;"",COUNTA($B$20:B39),"")</f>
        <v>20</v>
      </c>
      <c r="B39" s="79" t="s">
        <v>84</v>
      </c>
      <c r="C39" s="164">
        <v>41513</v>
      </c>
      <c r="D39" s="164" t="s">
        <v>8</v>
      </c>
      <c r="E39" s="164" t="s">
        <v>8</v>
      </c>
      <c r="F39" s="164" t="s">
        <v>8</v>
      </c>
      <c r="G39" s="164" t="s">
        <v>8</v>
      </c>
      <c r="H39" s="164" t="s">
        <v>8</v>
      </c>
      <c r="I39" s="164" t="s">
        <v>8</v>
      </c>
      <c r="J39" s="164" t="s">
        <v>8</v>
      </c>
      <c r="K39" s="164" t="s">
        <v>8</v>
      </c>
      <c r="L39" s="164" t="s">
        <v>8</v>
      </c>
      <c r="M39" s="164" t="s">
        <v>8</v>
      </c>
      <c r="N39" s="164">
        <v>41513</v>
      </c>
      <c r="O39" s="85"/>
      <c r="P39" s="85"/>
      <c r="Q39" s="85"/>
      <c r="R39" s="85"/>
      <c r="S39" s="85"/>
      <c r="T39" s="85"/>
      <c r="U39" s="85"/>
      <c r="V39" s="85"/>
      <c r="W39" s="85"/>
      <c r="X39" s="85"/>
    </row>
    <row r="40" spans="1:24" s="71" customFormat="1" ht="21.6" customHeight="1">
      <c r="A40" s="69">
        <f>IF(B40&lt;&gt;"",COUNTA($B$20:B40),"")</f>
        <v>21</v>
      </c>
      <c r="B40" s="79" t="s">
        <v>85</v>
      </c>
      <c r="C40" s="164">
        <v>133713</v>
      </c>
      <c r="D40" s="164">
        <v>404</v>
      </c>
      <c r="E40" s="164">
        <v>115</v>
      </c>
      <c r="F40" s="164">
        <v>1308</v>
      </c>
      <c r="G40" s="164">
        <v>928</v>
      </c>
      <c r="H40" s="164">
        <v>127356</v>
      </c>
      <c r="I40" s="164">
        <v>49691</v>
      </c>
      <c r="J40" s="164">
        <v>77665</v>
      </c>
      <c r="K40" s="164">
        <v>40</v>
      </c>
      <c r="L40" s="164">
        <v>2900</v>
      </c>
      <c r="M40" s="164">
        <v>663</v>
      </c>
      <c r="N40" s="164" t="s">
        <v>8</v>
      </c>
      <c r="O40" s="85"/>
      <c r="P40" s="85"/>
      <c r="Q40" s="85"/>
      <c r="R40" s="85"/>
      <c r="S40" s="85"/>
      <c r="T40" s="85"/>
      <c r="U40" s="85"/>
      <c r="V40" s="85"/>
      <c r="W40" s="85"/>
      <c r="X40" s="85"/>
    </row>
    <row r="41" spans="1:24" s="71" customFormat="1" ht="21.6" customHeight="1">
      <c r="A41" s="69">
        <f>IF(B41&lt;&gt;"",COUNTA($B$20:B41),"")</f>
        <v>22</v>
      </c>
      <c r="B41" s="79" t="s">
        <v>86</v>
      </c>
      <c r="C41" s="164">
        <v>21685</v>
      </c>
      <c r="D41" s="164">
        <v>250</v>
      </c>
      <c r="E41" s="164">
        <v>2</v>
      </c>
      <c r="F41" s="164">
        <v>19</v>
      </c>
      <c r="G41" s="164">
        <v>9</v>
      </c>
      <c r="H41" s="164">
        <v>21087</v>
      </c>
      <c r="I41" s="164">
        <v>21062</v>
      </c>
      <c r="J41" s="164">
        <v>25</v>
      </c>
      <c r="K41" s="164" t="s">
        <v>8</v>
      </c>
      <c r="L41" s="164">
        <v>174</v>
      </c>
      <c r="M41" s="164">
        <v>143</v>
      </c>
      <c r="N41" s="164" t="s">
        <v>8</v>
      </c>
      <c r="O41" s="85"/>
      <c r="P41" s="85"/>
      <c r="Q41" s="85"/>
      <c r="R41" s="85"/>
      <c r="S41" s="85"/>
      <c r="T41" s="85"/>
      <c r="U41" s="85"/>
      <c r="V41" s="85"/>
      <c r="W41" s="85"/>
      <c r="X41" s="85"/>
    </row>
    <row r="42" spans="1:24" s="71" customFormat="1" ht="11.1" customHeight="1">
      <c r="A42" s="69">
        <f>IF(B42&lt;&gt;"",COUNTA($B$20:B42),"")</f>
        <v>23</v>
      </c>
      <c r="B42" s="78" t="s">
        <v>87</v>
      </c>
      <c r="C42" s="164">
        <v>29849</v>
      </c>
      <c r="D42" s="164">
        <v>213</v>
      </c>
      <c r="E42" s="164">
        <v>7196</v>
      </c>
      <c r="F42" s="164">
        <v>536</v>
      </c>
      <c r="G42" s="164">
        <v>1287</v>
      </c>
      <c r="H42" s="164">
        <v>793</v>
      </c>
      <c r="I42" s="164">
        <v>7</v>
      </c>
      <c r="J42" s="164">
        <v>786</v>
      </c>
      <c r="K42" s="164">
        <v>486</v>
      </c>
      <c r="L42" s="164">
        <v>6378</v>
      </c>
      <c r="M42" s="164">
        <v>12960</v>
      </c>
      <c r="N42" s="164" t="s">
        <v>8</v>
      </c>
      <c r="O42" s="85"/>
      <c r="P42" s="85"/>
      <c r="Q42" s="85"/>
      <c r="R42" s="85"/>
      <c r="S42" s="85"/>
      <c r="T42" s="85"/>
      <c r="U42" s="85"/>
      <c r="V42" s="85"/>
      <c r="W42" s="85"/>
      <c r="X42" s="85"/>
    </row>
    <row r="43" spans="1:24" s="71" customFormat="1" ht="11.1" customHeight="1">
      <c r="A43" s="69">
        <f>IF(B43&lt;&gt;"",COUNTA($B$20:B43),"")</f>
        <v>24</v>
      </c>
      <c r="B43" s="78" t="s">
        <v>88</v>
      </c>
      <c r="C43" s="164">
        <v>339007</v>
      </c>
      <c r="D43" s="164">
        <v>30589</v>
      </c>
      <c r="E43" s="164">
        <v>6949</v>
      </c>
      <c r="F43" s="164">
        <v>15372</v>
      </c>
      <c r="G43" s="164">
        <v>460</v>
      </c>
      <c r="H43" s="164">
        <v>125323</v>
      </c>
      <c r="I43" s="164">
        <v>61955</v>
      </c>
      <c r="J43" s="164">
        <v>63368</v>
      </c>
      <c r="K43" s="164">
        <v>1729</v>
      </c>
      <c r="L43" s="164">
        <v>4257</v>
      </c>
      <c r="M43" s="164">
        <v>12117</v>
      </c>
      <c r="N43" s="164">
        <v>142212</v>
      </c>
      <c r="O43" s="85"/>
      <c r="P43" s="85"/>
      <c r="Q43" s="85"/>
      <c r="R43" s="85"/>
      <c r="S43" s="85"/>
      <c r="T43" s="85"/>
      <c r="U43" s="85"/>
      <c r="V43" s="85"/>
      <c r="W43" s="85"/>
      <c r="X43" s="85"/>
    </row>
    <row r="44" spans="1:24" s="71" customFormat="1" ht="11.1" customHeight="1">
      <c r="A44" s="69">
        <f>IF(B44&lt;&gt;"",COUNTA($B$20:B44),"")</f>
        <v>25</v>
      </c>
      <c r="B44" s="78" t="s">
        <v>74</v>
      </c>
      <c r="C44" s="164">
        <v>217077</v>
      </c>
      <c r="D44" s="164">
        <v>10958</v>
      </c>
      <c r="E44" s="164">
        <v>254</v>
      </c>
      <c r="F44" s="164">
        <v>13928</v>
      </c>
      <c r="G44" s="164">
        <v>76</v>
      </c>
      <c r="H44" s="164">
        <v>55252</v>
      </c>
      <c r="I44" s="164">
        <v>233</v>
      </c>
      <c r="J44" s="164">
        <v>55019</v>
      </c>
      <c r="K44" s="164">
        <v>217</v>
      </c>
      <c r="L44" s="164">
        <v>59</v>
      </c>
      <c r="M44" s="164">
        <v>46</v>
      </c>
      <c r="N44" s="164">
        <v>136287</v>
      </c>
      <c r="O44" s="85"/>
      <c r="P44" s="85"/>
      <c r="Q44" s="85"/>
      <c r="R44" s="85"/>
      <c r="S44" s="85"/>
      <c r="T44" s="85"/>
      <c r="U44" s="85"/>
      <c r="V44" s="85"/>
      <c r="W44" s="85"/>
      <c r="X44" s="85"/>
    </row>
    <row r="45" spans="1:24" s="71" customFormat="1" ht="19.149999999999999" customHeight="1">
      <c r="A45" s="70">
        <f>IF(B45&lt;&gt;"",COUNTA($B$20:B45),"")</f>
        <v>26</v>
      </c>
      <c r="B45" s="80" t="s">
        <v>89</v>
      </c>
      <c r="C45" s="165">
        <v>683975</v>
      </c>
      <c r="D45" s="165">
        <v>20499</v>
      </c>
      <c r="E45" s="165">
        <v>14007</v>
      </c>
      <c r="F45" s="165">
        <v>3307</v>
      </c>
      <c r="G45" s="165">
        <v>2608</v>
      </c>
      <c r="H45" s="165">
        <v>219306</v>
      </c>
      <c r="I45" s="165">
        <v>132482</v>
      </c>
      <c r="J45" s="165">
        <v>86825</v>
      </c>
      <c r="K45" s="165">
        <v>2038</v>
      </c>
      <c r="L45" s="165">
        <v>13650</v>
      </c>
      <c r="M45" s="165">
        <v>25837</v>
      </c>
      <c r="N45" s="165">
        <v>382723</v>
      </c>
      <c r="O45" s="85"/>
      <c r="P45" s="85"/>
      <c r="Q45" s="85"/>
      <c r="R45" s="85"/>
      <c r="S45" s="85"/>
      <c r="T45" s="85"/>
      <c r="U45" s="85"/>
      <c r="V45" s="85"/>
      <c r="W45" s="85"/>
      <c r="X45" s="85"/>
    </row>
    <row r="46" spans="1:24" s="87" customFormat="1" ht="11.1" customHeight="1">
      <c r="A46" s="69">
        <f>IF(B46&lt;&gt;"",COUNTA($B$20:B46),"")</f>
        <v>27</v>
      </c>
      <c r="B46" s="78" t="s">
        <v>90</v>
      </c>
      <c r="C46" s="164">
        <v>85204</v>
      </c>
      <c r="D46" s="164">
        <v>5310</v>
      </c>
      <c r="E46" s="164">
        <v>4898</v>
      </c>
      <c r="F46" s="164">
        <v>11348</v>
      </c>
      <c r="G46" s="164">
        <v>69</v>
      </c>
      <c r="H46" s="164">
        <v>3940</v>
      </c>
      <c r="I46" s="164" t="s">
        <v>8</v>
      </c>
      <c r="J46" s="164">
        <v>3940</v>
      </c>
      <c r="K46" s="164">
        <v>581</v>
      </c>
      <c r="L46" s="164">
        <v>8948</v>
      </c>
      <c r="M46" s="164">
        <v>25199</v>
      </c>
      <c r="N46" s="164">
        <v>24910</v>
      </c>
      <c r="O46" s="86"/>
      <c r="P46" s="86"/>
      <c r="Q46" s="86"/>
      <c r="R46" s="86"/>
      <c r="S46" s="86"/>
      <c r="T46" s="86"/>
      <c r="U46" s="86"/>
      <c r="V46" s="86"/>
      <c r="W46" s="86"/>
      <c r="X46" s="86"/>
    </row>
    <row r="47" spans="1:24"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row>
    <row r="48" spans="1:24" s="87" customFormat="1" ht="11.1" customHeight="1">
      <c r="A48" s="69">
        <f>IF(B48&lt;&gt;"",COUNTA($B$20:B48),"")</f>
        <v>29</v>
      </c>
      <c r="B48" s="78" t="s">
        <v>92</v>
      </c>
      <c r="C48" s="164">
        <v>74482</v>
      </c>
      <c r="D48" s="164">
        <v>11851</v>
      </c>
      <c r="E48" s="164">
        <v>1046</v>
      </c>
      <c r="F48" s="164">
        <v>1084</v>
      </c>
      <c r="G48" s="164">
        <v>6</v>
      </c>
      <c r="H48" s="164">
        <v>763</v>
      </c>
      <c r="I48" s="164">
        <v>89</v>
      </c>
      <c r="J48" s="164">
        <v>674</v>
      </c>
      <c r="K48" s="164">
        <v>1402</v>
      </c>
      <c r="L48" s="164">
        <v>8616</v>
      </c>
      <c r="M48" s="164">
        <v>47937</v>
      </c>
      <c r="N48" s="164">
        <v>1778</v>
      </c>
      <c r="O48" s="86"/>
      <c r="P48" s="86"/>
      <c r="Q48" s="86"/>
      <c r="R48" s="86"/>
      <c r="S48" s="86"/>
      <c r="T48" s="86"/>
      <c r="U48" s="86"/>
      <c r="V48" s="86"/>
      <c r="W48" s="86"/>
      <c r="X48" s="86"/>
    </row>
    <row r="49" spans="1:24" s="87" customFormat="1" ht="11.1" customHeight="1">
      <c r="A49" s="69">
        <f>IF(B49&lt;&gt;"",COUNTA($B$20:B49),"")</f>
        <v>30</v>
      </c>
      <c r="B49" s="78" t="s">
        <v>74</v>
      </c>
      <c r="C49" s="164">
        <v>1607</v>
      </c>
      <c r="D49" s="164">
        <v>194</v>
      </c>
      <c r="E49" s="164">
        <v>606</v>
      </c>
      <c r="F49" s="164" t="s">
        <v>8</v>
      </c>
      <c r="G49" s="164" t="s">
        <v>8</v>
      </c>
      <c r="H49" s="164">
        <v>40</v>
      </c>
      <c r="I49" s="164" t="s">
        <v>8</v>
      </c>
      <c r="J49" s="164">
        <v>40</v>
      </c>
      <c r="K49" s="164" t="s">
        <v>8</v>
      </c>
      <c r="L49" s="164">
        <v>693</v>
      </c>
      <c r="M49" s="164">
        <v>64</v>
      </c>
      <c r="N49" s="164">
        <v>10</v>
      </c>
      <c r="O49" s="86"/>
      <c r="P49" s="86"/>
      <c r="Q49" s="86"/>
      <c r="R49" s="86"/>
      <c r="S49" s="86"/>
      <c r="T49" s="86"/>
      <c r="U49" s="86"/>
      <c r="V49" s="86"/>
      <c r="W49" s="86"/>
      <c r="X49" s="86"/>
    </row>
    <row r="50" spans="1:24" s="71" customFormat="1" ht="19.149999999999999" customHeight="1">
      <c r="A50" s="70">
        <f>IF(B50&lt;&gt;"",COUNTA($B$20:B50),"")</f>
        <v>31</v>
      </c>
      <c r="B50" s="80" t="s">
        <v>93</v>
      </c>
      <c r="C50" s="165">
        <v>158079</v>
      </c>
      <c r="D50" s="165">
        <v>16968</v>
      </c>
      <c r="E50" s="165">
        <v>5338</v>
      </c>
      <c r="F50" s="165">
        <v>12431</v>
      </c>
      <c r="G50" s="165">
        <v>75</v>
      </c>
      <c r="H50" s="165">
        <v>4663</v>
      </c>
      <c r="I50" s="165">
        <v>89</v>
      </c>
      <c r="J50" s="165">
        <v>4574</v>
      </c>
      <c r="K50" s="165">
        <v>1983</v>
      </c>
      <c r="L50" s="165">
        <v>16871</v>
      </c>
      <c r="M50" s="165">
        <v>73072</v>
      </c>
      <c r="N50" s="165">
        <v>26678</v>
      </c>
      <c r="O50" s="85"/>
      <c r="P50" s="85"/>
      <c r="Q50" s="85"/>
      <c r="R50" s="85"/>
      <c r="S50" s="85"/>
      <c r="T50" s="85"/>
      <c r="U50" s="85"/>
      <c r="V50" s="85"/>
      <c r="W50" s="85"/>
      <c r="X50" s="85"/>
    </row>
    <row r="51" spans="1:24" s="71" customFormat="1" ht="19.149999999999999" customHeight="1">
      <c r="A51" s="70">
        <f>IF(B51&lt;&gt;"",COUNTA($B$20:B51),"")</f>
        <v>32</v>
      </c>
      <c r="B51" s="80" t="s">
        <v>94</v>
      </c>
      <c r="C51" s="165">
        <v>842054</v>
      </c>
      <c r="D51" s="165">
        <v>37466</v>
      </c>
      <c r="E51" s="165">
        <v>19345</v>
      </c>
      <c r="F51" s="165">
        <v>15738</v>
      </c>
      <c r="G51" s="165">
        <v>2683</v>
      </c>
      <c r="H51" s="165">
        <v>223969</v>
      </c>
      <c r="I51" s="165">
        <v>132571</v>
      </c>
      <c r="J51" s="165">
        <v>91399</v>
      </c>
      <c r="K51" s="165">
        <v>4021</v>
      </c>
      <c r="L51" s="165">
        <v>30521</v>
      </c>
      <c r="M51" s="165">
        <v>98909</v>
      </c>
      <c r="N51" s="165">
        <v>409402</v>
      </c>
      <c r="O51" s="85"/>
      <c r="P51" s="85"/>
      <c r="Q51" s="85"/>
      <c r="R51" s="85"/>
      <c r="S51" s="85"/>
      <c r="T51" s="85"/>
      <c r="U51" s="85"/>
      <c r="V51" s="85"/>
      <c r="W51" s="85"/>
      <c r="X51" s="85"/>
    </row>
    <row r="52" spans="1:24" s="71" customFormat="1" ht="19.149999999999999" customHeight="1">
      <c r="A52" s="70">
        <f>IF(B52&lt;&gt;"",COUNTA($B$20:B52),"")</f>
        <v>33</v>
      </c>
      <c r="B52" s="80" t="s">
        <v>95</v>
      </c>
      <c r="C52" s="165">
        <v>-8883</v>
      </c>
      <c r="D52" s="165">
        <v>-86056</v>
      </c>
      <c r="E52" s="165">
        <v>-23912</v>
      </c>
      <c r="F52" s="165">
        <v>-75498</v>
      </c>
      <c r="G52" s="165">
        <v>-8740</v>
      </c>
      <c r="H52" s="165">
        <v>-143538</v>
      </c>
      <c r="I52" s="165">
        <v>-46764</v>
      </c>
      <c r="J52" s="165">
        <v>-96774</v>
      </c>
      <c r="K52" s="165">
        <v>-12379</v>
      </c>
      <c r="L52" s="165">
        <v>-53314</v>
      </c>
      <c r="M52" s="165">
        <v>-11331</v>
      </c>
      <c r="N52" s="165">
        <v>405885</v>
      </c>
      <c r="O52" s="85"/>
      <c r="P52" s="85"/>
      <c r="Q52" s="85"/>
      <c r="R52" s="85"/>
      <c r="S52" s="85"/>
      <c r="T52" s="85"/>
      <c r="U52" s="85"/>
      <c r="V52" s="85"/>
      <c r="W52" s="85"/>
      <c r="X52" s="85"/>
    </row>
    <row r="53" spans="1:24" s="87" customFormat="1" ht="24.95" customHeight="1">
      <c r="A53" s="69">
        <f>IF(B53&lt;&gt;"",COUNTA($B$20:B53),"")</f>
        <v>34</v>
      </c>
      <c r="B53" s="81" t="s">
        <v>96</v>
      </c>
      <c r="C53" s="166">
        <v>24568</v>
      </c>
      <c r="D53" s="166">
        <v>-73688</v>
      </c>
      <c r="E53" s="166">
        <v>-19315</v>
      </c>
      <c r="F53" s="166">
        <v>-53195</v>
      </c>
      <c r="G53" s="166">
        <v>-8097</v>
      </c>
      <c r="H53" s="166">
        <v>-142796</v>
      </c>
      <c r="I53" s="166">
        <v>-46524</v>
      </c>
      <c r="J53" s="166">
        <v>-96272</v>
      </c>
      <c r="K53" s="166">
        <v>-10756</v>
      </c>
      <c r="L53" s="166">
        <v>-40992</v>
      </c>
      <c r="M53" s="166">
        <v>-5790</v>
      </c>
      <c r="N53" s="166">
        <v>379197</v>
      </c>
      <c r="O53" s="86"/>
      <c r="P53" s="86"/>
      <c r="Q53" s="86"/>
      <c r="R53" s="86"/>
      <c r="S53" s="86"/>
      <c r="T53" s="86"/>
      <c r="U53" s="86"/>
      <c r="V53" s="86"/>
      <c r="W53" s="86"/>
      <c r="X53" s="86"/>
    </row>
    <row r="54" spans="1:24" s="87" customFormat="1" ht="15" customHeight="1">
      <c r="A54" s="69">
        <f>IF(B54&lt;&gt;"",COUNTA($B$20:B54),"")</f>
        <v>35</v>
      </c>
      <c r="B54" s="78" t="s">
        <v>97</v>
      </c>
      <c r="C54" s="164">
        <v>6002</v>
      </c>
      <c r="D54" s="164" t="s">
        <v>8</v>
      </c>
      <c r="E54" s="164" t="s">
        <v>8</v>
      </c>
      <c r="F54" s="164" t="s">
        <v>8</v>
      </c>
      <c r="G54" s="164" t="s">
        <v>8</v>
      </c>
      <c r="H54" s="164" t="s">
        <v>8</v>
      </c>
      <c r="I54" s="164" t="s">
        <v>8</v>
      </c>
      <c r="J54" s="164" t="s">
        <v>8</v>
      </c>
      <c r="K54" s="164" t="s">
        <v>8</v>
      </c>
      <c r="L54" s="164" t="s">
        <v>8</v>
      </c>
      <c r="M54" s="164" t="s">
        <v>8</v>
      </c>
      <c r="N54" s="164">
        <v>6002</v>
      </c>
      <c r="O54" s="86"/>
      <c r="P54" s="86"/>
      <c r="Q54" s="86"/>
      <c r="R54" s="86"/>
      <c r="S54" s="86"/>
      <c r="T54" s="86"/>
      <c r="U54" s="86"/>
      <c r="V54" s="86"/>
      <c r="W54" s="86"/>
      <c r="X54" s="86"/>
    </row>
    <row r="55" spans="1:24" ht="11.1" customHeight="1">
      <c r="A55" s="69">
        <f>IF(B55&lt;&gt;"",COUNTA($B$20:B55),"")</f>
        <v>36</v>
      </c>
      <c r="B55" s="78" t="s">
        <v>98</v>
      </c>
      <c r="C55" s="164">
        <v>14227</v>
      </c>
      <c r="D55" s="164">
        <v>560</v>
      </c>
      <c r="E55" s="164" t="s">
        <v>8</v>
      </c>
      <c r="F55" s="164">
        <v>244</v>
      </c>
      <c r="G55" s="164" t="s">
        <v>8</v>
      </c>
      <c r="H55" s="164">
        <v>64</v>
      </c>
      <c r="I55" s="164" t="s">
        <v>8</v>
      </c>
      <c r="J55" s="164">
        <v>64</v>
      </c>
      <c r="K55" s="164" t="s">
        <v>8</v>
      </c>
      <c r="L55" s="164">
        <v>79</v>
      </c>
      <c r="M55" s="164">
        <v>5</v>
      </c>
      <c r="N55" s="164">
        <v>13275</v>
      </c>
    </row>
    <row r="56" spans="1:24"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4" s="71" customFormat="1" ht="11.1" customHeight="1">
      <c r="A57" s="69">
        <f>IF(B57&lt;&gt;"",COUNTA($B$20:B57),"")</f>
        <v>37</v>
      </c>
      <c r="B57" s="78" t="s">
        <v>70</v>
      </c>
      <c r="C57" s="167">
        <v>766.48</v>
      </c>
      <c r="D57" s="167">
        <v>277.37</v>
      </c>
      <c r="E57" s="167">
        <v>92.53</v>
      </c>
      <c r="F57" s="167">
        <v>45.02</v>
      </c>
      <c r="G57" s="167">
        <v>26.28</v>
      </c>
      <c r="H57" s="167">
        <v>186.86</v>
      </c>
      <c r="I57" s="167">
        <v>70.77</v>
      </c>
      <c r="J57" s="167">
        <v>116.09</v>
      </c>
      <c r="K57" s="167">
        <v>24.97</v>
      </c>
      <c r="L57" s="167">
        <v>76.67</v>
      </c>
      <c r="M57" s="167">
        <v>36.79</v>
      </c>
      <c r="N57" s="167" t="s">
        <v>8</v>
      </c>
      <c r="O57" s="85"/>
      <c r="P57" s="85"/>
      <c r="Q57" s="85"/>
      <c r="R57" s="85"/>
      <c r="S57" s="85"/>
      <c r="T57" s="85"/>
      <c r="U57" s="85"/>
      <c r="V57" s="85"/>
      <c r="W57" s="85"/>
      <c r="X57" s="85"/>
    </row>
    <row r="58" spans="1:24" s="71" customFormat="1" ht="11.1" customHeight="1">
      <c r="A58" s="69">
        <f>IF(B58&lt;&gt;"",COUNTA($B$20:B58),"")</f>
        <v>38</v>
      </c>
      <c r="B58" s="78" t="s">
        <v>71</v>
      </c>
      <c r="C58" s="167">
        <v>528.97</v>
      </c>
      <c r="D58" s="167">
        <v>114.45</v>
      </c>
      <c r="E58" s="167">
        <v>34.96</v>
      </c>
      <c r="F58" s="167">
        <v>161.18</v>
      </c>
      <c r="G58" s="167">
        <v>11.52</v>
      </c>
      <c r="H58" s="167">
        <v>70.84</v>
      </c>
      <c r="I58" s="167">
        <v>54.08</v>
      </c>
      <c r="J58" s="167">
        <v>16.760000000000002</v>
      </c>
      <c r="K58" s="167">
        <v>11.93</v>
      </c>
      <c r="L58" s="167">
        <v>88.08</v>
      </c>
      <c r="M58" s="167">
        <v>36.020000000000003</v>
      </c>
      <c r="N58" s="167" t="s">
        <v>8</v>
      </c>
      <c r="O58" s="85"/>
      <c r="P58" s="85"/>
      <c r="Q58" s="85"/>
      <c r="R58" s="85"/>
      <c r="S58" s="85"/>
      <c r="T58" s="85"/>
      <c r="U58" s="85"/>
      <c r="V58" s="85"/>
      <c r="W58" s="85"/>
      <c r="X58" s="85"/>
    </row>
    <row r="59" spans="1:24" s="71" customFormat="1" ht="21.6" customHeight="1">
      <c r="A59" s="69">
        <f>IF(B59&lt;&gt;"",COUNTA($B$20:B59),"")</f>
        <v>39</v>
      </c>
      <c r="B59" s="79" t="s">
        <v>627</v>
      </c>
      <c r="C59" s="167">
        <v>779.08</v>
      </c>
      <c r="D59" s="167" t="s">
        <v>8</v>
      </c>
      <c r="E59" s="167" t="s">
        <v>8</v>
      </c>
      <c r="F59" s="167" t="s">
        <v>8</v>
      </c>
      <c r="G59" s="167" t="s">
        <v>8</v>
      </c>
      <c r="H59" s="167">
        <v>779.08</v>
      </c>
      <c r="I59" s="167">
        <v>628.88</v>
      </c>
      <c r="J59" s="167">
        <v>150.19999999999999</v>
      </c>
      <c r="K59" s="167" t="s">
        <v>8</v>
      </c>
      <c r="L59" s="167" t="s">
        <v>8</v>
      </c>
      <c r="M59" s="167" t="s">
        <v>8</v>
      </c>
      <c r="N59" s="167" t="s">
        <v>8</v>
      </c>
      <c r="O59" s="85"/>
      <c r="P59" s="85"/>
      <c r="Q59" s="85"/>
      <c r="R59" s="85"/>
      <c r="S59" s="85"/>
      <c r="T59" s="85"/>
      <c r="U59" s="85"/>
      <c r="V59" s="85"/>
      <c r="W59" s="85"/>
      <c r="X59" s="85"/>
    </row>
    <row r="60" spans="1:24" s="71" customFormat="1" ht="11.1" customHeight="1">
      <c r="A60" s="69">
        <f>IF(B60&lt;&gt;"",COUNTA($B$20:B60),"")</f>
        <v>40</v>
      </c>
      <c r="B60" s="78" t="s">
        <v>72</v>
      </c>
      <c r="C60" s="167">
        <v>4.5199999999999996</v>
      </c>
      <c r="D60" s="167">
        <v>0.11</v>
      </c>
      <c r="E60" s="167" t="s">
        <v>8</v>
      </c>
      <c r="F60" s="167">
        <v>0.04</v>
      </c>
      <c r="G60" s="167" t="s">
        <v>8</v>
      </c>
      <c r="H60" s="167">
        <v>0.02</v>
      </c>
      <c r="I60" s="167" t="s">
        <v>8</v>
      </c>
      <c r="J60" s="167">
        <v>0.02</v>
      </c>
      <c r="K60" s="167" t="s">
        <v>8</v>
      </c>
      <c r="L60" s="167">
        <v>0.02</v>
      </c>
      <c r="M60" s="167" t="s">
        <v>8</v>
      </c>
      <c r="N60" s="167">
        <v>4.34</v>
      </c>
      <c r="O60" s="85"/>
      <c r="P60" s="85"/>
      <c r="Q60" s="85"/>
      <c r="R60" s="85"/>
      <c r="S60" s="85"/>
      <c r="T60" s="85"/>
      <c r="U60" s="85"/>
      <c r="V60" s="85"/>
      <c r="W60" s="85"/>
      <c r="X60" s="85"/>
    </row>
    <row r="61" spans="1:24" s="71" customFormat="1" ht="11.1" customHeight="1">
      <c r="A61" s="69">
        <f>IF(B61&lt;&gt;"",COUNTA($B$20:B61),"")</f>
        <v>41</v>
      </c>
      <c r="B61" s="78" t="s">
        <v>73</v>
      </c>
      <c r="C61" s="167">
        <v>1882.52</v>
      </c>
      <c r="D61" s="167">
        <v>83.31</v>
      </c>
      <c r="E61" s="167">
        <v>24.27</v>
      </c>
      <c r="F61" s="167">
        <v>112.1</v>
      </c>
      <c r="G61" s="167">
        <v>10.93</v>
      </c>
      <c r="H61" s="167">
        <v>849.58</v>
      </c>
      <c r="I61" s="167">
        <v>56.41</v>
      </c>
      <c r="J61" s="167">
        <v>793.17</v>
      </c>
      <c r="K61" s="167">
        <v>21.9</v>
      </c>
      <c r="L61" s="167">
        <v>82.47</v>
      </c>
      <c r="M61" s="167">
        <v>70.349999999999994</v>
      </c>
      <c r="N61" s="167">
        <v>627.6</v>
      </c>
      <c r="O61" s="85"/>
      <c r="P61" s="85"/>
      <c r="Q61" s="85"/>
      <c r="R61" s="85"/>
      <c r="S61" s="85"/>
      <c r="T61" s="85"/>
      <c r="U61" s="85"/>
      <c r="V61" s="85"/>
      <c r="W61" s="85"/>
      <c r="X61" s="85"/>
    </row>
    <row r="62" spans="1:24" s="71" customFormat="1" ht="11.1" customHeight="1">
      <c r="A62" s="69">
        <f>IF(B62&lt;&gt;"",COUNTA($B$20:B62),"")</f>
        <v>42</v>
      </c>
      <c r="B62" s="78" t="s">
        <v>74</v>
      </c>
      <c r="C62" s="167">
        <v>981.16</v>
      </c>
      <c r="D62" s="167">
        <v>49.53</v>
      </c>
      <c r="E62" s="167">
        <v>1.1499999999999999</v>
      </c>
      <c r="F62" s="167">
        <v>62.95</v>
      </c>
      <c r="G62" s="167">
        <v>0.34</v>
      </c>
      <c r="H62" s="167">
        <v>249.73</v>
      </c>
      <c r="I62" s="167">
        <v>1.05</v>
      </c>
      <c r="J62" s="167">
        <v>248.68</v>
      </c>
      <c r="K62" s="167">
        <v>0.98</v>
      </c>
      <c r="L62" s="167">
        <v>0.27</v>
      </c>
      <c r="M62" s="167">
        <v>0.21</v>
      </c>
      <c r="N62" s="167">
        <v>616</v>
      </c>
      <c r="O62" s="85"/>
      <c r="P62" s="85"/>
      <c r="Q62" s="85"/>
      <c r="R62" s="85"/>
      <c r="S62" s="85"/>
      <c r="T62" s="85"/>
      <c r="U62" s="85"/>
      <c r="V62" s="85"/>
      <c r="W62" s="85"/>
      <c r="X62" s="85"/>
    </row>
    <row r="63" spans="1:24" s="71" customFormat="1" ht="19.149999999999999" customHeight="1">
      <c r="A63" s="70">
        <f>IF(B63&lt;&gt;"",COUNTA($B$20:B63),"")</f>
        <v>43</v>
      </c>
      <c r="B63" s="80" t="s">
        <v>75</v>
      </c>
      <c r="C63" s="168">
        <v>2980.42</v>
      </c>
      <c r="D63" s="168">
        <v>425.71</v>
      </c>
      <c r="E63" s="168">
        <v>150.61000000000001</v>
      </c>
      <c r="F63" s="168">
        <v>255.38</v>
      </c>
      <c r="G63" s="168">
        <v>48.38</v>
      </c>
      <c r="H63" s="168">
        <v>1636.65</v>
      </c>
      <c r="I63" s="168">
        <v>809.08</v>
      </c>
      <c r="J63" s="168">
        <v>827.57</v>
      </c>
      <c r="K63" s="168">
        <v>57.83</v>
      </c>
      <c r="L63" s="168">
        <v>246.97</v>
      </c>
      <c r="M63" s="168">
        <v>142.94999999999999</v>
      </c>
      <c r="N63" s="168">
        <v>15.94</v>
      </c>
      <c r="O63" s="85"/>
      <c r="P63" s="85"/>
      <c r="Q63" s="85"/>
      <c r="R63" s="85"/>
      <c r="S63" s="85"/>
      <c r="T63" s="85"/>
      <c r="U63" s="85"/>
      <c r="V63" s="85"/>
      <c r="W63" s="85"/>
      <c r="X63" s="85"/>
    </row>
    <row r="64" spans="1:24" s="71" customFormat="1" ht="21.6" customHeight="1">
      <c r="A64" s="69">
        <f>IF(B64&lt;&gt;"",COUNTA($B$20:B64),"")</f>
        <v>44</v>
      </c>
      <c r="B64" s="79" t="s">
        <v>76</v>
      </c>
      <c r="C64" s="167">
        <v>852.7</v>
      </c>
      <c r="D64" s="167">
        <v>132.54</v>
      </c>
      <c r="E64" s="167">
        <v>43.18</v>
      </c>
      <c r="F64" s="167">
        <v>155.24</v>
      </c>
      <c r="G64" s="167">
        <v>3.24</v>
      </c>
      <c r="H64" s="167">
        <v>14.79</v>
      </c>
      <c r="I64" s="167">
        <v>0.1</v>
      </c>
      <c r="J64" s="167">
        <v>14.68</v>
      </c>
      <c r="K64" s="167">
        <v>15.69</v>
      </c>
      <c r="L64" s="167">
        <v>133.1</v>
      </c>
      <c r="M64" s="167">
        <v>354.91</v>
      </c>
      <c r="N64" s="167" t="s">
        <v>8</v>
      </c>
      <c r="O64" s="85"/>
      <c r="P64" s="85"/>
      <c r="Q64" s="85"/>
      <c r="R64" s="85"/>
      <c r="S64" s="85"/>
      <c r="T64" s="85"/>
      <c r="U64" s="85"/>
      <c r="V64" s="85"/>
      <c r="W64" s="85"/>
      <c r="X64" s="85"/>
    </row>
    <row r="65" spans="1:24" s="71" customFormat="1" ht="11.1" customHeight="1">
      <c r="A65" s="69">
        <f>IF(B65&lt;&gt;"",COUNTA($B$20:B65),"")</f>
        <v>45</v>
      </c>
      <c r="B65" s="78" t="s">
        <v>77</v>
      </c>
      <c r="C65" s="167">
        <v>386.86</v>
      </c>
      <c r="D65" s="167">
        <v>70.97</v>
      </c>
      <c r="E65" s="167">
        <v>12.36</v>
      </c>
      <c r="F65" s="167">
        <v>133.52000000000001</v>
      </c>
      <c r="G65" s="167">
        <v>0.67</v>
      </c>
      <c r="H65" s="167">
        <v>11.26</v>
      </c>
      <c r="I65" s="167" t="s">
        <v>8</v>
      </c>
      <c r="J65" s="167">
        <v>11.26</v>
      </c>
      <c r="K65" s="167">
        <v>15.01</v>
      </c>
      <c r="L65" s="167">
        <v>121.05</v>
      </c>
      <c r="M65" s="167">
        <v>22.02</v>
      </c>
      <c r="N65" s="167" t="s">
        <v>8</v>
      </c>
      <c r="O65" s="85"/>
      <c r="P65" s="85"/>
      <c r="Q65" s="85"/>
      <c r="R65" s="85"/>
      <c r="S65" s="85"/>
      <c r="T65" s="85"/>
      <c r="U65" s="85"/>
      <c r="V65" s="85"/>
      <c r="W65" s="85"/>
      <c r="X65" s="85"/>
    </row>
    <row r="66" spans="1:24"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row>
    <row r="67" spans="1:24" s="71" customFormat="1" ht="11.1" customHeight="1">
      <c r="A67" s="69">
        <f>IF(B67&lt;&gt;"",COUNTA($B$20:B67),"")</f>
        <v>47</v>
      </c>
      <c r="B67" s="78" t="s">
        <v>79</v>
      </c>
      <c r="C67" s="167">
        <v>20.260000000000002</v>
      </c>
      <c r="D67" s="167">
        <v>0.93</v>
      </c>
      <c r="E67" s="167">
        <v>4.46</v>
      </c>
      <c r="F67" s="167">
        <v>1.75</v>
      </c>
      <c r="G67" s="167" t="s">
        <v>8</v>
      </c>
      <c r="H67" s="167">
        <v>9.82</v>
      </c>
      <c r="I67" s="167">
        <v>1.38</v>
      </c>
      <c r="J67" s="167">
        <v>8.44</v>
      </c>
      <c r="K67" s="167">
        <v>0.61</v>
      </c>
      <c r="L67" s="167">
        <v>1.98</v>
      </c>
      <c r="M67" s="167">
        <v>0.71</v>
      </c>
      <c r="N67" s="167" t="s">
        <v>8</v>
      </c>
      <c r="O67" s="85"/>
      <c r="P67" s="85"/>
      <c r="Q67" s="85"/>
      <c r="R67" s="85"/>
      <c r="S67" s="85"/>
      <c r="T67" s="85"/>
      <c r="U67" s="85"/>
      <c r="V67" s="85"/>
      <c r="W67" s="85"/>
      <c r="X67" s="85"/>
    </row>
    <row r="68" spans="1:24" s="71" customFormat="1" ht="11.1" customHeight="1">
      <c r="A68" s="69">
        <f>IF(B68&lt;&gt;"",COUNTA($B$20:B68),"")</f>
        <v>48</v>
      </c>
      <c r="B68" s="78" t="s">
        <v>74</v>
      </c>
      <c r="C68" s="167">
        <v>7.27</v>
      </c>
      <c r="D68" s="167">
        <v>0.88</v>
      </c>
      <c r="E68" s="167">
        <v>2.74</v>
      </c>
      <c r="F68" s="167" t="s">
        <v>8</v>
      </c>
      <c r="G68" s="167" t="s">
        <v>8</v>
      </c>
      <c r="H68" s="167">
        <v>0.18</v>
      </c>
      <c r="I68" s="167" t="s">
        <v>8</v>
      </c>
      <c r="J68" s="167">
        <v>0.18</v>
      </c>
      <c r="K68" s="167" t="s">
        <v>8</v>
      </c>
      <c r="L68" s="167">
        <v>3.13</v>
      </c>
      <c r="M68" s="167">
        <v>0.28999999999999998</v>
      </c>
      <c r="N68" s="167">
        <v>0.04</v>
      </c>
      <c r="O68" s="85"/>
      <c r="P68" s="85"/>
      <c r="Q68" s="85"/>
      <c r="R68" s="85"/>
      <c r="S68" s="85"/>
      <c r="T68" s="85"/>
      <c r="U68" s="85"/>
      <c r="V68" s="85"/>
      <c r="W68" s="85"/>
      <c r="X68" s="85"/>
    </row>
    <row r="69" spans="1:24" s="71" customFormat="1" ht="19.149999999999999" customHeight="1">
      <c r="A69" s="70">
        <f>IF(B69&lt;&gt;"",COUNTA($B$20:B69),"")</f>
        <v>49</v>
      </c>
      <c r="B69" s="80" t="s">
        <v>80</v>
      </c>
      <c r="C69" s="168">
        <v>865.69</v>
      </c>
      <c r="D69" s="168">
        <v>132.59</v>
      </c>
      <c r="E69" s="168">
        <v>44.91</v>
      </c>
      <c r="F69" s="168">
        <v>156.99</v>
      </c>
      <c r="G69" s="168">
        <v>3.24</v>
      </c>
      <c r="H69" s="168">
        <v>24.43</v>
      </c>
      <c r="I69" s="168">
        <v>1.49</v>
      </c>
      <c r="J69" s="168">
        <v>22.94</v>
      </c>
      <c r="K69" s="168">
        <v>16.3</v>
      </c>
      <c r="L69" s="168">
        <v>131.94999999999999</v>
      </c>
      <c r="M69" s="168">
        <v>355.32</v>
      </c>
      <c r="N69" s="168">
        <v>-0.04</v>
      </c>
      <c r="O69" s="85"/>
      <c r="P69" s="85"/>
      <c r="Q69" s="85"/>
      <c r="R69" s="85"/>
      <c r="S69" s="85"/>
      <c r="T69" s="85"/>
      <c r="U69" s="85"/>
      <c r="V69" s="85"/>
      <c r="W69" s="85"/>
      <c r="X69" s="85"/>
    </row>
    <row r="70" spans="1:24" s="71" customFormat="1" ht="19.149999999999999" customHeight="1">
      <c r="A70" s="70">
        <f>IF(B70&lt;&gt;"",COUNTA($B$20:B70),"")</f>
        <v>50</v>
      </c>
      <c r="B70" s="80" t="s">
        <v>81</v>
      </c>
      <c r="C70" s="168">
        <v>3846.11</v>
      </c>
      <c r="D70" s="168">
        <v>558.29999999999995</v>
      </c>
      <c r="E70" s="168">
        <v>195.52</v>
      </c>
      <c r="F70" s="168">
        <v>412.37</v>
      </c>
      <c r="G70" s="168">
        <v>51.63</v>
      </c>
      <c r="H70" s="168">
        <v>1661.08</v>
      </c>
      <c r="I70" s="168">
        <v>810.57</v>
      </c>
      <c r="J70" s="168">
        <v>850.51</v>
      </c>
      <c r="K70" s="168">
        <v>74.12</v>
      </c>
      <c r="L70" s="168">
        <v>378.92</v>
      </c>
      <c r="M70" s="168">
        <v>498.27</v>
      </c>
      <c r="N70" s="168">
        <v>15.89</v>
      </c>
      <c r="O70" s="85"/>
      <c r="P70" s="85"/>
      <c r="Q70" s="85"/>
      <c r="R70" s="85"/>
      <c r="S70" s="85"/>
      <c r="T70" s="85"/>
      <c r="U70" s="85"/>
      <c r="V70" s="85"/>
      <c r="W70" s="85"/>
      <c r="X70" s="85"/>
    </row>
    <row r="71" spans="1:24" s="71" customFormat="1" ht="11.1" customHeight="1">
      <c r="A71" s="69">
        <f>IF(B71&lt;&gt;"",COUNTA($B$20:B71),"")</f>
        <v>51</v>
      </c>
      <c r="B71" s="78" t="s">
        <v>82</v>
      </c>
      <c r="C71" s="167">
        <v>981.84</v>
      </c>
      <c r="D71" s="167" t="s">
        <v>8</v>
      </c>
      <c r="E71" s="167" t="s">
        <v>8</v>
      </c>
      <c r="F71" s="167" t="s">
        <v>8</v>
      </c>
      <c r="G71" s="167" t="s">
        <v>8</v>
      </c>
      <c r="H71" s="167" t="s">
        <v>8</v>
      </c>
      <c r="I71" s="167" t="s">
        <v>8</v>
      </c>
      <c r="J71" s="167" t="s">
        <v>8</v>
      </c>
      <c r="K71" s="167" t="s">
        <v>8</v>
      </c>
      <c r="L71" s="167" t="s">
        <v>8</v>
      </c>
      <c r="M71" s="167" t="s">
        <v>8</v>
      </c>
      <c r="N71" s="167">
        <v>981.84</v>
      </c>
      <c r="O71" s="85"/>
      <c r="P71" s="85"/>
      <c r="Q71" s="85"/>
      <c r="R71" s="85"/>
      <c r="S71" s="85"/>
      <c r="T71" s="85"/>
      <c r="U71" s="85"/>
      <c r="V71" s="85"/>
      <c r="W71" s="85"/>
      <c r="X71" s="85"/>
    </row>
    <row r="72" spans="1:24" s="71" customFormat="1" ht="11.1" customHeight="1">
      <c r="A72" s="69">
        <f>IF(B72&lt;&gt;"",COUNTA($B$20:B72),"")</f>
        <v>52</v>
      </c>
      <c r="B72" s="78" t="s">
        <v>83</v>
      </c>
      <c r="C72" s="167">
        <v>362.88</v>
      </c>
      <c r="D72" s="167" t="s">
        <v>8</v>
      </c>
      <c r="E72" s="167" t="s">
        <v>8</v>
      </c>
      <c r="F72" s="167" t="s">
        <v>8</v>
      </c>
      <c r="G72" s="167" t="s">
        <v>8</v>
      </c>
      <c r="H72" s="167" t="s">
        <v>8</v>
      </c>
      <c r="I72" s="167" t="s">
        <v>8</v>
      </c>
      <c r="J72" s="167" t="s">
        <v>8</v>
      </c>
      <c r="K72" s="167" t="s">
        <v>8</v>
      </c>
      <c r="L72" s="167" t="s">
        <v>8</v>
      </c>
      <c r="M72" s="167" t="s">
        <v>8</v>
      </c>
      <c r="N72" s="167">
        <v>362.88</v>
      </c>
      <c r="O72" s="85"/>
      <c r="P72" s="85"/>
      <c r="Q72" s="85"/>
      <c r="R72" s="85"/>
      <c r="S72" s="85"/>
      <c r="T72" s="85"/>
      <c r="U72" s="85"/>
      <c r="V72" s="85"/>
      <c r="W72" s="85"/>
      <c r="X72" s="85"/>
    </row>
    <row r="73" spans="1:24" s="71" customFormat="1" ht="11.1" customHeight="1">
      <c r="A73" s="69">
        <f>IF(B73&lt;&gt;"",COUNTA($B$20:B73),"")</f>
        <v>53</v>
      </c>
      <c r="B73" s="78" t="s">
        <v>99</v>
      </c>
      <c r="C73" s="167">
        <v>426.67</v>
      </c>
      <c r="D73" s="167" t="s">
        <v>8</v>
      </c>
      <c r="E73" s="167" t="s">
        <v>8</v>
      </c>
      <c r="F73" s="167" t="s">
        <v>8</v>
      </c>
      <c r="G73" s="167" t="s">
        <v>8</v>
      </c>
      <c r="H73" s="167" t="s">
        <v>8</v>
      </c>
      <c r="I73" s="167" t="s">
        <v>8</v>
      </c>
      <c r="J73" s="167" t="s">
        <v>8</v>
      </c>
      <c r="K73" s="167" t="s">
        <v>8</v>
      </c>
      <c r="L73" s="167" t="s">
        <v>8</v>
      </c>
      <c r="M73" s="167" t="s">
        <v>8</v>
      </c>
      <c r="N73" s="167">
        <v>426.67</v>
      </c>
      <c r="O73" s="85"/>
      <c r="P73" s="85"/>
      <c r="Q73" s="85"/>
      <c r="R73" s="85"/>
      <c r="S73" s="85"/>
      <c r="T73" s="85"/>
      <c r="U73" s="85"/>
      <c r="V73" s="85"/>
      <c r="W73" s="85"/>
      <c r="X73" s="85"/>
    </row>
    <row r="74" spans="1:24" s="71" customFormat="1" ht="11.1" customHeight="1">
      <c r="A74" s="69">
        <f>IF(B74&lt;&gt;"",COUNTA($B$20:B74),"")</f>
        <v>54</v>
      </c>
      <c r="B74" s="78" t="s">
        <v>100</v>
      </c>
      <c r="C74" s="167">
        <v>118.75</v>
      </c>
      <c r="D74" s="167" t="s">
        <v>8</v>
      </c>
      <c r="E74" s="167" t="s">
        <v>8</v>
      </c>
      <c r="F74" s="167" t="s">
        <v>8</v>
      </c>
      <c r="G74" s="167" t="s">
        <v>8</v>
      </c>
      <c r="H74" s="167" t="s">
        <v>8</v>
      </c>
      <c r="I74" s="167" t="s">
        <v>8</v>
      </c>
      <c r="J74" s="167" t="s">
        <v>8</v>
      </c>
      <c r="K74" s="167" t="s">
        <v>8</v>
      </c>
      <c r="L74" s="167" t="s">
        <v>8</v>
      </c>
      <c r="M74" s="167" t="s">
        <v>8</v>
      </c>
      <c r="N74" s="167">
        <v>118.75</v>
      </c>
      <c r="O74" s="85"/>
      <c r="P74" s="85"/>
      <c r="Q74" s="85"/>
      <c r="R74" s="85"/>
      <c r="S74" s="85"/>
      <c r="T74" s="85"/>
      <c r="U74" s="85"/>
      <c r="V74" s="85"/>
      <c r="W74" s="85"/>
      <c r="X74" s="85"/>
    </row>
    <row r="75" spans="1:24" s="71" customFormat="1" ht="11.1" customHeight="1">
      <c r="A75" s="69">
        <f>IF(B75&lt;&gt;"",COUNTA($B$20:B75),"")</f>
        <v>55</v>
      </c>
      <c r="B75" s="78" t="s">
        <v>27</v>
      </c>
      <c r="C75" s="167">
        <v>533.6</v>
      </c>
      <c r="D75" s="167" t="s">
        <v>8</v>
      </c>
      <c r="E75" s="167" t="s">
        <v>8</v>
      </c>
      <c r="F75" s="167" t="s">
        <v>8</v>
      </c>
      <c r="G75" s="167" t="s">
        <v>8</v>
      </c>
      <c r="H75" s="167" t="s">
        <v>8</v>
      </c>
      <c r="I75" s="167" t="s">
        <v>8</v>
      </c>
      <c r="J75" s="167" t="s">
        <v>8</v>
      </c>
      <c r="K75" s="167" t="s">
        <v>8</v>
      </c>
      <c r="L75" s="167" t="s">
        <v>8</v>
      </c>
      <c r="M75" s="167" t="s">
        <v>8</v>
      </c>
      <c r="N75" s="167">
        <v>533.6</v>
      </c>
      <c r="O75" s="85"/>
      <c r="P75" s="85"/>
      <c r="Q75" s="85"/>
      <c r="R75" s="85"/>
      <c r="S75" s="85"/>
      <c r="T75" s="85"/>
      <c r="U75" s="85"/>
      <c r="V75" s="85"/>
      <c r="W75" s="85"/>
      <c r="X75" s="85"/>
    </row>
    <row r="76" spans="1:24" s="71" customFormat="1" ht="21.6" customHeight="1">
      <c r="A76" s="69">
        <f>IF(B76&lt;&gt;"",COUNTA($B$20:B76),"")</f>
        <v>56</v>
      </c>
      <c r="B76" s="79" t="s">
        <v>84</v>
      </c>
      <c r="C76" s="167">
        <v>187.63</v>
      </c>
      <c r="D76" s="167" t="s">
        <v>8</v>
      </c>
      <c r="E76" s="167" t="s">
        <v>8</v>
      </c>
      <c r="F76" s="167" t="s">
        <v>8</v>
      </c>
      <c r="G76" s="167" t="s">
        <v>8</v>
      </c>
      <c r="H76" s="167" t="s">
        <v>8</v>
      </c>
      <c r="I76" s="167" t="s">
        <v>8</v>
      </c>
      <c r="J76" s="167" t="s">
        <v>8</v>
      </c>
      <c r="K76" s="167" t="s">
        <v>8</v>
      </c>
      <c r="L76" s="167" t="s">
        <v>8</v>
      </c>
      <c r="M76" s="167" t="s">
        <v>8</v>
      </c>
      <c r="N76" s="167">
        <v>187.63</v>
      </c>
      <c r="O76" s="85"/>
      <c r="P76" s="85"/>
      <c r="Q76" s="85"/>
      <c r="R76" s="85"/>
      <c r="S76" s="85"/>
      <c r="T76" s="85"/>
      <c r="U76" s="85"/>
      <c r="V76" s="85"/>
      <c r="W76" s="85"/>
      <c r="X76" s="85"/>
    </row>
    <row r="77" spans="1:24" s="71" customFormat="1" ht="21.6" customHeight="1">
      <c r="A77" s="69">
        <f>IF(B77&lt;&gt;"",COUNTA($B$20:B77),"")</f>
        <v>57</v>
      </c>
      <c r="B77" s="79" t="s">
        <v>85</v>
      </c>
      <c r="C77" s="167">
        <v>604.36</v>
      </c>
      <c r="D77" s="167">
        <v>1.83</v>
      </c>
      <c r="E77" s="167">
        <v>0.52</v>
      </c>
      <c r="F77" s="167">
        <v>5.91</v>
      </c>
      <c r="G77" s="167">
        <v>4.1900000000000004</v>
      </c>
      <c r="H77" s="167">
        <v>575.63</v>
      </c>
      <c r="I77" s="167">
        <v>224.6</v>
      </c>
      <c r="J77" s="167">
        <v>351.03</v>
      </c>
      <c r="K77" s="167">
        <v>0.18</v>
      </c>
      <c r="L77" s="167">
        <v>13.11</v>
      </c>
      <c r="M77" s="167">
        <v>2.99</v>
      </c>
      <c r="N77" s="167" t="s">
        <v>8</v>
      </c>
      <c r="O77" s="85"/>
      <c r="P77" s="85"/>
      <c r="Q77" s="85"/>
      <c r="R77" s="85"/>
      <c r="S77" s="85"/>
      <c r="T77" s="85"/>
      <c r="U77" s="85"/>
      <c r="V77" s="85"/>
      <c r="W77" s="85"/>
      <c r="X77" s="85"/>
    </row>
    <row r="78" spans="1:24" s="71" customFormat="1" ht="21.6" customHeight="1">
      <c r="A78" s="69">
        <f>IF(B78&lt;&gt;"",COUNTA($B$20:B78),"")</f>
        <v>58</v>
      </c>
      <c r="B78" s="79" t="s">
        <v>86</v>
      </c>
      <c r="C78" s="167">
        <v>98.01</v>
      </c>
      <c r="D78" s="167">
        <v>1.1299999999999999</v>
      </c>
      <c r="E78" s="167">
        <v>0.01</v>
      </c>
      <c r="F78" s="167">
        <v>0.09</v>
      </c>
      <c r="G78" s="167">
        <v>0.04</v>
      </c>
      <c r="H78" s="167">
        <v>95.31</v>
      </c>
      <c r="I78" s="167">
        <v>95.2</v>
      </c>
      <c r="J78" s="167">
        <v>0.11</v>
      </c>
      <c r="K78" s="167" t="s">
        <v>8</v>
      </c>
      <c r="L78" s="167">
        <v>0.79</v>
      </c>
      <c r="M78" s="167">
        <v>0.65</v>
      </c>
      <c r="N78" s="167" t="s">
        <v>8</v>
      </c>
      <c r="O78" s="85"/>
      <c r="P78" s="85"/>
      <c r="Q78" s="85"/>
      <c r="R78" s="85"/>
      <c r="S78" s="85"/>
      <c r="T78" s="85"/>
      <c r="U78" s="85"/>
      <c r="V78" s="85"/>
      <c r="W78" s="85"/>
      <c r="X78" s="85"/>
    </row>
    <row r="79" spans="1:24" s="71" customFormat="1" ht="11.1" customHeight="1">
      <c r="A79" s="69">
        <f>IF(B79&lt;&gt;"",COUNTA($B$20:B79),"")</f>
        <v>59</v>
      </c>
      <c r="B79" s="78" t="s">
        <v>87</v>
      </c>
      <c r="C79" s="167">
        <v>134.91</v>
      </c>
      <c r="D79" s="167">
        <v>0.96</v>
      </c>
      <c r="E79" s="167">
        <v>32.53</v>
      </c>
      <c r="F79" s="167">
        <v>2.42</v>
      </c>
      <c r="G79" s="167">
        <v>5.82</v>
      </c>
      <c r="H79" s="167">
        <v>3.58</v>
      </c>
      <c r="I79" s="167">
        <v>0.03</v>
      </c>
      <c r="J79" s="167">
        <v>3.55</v>
      </c>
      <c r="K79" s="167">
        <v>2.2000000000000002</v>
      </c>
      <c r="L79" s="167">
        <v>28.83</v>
      </c>
      <c r="M79" s="167">
        <v>58.58</v>
      </c>
      <c r="N79" s="167" t="s">
        <v>8</v>
      </c>
      <c r="O79" s="85"/>
      <c r="P79" s="85"/>
      <c r="Q79" s="85"/>
      <c r="R79" s="85"/>
      <c r="S79" s="85"/>
      <c r="T79" s="85"/>
      <c r="U79" s="85"/>
      <c r="V79" s="85"/>
      <c r="W79" s="85"/>
      <c r="X79" s="85"/>
    </row>
    <row r="80" spans="1:24" s="71" customFormat="1" ht="11.1" customHeight="1">
      <c r="A80" s="69">
        <f>IF(B80&lt;&gt;"",COUNTA($B$20:B80),"")</f>
        <v>60</v>
      </c>
      <c r="B80" s="78" t="s">
        <v>88</v>
      </c>
      <c r="C80" s="167">
        <v>1532.26</v>
      </c>
      <c r="D80" s="167">
        <v>138.26</v>
      </c>
      <c r="E80" s="167">
        <v>31.41</v>
      </c>
      <c r="F80" s="167">
        <v>69.48</v>
      </c>
      <c r="G80" s="167">
        <v>2.08</v>
      </c>
      <c r="H80" s="167">
        <v>566.44000000000005</v>
      </c>
      <c r="I80" s="167">
        <v>280.02999999999997</v>
      </c>
      <c r="J80" s="167">
        <v>286.41000000000003</v>
      </c>
      <c r="K80" s="167">
        <v>7.81</v>
      </c>
      <c r="L80" s="167">
        <v>19.239999999999998</v>
      </c>
      <c r="M80" s="167">
        <v>54.77</v>
      </c>
      <c r="N80" s="167">
        <v>642.78</v>
      </c>
      <c r="O80" s="85"/>
      <c r="P80" s="85"/>
      <c r="Q80" s="85"/>
      <c r="R80" s="85"/>
      <c r="S80" s="85"/>
      <c r="T80" s="85"/>
      <c r="U80" s="85"/>
      <c r="V80" s="85"/>
      <c r="W80" s="85"/>
      <c r="X80" s="85"/>
    </row>
    <row r="81" spans="1:24" s="71" customFormat="1" ht="11.1" customHeight="1">
      <c r="A81" s="69">
        <f>IF(B81&lt;&gt;"",COUNTA($B$20:B81),"")</f>
        <v>61</v>
      </c>
      <c r="B81" s="78" t="s">
        <v>74</v>
      </c>
      <c r="C81" s="167">
        <v>981.16</v>
      </c>
      <c r="D81" s="167">
        <v>49.53</v>
      </c>
      <c r="E81" s="167">
        <v>1.1499999999999999</v>
      </c>
      <c r="F81" s="167">
        <v>62.95</v>
      </c>
      <c r="G81" s="167">
        <v>0.34</v>
      </c>
      <c r="H81" s="167">
        <v>249.73</v>
      </c>
      <c r="I81" s="167">
        <v>1.05</v>
      </c>
      <c r="J81" s="167">
        <v>248.68</v>
      </c>
      <c r="K81" s="167">
        <v>0.98</v>
      </c>
      <c r="L81" s="167">
        <v>0.27</v>
      </c>
      <c r="M81" s="167">
        <v>0.21</v>
      </c>
      <c r="N81" s="167">
        <v>616</v>
      </c>
      <c r="O81" s="85"/>
      <c r="P81" s="85"/>
      <c r="Q81" s="85"/>
      <c r="R81" s="85"/>
      <c r="S81" s="85"/>
      <c r="T81" s="85"/>
      <c r="U81" s="85"/>
      <c r="V81" s="85"/>
      <c r="W81" s="85"/>
      <c r="X81" s="85"/>
    </row>
    <row r="82" spans="1:24" s="71" customFormat="1" ht="19.149999999999999" customHeight="1">
      <c r="A82" s="70">
        <f>IF(B82&lt;&gt;"",COUNTA($B$20:B82),"")</f>
        <v>62</v>
      </c>
      <c r="B82" s="80" t="s">
        <v>89</v>
      </c>
      <c r="C82" s="168">
        <v>3091.47</v>
      </c>
      <c r="D82" s="168">
        <v>92.65</v>
      </c>
      <c r="E82" s="168">
        <v>63.31</v>
      </c>
      <c r="F82" s="168">
        <v>14.95</v>
      </c>
      <c r="G82" s="168">
        <v>11.79</v>
      </c>
      <c r="H82" s="168">
        <v>991.23</v>
      </c>
      <c r="I82" s="168">
        <v>598.79999999999995</v>
      </c>
      <c r="J82" s="168">
        <v>392.44</v>
      </c>
      <c r="K82" s="168">
        <v>9.2100000000000009</v>
      </c>
      <c r="L82" s="168">
        <v>61.7</v>
      </c>
      <c r="M82" s="168">
        <v>116.78</v>
      </c>
      <c r="N82" s="168">
        <v>1729.85</v>
      </c>
      <c r="O82" s="85"/>
      <c r="P82" s="85"/>
      <c r="Q82" s="85"/>
      <c r="R82" s="85"/>
      <c r="S82" s="85"/>
      <c r="T82" s="85"/>
      <c r="U82" s="85"/>
      <c r="V82" s="85"/>
      <c r="W82" s="85"/>
      <c r="X82" s="85"/>
    </row>
    <row r="83" spans="1:24" s="87" customFormat="1" ht="11.1" customHeight="1">
      <c r="A83" s="69">
        <f>IF(B83&lt;&gt;"",COUNTA($B$20:B83),"")</f>
        <v>63</v>
      </c>
      <c r="B83" s="78" t="s">
        <v>90</v>
      </c>
      <c r="C83" s="167">
        <v>385.11</v>
      </c>
      <c r="D83" s="167">
        <v>24</v>
      </c>
      <c r="E83" s="167">
        <v>22.14</v>
      </c>
      <c r="F83" s="167">
        <v>51.29</v>
      </c>
      <c r="G83" s="167">
        <v>0.31</v>
      </c>
      <c r="H83" s="167">
        <v>17.809999999999999</v>
      </c>
      <c r="I83" s="167" t="s">
        <v>8</v>
      </c>
      <c r="J83" s="167">
        <v>17.809999999999999</v>
      </c>
      <c r="K83" s="167">
        <v>2.63</v>
      </c>
      <c r="L83" s="167">
        <v>40.450000000000003</v>
      </c>
      <c r="M83" s="167">
        <v>113.9</v>
      </c>
      <c r="N83" s="167">
        <v>112.59</v>
      </c>
      <c r="O83" s="86"/>
      <c r="P83" s="86"/>
      <c r="Q83" s="86"/>
      <c r="R83" s="86"/>
      <c r="S83" s="86"/>
      <c r="T83" s="86"/>
      <c r="U83" s="86"/>
      <c r="V83" s="86"/>
      <c r="W83" s="86"/>
      <c r="X83" s="86"/>
    </row>
    <row r="84" spans="1:24"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row>
    <row r="85" spans="1:24" s="87" customFormat="1" ht="11.1" customHeight="1">
      <c r="A85" s="69">
        <f>IF(B85&lt;&gt;"",COUNTA($B$20:B85),"")</f>
        <v>65</v>
      </c>
      <c r="B85" s="78" t="s">
        <v>92</v>
      </c>
      <c r="C85" s="167">
        <v>336.65</v>
      </c>
      <c r="D85" s="167">
        <v>53.57</v>
      </c>
      <c r="E85" s="167">
        <v>4.7300000000000004</v>
      </c>
      <c r="F85" s="167">
        <v>4.9000000000000004</v>
      </c>
      <c r="G85" s="167">
        <v>0.03</v>
      </c>
      <c r="H85" s="167">
        <v>3.45</v>
      </c>
      <c r="I85" s="167">
        <v>0.4</v>
      </c>
      <c r="J85" s="167">
        <v>3.05</v>
      </c>
      <c r="K85" s="167">
        <v>6.34</v>
      </c>
      <c r="L85" s="167">
        <v>38.94</v>
      </c>
      <c r="M85" s="167">
        <v>216.67</v>
      </c>
      <c r="N85" s="167">
        <v>8.0399999999999991</v>
      </c>
      <c r="O85" s="86"/>
      <c r="P85" s="86"/>
      <c r="Q85" s="86"/>
      <c r="R85" s="86"/>
      <c r="S85" s="86"/>
      <c r="T85" s="86"/>
      <c r="U85" s="86"/>
      <c r="V85" s="86"/>
      <c r="W85" s="86"/>
      <c r="X85" s="86"/>
    </row>
    <row r="86" spans="1:24" s="87" customFormat="1" ht="11.1" customHeight="1">
      <c r="A86" s="69">
        <f>IF(B86&lt;&gt;"",COUNTA($B$20:B86),"")</f>
        <v>66</v>
      </c>
      <c r="B86" s="78" t="s">
        <v>74</v>
      </c>
      <c r="C86" s="167">
        <v>7.27</v>
      </c>
      <c r="D86" s="167">
        <v>0.88</v>
      </c>
      <c r="E86" s="167">
        <v>2.74</v>
      </c>
      <c r="F86" s="167" t="s">
        <v>8</v>
      </c>
      <c r="G86" s="167" t="s">
        <v>8</v>
      </c>
      <c r="H86" s="167">
        <v>0.18</v>
      </c>
      <c r="I86" s="167" t="s">
        <v>8</v>
      </c>
      <c r="J86" s="167">
        <v>0.18</v>
      </c>
      <c r="K86" s="167" t="s">
        <v>8</v>
      </c>
      <c r="L86" s="167">
        <v>3.13</v>
      </c>
      <c r="M86" s="167">
        <v>0.28999999999999998</v>
      </c>
      <c r="N86" s="167">
        <v>0.04</v>
      </c>
      <c r="O86" s="86"/>
      <c r="P86" s="86"/>
      <c r="Q86" s="86"/>
      <c r="R86" s="86"/>
      <c r="S86" s="86"/>
      <c r="T86" s="86"/>
      <c r="U86" s="86"/>
      <c r="V86" s="86"/>
      <c r="W86" s="86"/>
      <c r="X86" s="86"/>
    </row>
    <row r="87" spans="1:24" s="71" customFormat="1" ht="19.149999999999999" customHeight="1">
      <c r="A87" s="70">
        <f>IF(B87&lt;&gt;"",COUNTA($B$20:B87),"")</f>
        <v>67</v>
      </c>
      <c r="B87" s="80" t="s">
        <v>93</v>
      </c>
      <c r="C87" s="168">
        <v>714.49</v>
      </c>
      <c r="D87" s="168">
        <v>76.69</v>
      </c>
      <c r="E87" s="168">
        <v>24.13</v>
      </c>
      <c r="F87" s="168">
        <v>56.19</v>
      </c>
      <c r="G87" s="168">
        <v>0.34</v>
      </c>
      <c r="H87" s="168">
        <v>21.08</v>
      </c>
      <c r="I87" s="168">
        <v>0.4</v>
      </c>
      <c r="J87" s="168">
        <v>20.67</v>
      </c>
      <c r="K87" s="168">
        <v>8.9600000000000009</v>
      </c>
      <c r="L87" s="168">
        <v>76.25</v>
      </c>
      <c r="M87" s="168">
        <v>330.28</v>
      </c>
      <c r="N87" s="168">
        <v>120.58</v>
      </c>
      <c r="O87" s="85"/>
      <c r="P87" s="85"/>
      <c r="Q87" s="85"/>
      <c r="R87" s="85"/>
      <c r="S87" s="85"/>
      <c r="T87" s="85"/>
      <c r="U87" s="85"/>
      <c r="V87" s="85"/>
      <c r="W87" s="85"/>
      <c r="X87" s="85"/>
    </row>
    <row r="88" spans="1:24" s="71" customFormat="1" ht="19.149999999999999" customHeight="1">
      <c r="A88" s="70">
        <f>IF(B88&lt;&gt;"",COUNTA($B$20:B88),"")</f>
        <v>68</v>
      </c>
      <c r="B88" s="80" t="s">
        <v>94</v>
      </c>
      <c r="C88" s="168">
        <v>3805.96</v>
      </c>
      <c r="D88" s="168">
        <v>169.34</v>
      </c>
      <c r="E88" s="168">
        <v>87.44</v>
      </c>
      <c r="F88" s="168">
        <v>71.13</v>
      </c>
      <c r="G88" s="168">
        <v>12.13</v>
      </c>
      <c r="H88" s="168">
        <v>1012.31</v>
      </c>
      <c r="I88" s="168">
        <v>599.20000000000005</v>
      </c>
      <c r="J88" s="168">
        <v>413.11</v>
      </c>
      <c r="K88" s="168">
        <v>18.170000000000002</v>
      </c>
      <c r="L88" s="168">
        <v>137.94999999999999</v>
      </c>
      <c r="M88" s="168">
        <v>447.06</v>
      </c>
      <c r="N88" s="168">
        <v>1850.44</v>
      </c>
      <c r="O88" s="85"/>
      <c r="P88" s="85"/>
      <c r="Q88" s="85"/>
      <c r="R88" s="85"/>
      <c r="S88" s="85"/>
      <c r="T88" s="85"/>
      <c r="U88" s="85"/>
      <c r="V88" s="85"/>
      <c r="W88" s="85"/>
      <c r="X88" s="85"/>
    </row>
    <row r="89" spans="1:24" s="71" customFormat="1" ht="19.149999999999999" customHeight="1">
      <c r="A89" s="70">
        <f>IF(B89&lt;&gt;"",COUNTA($B$20:B89),"")</f>
        <v>69</v>
      </c>
      <c r="B89" s="80" t="s">
        <v>95</v>
      </c>
      <c r="C89" s="168">
        <v>-40.15</v>
      </c>
      <c r="D89" s="168">
        <v>-388.96</v>
      </c>
      <c r="E89" s="168">
        <v>-108.08</v>
      </c>
      <c r="F89" s="168">
        <v>-341.24</v>
      </c>
      <c r="G89" s="168">
        <v>-39.5</v>
      </c>
      <c r="H89" s="168">
        <v>-648.77</v>
      </c>
      <c r="I89" s="168">
        <v>-211.37</v>
      </c>
      <c r="J89" s="168">
        <v>-437.4</v>
      </c>
      <c r="K89" s="168">
        <v>-55.95</v>
      </c>
      <c r="L89" s="168">
        <v>-240.97</v>
      </c>
      <c r="M89" s="168">
        <v>-51.22</v>
      </c>
      <c r="N89" s="168">
        <v>1834.54</v>
      </c>
      <c r="O89" s="85"/>
      <c r="P89" s="85"/>
      <c r="Q89" s="85"/>
      <c r="R89" s="85"/>
      <c r="S89" s="85"/>
      <c r="T89" s="85"/>
      <c r="U89" s="85"/>
      <c r="V89" s="85"/>
      <c r="W89" s="85"/>
      <c r="X89" s="85"/>
    </row>
    <row r="90" spans="1:24" s="87" customFormat="1" ht="24.95" customHeight="1">
      <c r="A90" s="69">
        <f>IF(B90&lt;&gt;"",COUNTA($B$20:B90),"")</f>
        <v>70</v>
      </c>
      <c r="B90" s="81" t="s">
        <v>96</v>
      </c>
      <c r="C90" s="169">
        <v>111.04</v>
      </c>
      <c r="D90" s="169">
        <v>-333.06</v>
      </c>
      <c r="E90" s="169">
        <v>-87.3</v>
      </c>
      <c r="F90" s="169">
        <v>-240.44</v>
      </c>
      <c r="G90" s="169">
        <v>-36.6</v>
      </c>
      <c r="H90" s="169">
        <v>-645.41999999999996</v>
      </c>
      <c r="I90" s="169">
        <v>-210.28</v>
      </c>
      <c r="J90" s="169">
        <v>-435.14</v>
      </c>
      <c r="K90" s="169">
        <v>-48.62</v>
      </c>
      <c r="L90" s="169">
        <v>-185.28</v>
      </c>
      <c r="M90" s="169">
        <v>-26.17</v>
      </c>
      <c r="N90" s="169">
        <v>1713.92</v>
      </c>
      <c r="O90" s="86"/>
      <c r="P90" s="86"/>
      <c r="Q90" s="86"/>
      <c r="R90" s="86"/>
      <c r="S90" s="86"/>
      <c r="T90" s="86"/>
      <c r="U90" s="86"/>
      <c r="V90" s="86"/>
      <c r="W90" s="86"/>
      <c r="X90" s="86"/>
    </row>
    <row r="91" spans="1:24" s="87" customFormat="1" ht="15" customHeight="1">
      <c r="A91" s="69">
        <f>IF(B91&lt;&gt;"",COUNTA($B$20:B91),"")</f>
        <v>71</v>
      </c>
      <c r="B91" s="78" t="s">
        <v>97</v>
      </c>
      <c r="C91" s="167">
        <v>27.13</v>
      </c>
      <c r="D91" s="167" t="s">
        <v>8</v>
      </c>
      <c r="E91" s="167" t="s">
        <v>8</v>
      </c>
      <c r="F91" s="167" t="s">
        <v>8</v>
      </c>
      <c r="G91" s="167" t="s">
        <v>8</v>
      </c>
      <c r="H91" s="167" t="s">
        <v>8</v>
      </c>
      <c r="I91" s="167" t="s">
        <v>8</v>
      </c>
      <c r="J91" s="167" t="s">
        <v>8</v>
      </c>
      <c r="K91" s="167" t="s">
        <v>8</v>
      </c>
      <c r="L91" s="167" t="s">
        <v>8</v>
      </c>
      <c r="M91" s="167" t="s">
        <v>8</v>
      </c>
      <c r="N91" s="167">
        <v>27.13</v>
      </c>
      <c r="O91" s="86"/>
      <c r="P91" s="86"/>
      <c r="Q91" s="86"/>
      <c r="R91" s="86"/>
      <c r="S91" s="86"/>
      <c r="T91" s="86"/>
      <c r="U91" s="86"/>
      <c r="V91" s="86"/>
      <c r="W91" s="86"/>
      <c r="X91" s="86"/>
    </row>
    <row r="92" spans="1:24" ht="11.1" customHeight="1">
      <c r="A92" s="69">
        <f>IF(B92&lt;&gt;"",COUNTA($B$20:B92),"")</f>
        <v>72</v>
      </c>
      <c r="B92" s="78" t="s">
        <v>98</v>
      </c>
      <c r="C92" s="167">
        <v>64.3</v>
      </c>
      <c r="D92" s="167">
        <v>2.5299999999999998</v>
      </c>
      <c r="E92" s="167" t="s">
        <v>8</v>
      </c>
      <c r="F92" s="167">
        <v>1.1000000000000001</v>
      </c>
      <c r="G92" s="167" t="s">
        <v>8</v>
      </c>
      <c r="H92" s="167">
        <v>0.28999999999999998</v>
      </c>
      <c r="I92" s="167" t="s">
        <v>8</v>
      </c>
      <c r="J92" s="167">
        <v>0.28999999999999998</v>
      </c>
      <c r="K92" s="167" t="s">
        <v>8</v>
      </c>
      <c r="L92" s="167">
        <v>0.36</v>
      </c>
      <c r="M92" s="167">
        <v>0.02</v>
      </c>
      <c r="N92" s="167">
        <v>60</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A2:B3"/>
    <mergeCell ref="C2:G3"/>
    <mergeCell ref="H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X92"/>
  <sheetViews>
    <sheetView zoomScale="140" zoomScaleNormal="140" workbookViewId="0">
      <pane xSplit="2" ySplit="18" topLeftCell="C19" activePane="bottomRight" state="frozen"/>
      <selection activeCell="C18" sqref="C18:H18"/>
      <selection pane="topRight" activeCell="C18" sqref="C18:H18"/>
      <selection pane="bottomLeft" activeCell="C18" sqref="C18:H18"/>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69</v>
      </c>
      <c r="B1" s="225"/>
      <c r="C1" s="226" t="s">
        <v>986</v>
      </c>
      <c r="D1" s="226"/>
      <c r="E1" s="226"/>
      <c r="F1" s="226"/>
      <c r="G1" s="227"/>
      <c r="H1" s="228" t="s">
        <v>986</v>
      </c>
      <c r="I1" s="226"/>
      <c r="J1" s="226"/>
      <c r="K1" s="226"/>
      <c r="L1" s="226"/>
      <c r="M1" s="226"/>
      <c r="N1" s="227"/>
    </row>
    <row r="2" spans="1:14" s="74" customFormat="1" ht="15" customHeight="1">
      <c r="A2" s="224" t="s">
        <v>49</v>
      </c>
      <c r="B2" s="225"/>
      <c r="C2" s="226" t="s">
        <v>65</v>
      </c>
      <c r="D2" s="226"/>
      <c r="E2" s="226"/>
      <c r="F2" s="226"/>
      <c r="G2" s="227"/>
      <c r="H2" s="228" t="s">
        <v>65</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4" ht="11.45" customHeight="1">
      <c r="A17" s="218"/>
      <c r="B17" s="219"/>
      <c r="C17" s="272"/>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row>
    <row r="20" spans="1:24" s="71" customFormat="1" ht="11.1" customHeight="1">
      <c r="A20" s="69">
        <f>IF(B20&lt;&gt;"",COUNTA($B$20:B20),"")</f>
        <v>1</v>
      </c>
      <c r="B20" s="78" t="s">
        <v>70</v>
      </c>
      <c r="C20" s="164">
        <v>192178</v>
      </c>
      <c r="D20" s="164">
        <v>70091</v>
      </c>
      <c r="E20" s="164">
        <v>30352</v>
      </c>
      <c r="F20" s="164">
        <v>10695</v>
      </c>
      <c r="G20" s="164">
        <v>11187</v>
      </c>
      <c r="H20" s="164">
        <v>29686</v>
      </c>
      <c r="I20" s="164">
        <v>11301</v>
      </c>
      <c r="J20" s="164">
        <v>18386</v>
      </c>
      <c r="K20" s="164">
        <v>6379</v>
      </c>
      <c r="L20" s="164">
        <v>19918</v>
      </c>
      <c r="M20" s="164">
        <v>13870</v>
      </c>
      <c r="N20" s="164" t="s">
        <v>8</v>
      </c>
      <c r="O20" s="85"/>
      <c r="P20" s="85"/>
      <c r="Q20" s="85"/>
      <c r="R20" s="85"/>
      <c r="S20" s="85"/>
      <c r="T20" s="85"/>
      <c r="U20" s="85"/>
      <c r="V20" s="85"/>
      <c r="W20" s="85"/>
      <c r="X20" s="85"/>
    </row>
    <row r="21" spans="1:24" s="71" customFormat="1" ht="11.1" customHeight="1">
      <c r="A21" s="69">
        <f>IF(B21&lt;&gt;"",COUNTA($B$20:B21),"")</f>
        <v>2</v>
      </c>
      <c r="B21" s="78" t="s">
        <v>71</v>
      </c>
      <c r="C21" s="164">
        <v>149644</v>
      </c>
      <c r="D21" s="164">
        <v>41267</v>
      </c>
      <c r="E21" s="164">
        <v>9718</v>
      </c>
      <c r="F21" s="164">
        <v>38497</v>
      </c>
      <c r="G21" s="164">
        <v>4411</v>
      </c>
      <c r="H21" s="164">
        <v>15711</v>
      </c>
      <c r="I21" s="164">
        <v>13377</v>
      </c>
      <c r="J21" s="164">
        <v>2334</v>
      </c>
      <c r="K21" s="164">
        <v>4609</v>
      </c>
      <c r="L21" s="164">
        <v>24860</v>
      </c>
      <c r="M21" s="164">
        <v>10339</v>
      </c>
      <c r="N21" s="164">
        <v>232</v>
      </c>
      <c r="O21" s="85"/>
      <c r="P21" s="85"/>
      <c r="Q21" s="85"/>
      <c r="R21" s="85"/>
      <c r="S21" s="85"/>
      <c r="T21" s="85"/>
      <c r="U21" s="85"/>
      <c r="V21" s="85"/>
      <c r="W21" s="85"/>
      <c r="X21" s="85"/>
    </row>
    <row r="22" spans="1:24" s="71" customFormat="1" ht="21.6" customHeight="1">
      <c r="A22" s="69">
        <f>IF(B22&lt;&gt;"",COUNTA($B$20:B22),"")</f>
        <v>3</v>
      </c>
      <c r="B22" s="79" t="s">
        <v>627</v>
      </c>
      <c r="C22" s="164">
        <v>328209</v>
      </c>
      <c r="D22" s="164" t="s">
        <v>8</v>
      </c>
      <c r="E22" s="164" t="s">
        <v>8</v>
      </c>
      <c r="F22" s="164" t="s">
        <v>8</v>
      </c>
      <c r="G22" s="164" t="s">
        <v>8</v>
      </c>
      <c r="H22" s="164">
        <v>328209</v>
      </c>
      <c r="I22" s="164">
        <v>281029</v>
      </c>
      <c r="J22" s="164">
        <v>47180</v>
      </c>
      <c r="K22" s="164" t="s">
        <v>8</v>
      </c>
      <c r="L22" s="164" t="s">
        <v>8</v>
      </c>
      <c r="M22" s="164" t="s">
        <v>8</v>
      </c>
      <c r="N22" s="164" t="s">
        <v>8</v>
      </c>
      <c r="O22" s="85"/>
      <c r="P22" s="85"/>
      <c r="Q22" s="85"/>
      <c r="R22" s="85"/>
      <c r="S22" s="85"/>
      <c r="T22" s="85"/>
      <c r="U22" s="85"/>
      <c r="V22" s="85"/>
      <c r="W22" s="85"/>
      <c r="X22" s="85"/>
    </row>
    <row r="23" spans="1:24" s="71" customFormat="1" ht="11.1" customHeight="1">
      <c r="A23" s="69">
        <f>IF(B23&lt;&gt;"",COUNTA($B$20:B23),"")</f>
        <v>4</v>
      </c>
      <c r="B23" s="78" t="s">
        <v>72</v>
      </c>
      <c r="C23" s="164">
        <v>3758</v>
      </c>
      <c r="D23" s="164">
        <v>81</v>
      </c>
      <c r="E23" s="164">
        <v>34</v>
      </c>
      <c r="F23" s="164" t="s">
        <v>8</v>
      </c>
      <c r="G23" s="164" t="s">
        <v>8</v>
      </c>
      <c r="H23" s="164">
        <v>6</v>
      </c>
      <c r="I23" s="164" t="s">
        <v>8</v>
      </c>
      <c r="J23" s="164">
        <v>6</v>
      </c>
      <c r="K23" s="164">
        <v>2</v>
      </c>
      <c r="L23" s="164">
        <v>28</v>
      </c>
      <c r="M23" s="164">
        <v>12</v>
      </c>
      <c r="N23" s="164">
        <v>3594</v>
      </c>
      <c r="O23" s="85"/>
      <c r="P23" s="85"/>
      <c r="Q23" s="85"/>
      <c r="R23" s="85"/>
      <c r="S23" s="85"/>
      <c r="T23" s="85"/>
      <c r="U23" s="85"/>
      <c r="V23" s="85"/>
      <c r="W23" s="85"/>
      <c r="X23" s="85"/>
    </row>
    <row r="24" spans="1:24" s="71" customFormat="1" ht="11.1" customHeight="1">
      <c r="A24" s="69">
        <f>IF(B24&lt;&gt;"",COUNTA($B$20:B24),"")</f>
        <v>5</v>
      </c>
      <c r="B24" s="78" t="s">
        <v>73</v>
      </c>
      <c r="C24" s="164">
        <v>416757</v>
      </c>
      <c r="D24" s="164">
        <v>24682</v>
      </c>
      <c r="E24" s="164">
        <v>4580</v>
      </c>
      <c r="F24" s="164">
        <v>20474</v>
      </c>
      <c r="G24" s="164">
        <v>19310</v>
      </c>
      <c r="H24" s="164">
        <v>164944</v>
      </c>
      <c r="I24" s="164">
        <v>7502</v>
      </c>
      <c r="J24" s="164">
        <v>157443</v>
      </c>
      <c r="K24" s="164">
        <v>5349</v>
      </c>
      <c r="L24" s="164">
        <v>20466</v>
      </c>
      <c r="M24" s="164">
        <v>10398</v>
      </c>
      <c r="N24" s="164">
        <v>146554</v>
      </c>
      <c r="O24" s="85"/>
      <c r="P24" s="85"/>
      <c r="Q24" s="85"/>
      <c r="R24" s="85"/>
      <c r="S24" s="85"/>
      <c r="T24" s="85"/>
      <c r="U24" s="85"/>
      <c r="V24" s="85"/>
      <c r="W24" s="85"/>
      <c r="X24" s="85"/>
    </row>
    <row r="25" spans="1:24" s="71" customFormat="1" ht="11.1" customHeight="1">
      <c r="A25" s="69">
        <f>IF(B25&lt;&gt;"",COUNTA($B$20:B25),"")</f>
        <v>6</v>
      </c>
      <c r="B25" s="78" t="s">
        <v>74</v>
      </c>
      <c r="C25" s="164">
        <v>218645</v>
      </c>
      <c r="D25" s="164">
        <v>14176</v>
      </c>
      <c r="E25" s="164">
        <v>83</v>
      </c>
      <c r="F25" s="164">
        <v>12253</v>
      </c>
      <c r="G25" s="164">
        <v>103</v>
      </c>
      <c r="H25" s="164">
        <v>43890</v>
      </c>
      <c r="I25" s="164">
        <v>155</v>
      </c>
      <c r="J25" s="164">
        <v>43735</v>
      </c>
      <c r="K25" s="164">
        <v>58</v>
      </c>
      <c r="L25" s="164">
        <v>2878</v>
      </c>
      <c r="M25" s="164">
        <v>439</v>
      </c>
      <c r="N25" s="164">
        <v>144764</v>
      </c>
      <c r="O25" s="85"/>
      <c r="P25" s="85"/>
      <c r="Q25" s="85"/>
      <c r="R25" s="85"/>
      <c r="S25" s="85"/>
      <c r="T25" s="85"/>
      <c r="U25" s="85"/>
      <c r="V25" s="85"/>
      <c r="W25" s="85"/>
      <c r="X25" s="85"/>
    </row>
    <row r="26" spans="1:24" s="71" customFormat="1" ht="19.149999999999999" customHeight="1">
      <c r="A26" s="70">
        <f>IF(B26&lt;&gt;"",COUNTA($B$20:B26),"")</f>
        <v>7</v>
      </c>
      <c r="B26" s="80" t="s">
        <v>75</v>
      </c>
      <c r="C26" s="165">
        <v>871901</v>
      </c>
      <c r="D26" s="165">
        <v>121944</v>
      </c>
      <c r="E26" s="165">
        <v>44601</v>
      </c>
      <c r="F26" s="165">
        <v>57413</v>
      </c>
      <c r="G26" s="165">
        <v>34805</v>
      </c>
      <c r="H26" s="165">
        <v>494667</v>
      </c>
      <c r="I26" s="165">
        <v>313053</v>
      </c>
      <c r="J26" s="165">
        <v>181614</v>
      </c>
      <c r="K26" s="165">
        <v>16281</v>
      </c>
      <c r="L26" s="165">
        <v>62394</v>
      </c>
      <c r="M26" s="165">
        <v>34180</v>
      </c>
      <c r="N26" s="165">
        <v>5616</v>
      </c>
      <c r="O26" s="85"/>
      <c r="P26" s="85"/>
      <c r="Q26" s="85"/>
      <c r="R26" s="85"/>
      <c r="S26" s="85"/>
      <c r="T26" s="85"/>
      <c r="U26" s="85"/>
      <c r="V26" s="85"/>
      <c r="W26" s="85"/>
      <c r="X26" s="85"/>
    </row>
    <row r="27" spans="1:24" s="71" customFormat="1" ht="21.6" customHeight="1">
      <c r="A27" s="69">
        <f>IF(B27&lt;&gt;"",COUNTA($B$20:B27),"")</f>
        <v>8</v>
      </c>
      <c r="B27" s="79" t="s">
        <v>76</v>
      </c>
      <c r="C27" s="164">
        <v>149673</v>
      </c>
      <c r="D27" s="164">
        <v>19785</v>
      </c>
      <c r="E27" s="164">
        <v>13447</v>
      </c>
      <c r="F27" s="164">
        <v>31283</v>
      </c>
      <c r="G27" s="164">
        <v>5190</v>
      </c>
      <c r="H27" s="164">
        <v>3866</v>
      </c>
      <c r="I27" s="164" t="s">
        <v>8</v>
      </c>
      <c r="J27" s="164">
        <v>3866</v>
      </c>
      <c r="K27" s="164">
        <v>10670</v>
      </c>
      <c r="L27" s="164">
        <v>43462</v>
      </c>
      <c r="M27" s="164">
        <v>21970</v>
      </c>
      <c r="N27" s="164" t="s">
        <v>8</v>
      </c>
      <c r="O27" s="85"/>
      <c r="P27" s="85"/>
      <c r="Q27" s="85"/>
      <c r="R27" s="85"/>
      <c r="S27" s="85"/>
      <c r="T27" s="85"/>
      <c r="U27" s="85"/>
      <c r="V27" s="85"/>
      <c r="W27" s="85"/>
      <c r="X27" s="85"/>
    </row>
    <row r="28" spans="1:24" s="71" customFormat="1" ht="11.1" customHeight="1">
      <c r="A28" s="69">
        <f>IF(B28&lt;&gt;"",COUNTA($B$20:B28),"")</f>
        <v>9</v>
      </c>
      <c r="B28" s="78" t="s">
        <v>77</v>
      </c>
      <c r="C28" s="164">
        <v>101404</v>
      </c>
      <c r="D28" s="164">
        <v>10726</v>
      </c>
      <c r="E28" s="164">
        <v>2348</v>
      </c>
      <c r="F28" s="164">
        <v>25977</v>
      </c>
      <c r="G28" s="164">
        <v>3365</v>
      </c>
      <c r="H28" s="164">
        <v>3037</v>
      </c>
      <c r="I28" s="164" t="s">
        <v>8</v>
      </c>
      <c r="J28" s="164">
        <v>3037</v>
      </c>
      <c r="K28" s="164">
        <v>10460</v>
      </c>
      <c r="L28" s="164">
        <v>32941</v>
      </c>
      <c r="M28" s="164">
        <v>12551</v>
      </c>
      <c r="N28" s="164" t="s">
        <v>8</v>
      </c>
      <c r="O28" s="85"/>
      <c r="P28" s="85"/>
      <c r="Q28" s="85"/>
      <c r="R28" s="85"/>
      <c r="S28" s="85"/>
      <c r="T28" s="85"/>
      <c r="U28" s="85"/>
      <c r="V28" s="85"/>
      <c r="W28" s="85"/>
      <c r="X28" s="85"/>
    </row>
    <row r="29" spans="1:24"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row>
    <row r="30" spans="1:24" s="71" customFormat="1" ht="11.1" customHeight="1">
      <c r="A30" s="69">
        <f>IF(B30&lt;&gt;"",COUNTA($B$20:B30),"")</f>
        <v>11</v>
      </c>
      <c r="B30" s="78" t="s">
        <v>79</v>
      </c>
      <c r="C30" s="164">
        <v>21848</v>
      </c>
      <c r="D30" s="164">
        <v>55</v>
      </c>
      <c r="E30" s="164">
        <v>1096</v>
      </c>
      <c r="F30" s="164">
        <v>145</v>
      </c>
      <c r="G30" s="164">
        <v>46</v>
      </c>
      <c r="H30" s="164">
        <v>1349</v>
      </c>
      <c r="I30" s="164" t="s">
        <v>8</v>
      </c>
      <c r="J30" s="164">
        <v>1349</v>
      </c>
      <c r="K30" s="164">
        <v>67</v>
      </c>
      <c r="L30" s="164">
        <v>11763</v>
      </c>
      <c r="M30" s="164">
        <v>3277</v>
      </c>
      <c r="N30" s="164">
        <v>4050</v>
      </c>
      <c r="O30" s="85"/>
      <c r="P30" s="85"/>
      <c r="Q30" s="85"/>
      <c r="R30" s="85"/>
      <c r="S30" s="85"/>
      <c r="T30" s="85"/>
      <c r="U30" s="85"/>
      <c r="V30" s="85"/>
      <c r="W30" s="85"/>
      <c r="X30" s="85"/>
    </row>
    <row r="31" spans="1:24" s="71" customFormat="1" ht="11.1" customHeight="1">
      <c r="A31" s="69">
        <f>IF(B31&lt;&gt;"",COUNTA($B$20:B31),"")</f>
        <v>12</v>
      </c>
      <c r="B31" s="78" t="s">
        <v>74</v>
      </c>
      <c r="C31" s="164">
        <v>2530</v>
      </c>
      <c r="D31" s="164" t="s">
        <v>8</v>
      </c>
      <c r="E31" s="164">
        <v>271</v>
      </c>
      <c r="F31" s="164" t="s">
        <v>8</v>
      </c>
      <c r="G31" s="164">
        <v>1</v>
      </c>
      <c r="H31" s="164" t="s">
        <v>8</v>
      </c>
      <c r="I31" s="164" t="s">
        <v>8</v>
      </c>
      <c r="J31" s="164" t="s">
        <v>8</v>
      </c>
      <c r="K31" s="164">
        <v>103</v>
      </c>
      <c r="L31" s="164">
        <v>1939</v>
      </c>
      <c r="M31" s="164">
        <v>156</v>
      </c>
      <c r="N31" s="164">
        <v>60</v>
      </c>
      <c r="O31" s="85"/>
      <c r="P31" s="85"/>
      <c r="Q31" s="85"/>
      <c r="R31" s="85"/>
      <c r="S31" s="85"/>
      <c r="T31" s="85"/>
      <c r="U31" s="85"/>
      <c r="V31" s="85"/>
      <c r="W31" s="85"/>
      <c r="X31" s="85"/>
    </row>
    <row r="32" spans="1:24" s="71" customFormat="1" ht="19.149999999999999" customHeight="1">
      <c r="A32" s="70">
        <f>IF(B32&lt;&gt;"",COUNTA($B$20:B32),"")</f>
        <v>13</v>
      </c>
      <c r="B32" s="80" t="s">
        <v>80</v>
      </c>
      <c r="C32" s="165">
        <v>168991</v>
      </c>
      <c r="D32" s="165">
        <v>19840</v>
      </c>
      <c r="E32" s="165">
        <v>14273</v>
      </c>
      <c r="F32" s="165">
        <v>31428</v>
      </c>
      <c r="G32" s="165">
        <v>5235</v>
      </c>
      <c r="H32" s="165">
        <v>5215</v>
      </c>
      <c r="I32" s="165" t="s">
        <v>8</v>
      </c>
      <c r="J32" s="165">
        <v>5215</v>
      </c>
      <c r="K32" s="165">
        <v>10635</v>
      </c>
      <c r="L32" s="165">
        <v>53286</v>
      </c>
      <c r="M32" s="165">
        <v>25091</v>
      </c>
      <c r="N32" s="165">
        <v>3990</v>
      </c>
      <c r="O32" s="85"/>
      <c r="P32" s="85"/>
      <c r="Q32" s="85"/>
      <c r="R32" s="85"/>
      <c r="S32" s="85"/>
      <c r="T32" s="85"/>
      <c r="U32" s="85"/>
      <c r="V32" s="85"/>
      <c r="W32" s="85"/>
      <c r="X32" s="85"/>
    </row>
    <row r="33" spans="1:24" s="71" customFormat="1" ht="19.149999999999999" customHeight="1">
      <c r="A33" s="70">
        <f>IF(B33&lt;&gt;"",COUNTA($B$20:B33),"")</f>
        <v>14</v>
      </c>
      <c r="B33" s="80" t="s">
        <v>81</v>
      </c>
      <c r="C33" s="165">
        <v>1040892</v>
      </c>
      <c r="D33" s="165">
        <v>141784</v>
      </c>
      <c r="E33" s="165">
        <v>58873</v>
      </c>
      <c r="F33" s="165">
        <v>88841</v>
      </c>
      <c r="G33" s="165">
        <v>40039</v>
      </c>
      <c r="H33" s="165">
        <v>499882</v>
      </c>
      <c r="I33" s="165">
        <v>313053</v>
      </c>
      <c r="J33" s="165">
        <v>186829</v>
      </c>
      <c r="K33" s="165">
        <v>26916</v>
      </c>
      <c r="L33" s="165">
        <v>115680</v>
      </c>
      <c r="M33" s="165">
        <v>59271</v>
      </c>
      <c r="N33" s="165">
        <v>9606</v>
      </c>
      <c r="O33" s="85"/>
      <c r="P33" s="85"/>
      <c r="Q33" s="85"/>
      <c r="R33" s="85"/>
      <c r="S33" s="85"/>
      <c r="T33" s="85"/>
      <c r="U33" s="85"/>
      <c r="V33" s="85"/>
      <c r="W33" s="85"/>
      <c r="X33" s="85"/>
    </row>
    <row r="34" spans="1:24" s="71" customFormat="1" ht="11.1" customHeight="1">
      <c r="A34" s="69">
        <f>IF(B34&lt;&gt;"",COUNTA($B$20:B34),"")</f>
        <v>15</v>
      </c>
      <c r="B34" s="78" t="s">
        <v>82</v>
      </c>
      <c r="C34" s="164">
        <v>217381</v>
      </c>
      <c r="D34" s="164" t="s">
        <v>8</v>
      </c>
      <c r="E34" s="164" t="s">
        <v>8</v>
      </c>
      <c r="F34" s="164" t="s">
        <v>8</v>
      </c>
      <c r="G34" s="164" t="s">
        <v>8</v>
      </c>
      <c r="H34" s="164" t="s">
        <v>8</v>
      </c>
      <c r="I34" s="164" t="s">
        <v>8</v>
      </c>
      <c r="J34" s="164" t="s">
        <v>8</v>
      </c>
      <c r="K34" s="164" t="s">
        <v>8</v>
      </c>
      <c r="L34" s="164" t="s">
        <v>8</v>
      </c>
      <c r="M34" s="164" t="s">
        <v>8</v>
      </c>
      <c r="N34" s="164">
        <v>217381</v>
      </c>
      <c r="O34" s="85"/>
      <c r="P34" s="85"/>
      <c r="Q34" s="85"/>
      <c r="R34" s="85"/>
      <c r="S34" s="85"/>
      <c r="T34" s="85"/>
      <c r="U34" s="85"/>
      <c r="V34" s="85"/>
      <c r="W34" s="85"/>
      <c r="X34" s="85"/>
    </row>
    <row r="35" spans="1:24" s="71" customFormat="1" ht="11.1" customHeight="1">
      <c r="A35" s="69">
        <f>IF(B35&lt;&gt;"",COUNTA($B$20:B35),"")</f>
        <v>16</v>
      </c>
      <c r="B35" s="78" t="s">
        <v>83</v>
      </c>
      <c r="C35" s="164">
        <v>71190</v>
      </c>
      <c r="D35" s="164" t="s">
        <v>8</v>
      </c>
      <c r="E35" s="164" t="s">
        <v>8</v>
      </c>
      <c r="F35" s="164" t="s">
        <v>8</v>
      </c>
      <c r="G35" s="164" t="s">
        <v>8</v>
      </c>
      <c r="H35" s="164" t="s">
        <v>8</v>
      </c>
      <c r="I35" s="164" t="s">
        <v>8</v>
      </c>
      <c r="J35" s="164" t="s">
        <v>8</v>
      </c>
      <c r="K35" s="164" t="s">
        <v>8</v>
      </c>
      <c r="L35" s="164" t="s">
        <v>8</v>
      </c>
      <c r="M35" s="164" t="s">
        <v>8</v>
      </c>
      <c r="N35" s="164">
        <v>71190</v>
      </c>
      <c r="O35" s="85"/>
      <c r="P35" s="85"/>
      <c r="Q35" s="85"/>
      <c r="R35" s="85"/>
      <c r="S35" s="85"/>
      <c r="T35" s="85"/>
      <c r="U35" s="85"/>
      <c r="V35" s="85"/>
      <c r="W35" s="85"/>
      <c r="X35" s="85"/>
    </row>
    <row r="36" spans="1:24" s="71" customFormat="1" ht="11.1" customHeight="1">
      <c r="A36" s="69">
        <f>IF(B36&lt;&gt;"",COUNTA($B$20:B36),"")</f>
        <v>17</v>
      </c>
      <c r="B36" s="78" t="s">
        <v>99</v>
      </c>
      <c r="C36" s="164">
        <v>91592</v>
      </c>
      <c r="D36" s="164" t="s">
        <v>8</v>
      </c>
      <c r="E36" s="164" t="s">
        <v>8</v>
      </c>
      <c r="F36" s="164" t="s">
        <v>8</v>
      </c>
      <c r="G36" s="164" t="s">
        <v>8</v>
      </c>
      <c r="H36" s="164" t="s">
        <v>8</v>
      </c>
      <c r="I36" s="164" t="s">
        <v>8</v>
      </c>
      <c r="J36" s="164" t="s">
        <v>8</v>
      </c>
      <c r="K36" s="164" t="s">
        <v>8</v>
      </c>
      <c r="L36" s="164" t="s">
        <v>8</v>
      </c>
      <c r="M36" s="164" t="s">
        <v>8</v>
      </c>
      <c r="N36" s="164">
        <v>91592</v>
      </c>
      <c r="O36" s="85"/>
      <c r="P36" s="85"/>
      <c r="Q36" s="85"/>
      <c r="R36" s="85"/>
      <c r="S36" s="85"/>
      <c r="T36" s="85"/>
      <c r="U36" s="85"/>
      <c r="V36" s="85"/>
      <c r="W36" s="85"/>
      <c r="X36" s="85"/>
    </row>
    <row r="37" spans="1:24" s="71" customFormat="1" ht="11.1" customHeight="1">
      <c r="A37" s="69">
        <f>IF(B37&lt;&gt;"",COUNTA($B$20:B37),"")</f>
        <v>18</v>
      </c>
      <c r="B37" s="78" t="s">
        <v>100</v>
      </c>
      <c r="C37" s="164">
        <v>31184</v>
      </c>
      <c r="D37" s="164" t="s">
        <v>8</v>
      </c>
      <c r="E37" s="164" t="s">
        <v>8</v>
      </c>
      <c r="F37" s="164" t="s">
        <v>8</v>
      </c>
      <c r="G37" s="164" t="s">
        <v>8</v>
      </c>
      <c r="H37" s="164" t="s">
        <v>8</v>
      </c>
      <c r="I37" s="164" t="s">
        <v>8</v>
      </c>
      <c r="J37" s="164" t="s">
        <v>8</v>
      </c>
      <c r="K37" s="164" t="s">
        <v>8</v>
      </c>
      <c r="L37" s="164" t="s">
        <v>8</v>
      </c>
      <c r="M37" s="164" t="s">
        <v>8</v>
      </c>
      <c r="N37" s="164">
        <v>31184</v>
      </c>
      <c r="O37" s="85"/>
      <c r="P37" s="85"/>
      <c r="Q37" s="85"/>
      <c r="R37" s="85"/>
      <c r="S37" s="85"/>
      <c r="T37" s="85"/>
      <c r="U37" s="85"/>
      <c r="V37" s="85"/>
      <c r="W37" s="85"/>
      <c r="X37" s="85"/>
    </row>
    <row r="38" spans="1:24" s="71" customFormat="1" ht="11.1" customHeight="1">
      <c r="A38" s="69">
        <f>IF(B38&lt;&gt;"",COUNTA($B$20:B38),"")</f>
        <v>19</v>
      </c>
      <c r="B38" s="78" t="s">
        <v>27</v>
      </c>
      <c r="C38" s="164">
        <v>143834</v>
      </c>
      <c r="D38" s="164" t="s">
        <v>8</v>
      </c>
      <c r="E38" s="164" t="s">
        <v>8</v>
      </c>
      <c r="F38" s="164" t="s">
        <v>8</v>
      </c>
      <c r="G38" s="164" t="s">
        <v>8</v>
      </c>
      <c r="H38" s="164" t="s">
        <v>8</v>
      </c>
      <c r="I38" s="164" t="s">
        <v>8</v>
      </c>
      <c r="J38" s="164" t="s">
        <v>8</v>
      </c>
      <c r="K38" s="164" t="s">
        <v>8</v>
      </c>
      <c r="L38" s="164" t="s">
        <v>8</v>
      </c>
      <c r="M38" s="164" t="s">
        <v>8</v>
      </c>
      <c r="N38" s="164">
        <v>143834</v>
      </c>
      <c r="O38" s="85"/>
      <c r="P38" s="85"/>
      <c r="Q38" s="85"/>
      <c r="R38" s="85"/>
      <c r="S38" s="85"/>
      <c r="T38" s="85"/>
      <c r="U38" s="85"/>
      <c r="V38" s="85"/>
      <c r="W38" s="85"/>
      <c r="X38" s="85"/>
    </row>
    <row r="39" spans="1:24" s="71" customFormat="1" ht="21.6" customHeight="1">
      <c r="A39" s="69">
        <f>IF(B39&lt;&gt;"",COUNTA($B$20:B39),"")</f>
        <v>20</v>
      </c>
      <c r="B39" s="79" t="s">
        <v>84</v>
      </c>
      <c r="C39" s="164">
        <v>51141</v>
      </c>
      <c r="D39" s="164" t="s">
        <v>8</v>
      </c>
      <c r="E39" s="164" t="s">
        <v>8</v>
      </c>
      <c r="F39" s="164" t="s">
        <v>8</v>
      </c>
      <c r="G39" s="164" t="s">
        <v>8</v>
      </c>
      <c r="H39" s="164" t="s">
        <v>8</v>
      </c>
      <c r="I39" s="164" t="s">
        <v>8</v>
      </c>
      <c r="J39" s="164" t="s">
        <v>8</v>
      </c>
      <c r="K39" s="164" t="s">
        <v>8</v>
      </c>
      <c r="L39" s="164" t="s">
        <v>8</v>
      </c>
      <c r="M39" s="164" t="s">
        <v>8</v>
      </c>
      <c r="N39" s="164">
        <v>51141</v>
      </c>
      <c r="O39" s="85"/>
      <c r="P39" s="85"/>
      <c r="Q39" s="85"/>
      <c r="R39" s="85"/>
      <c r="S39" s="85"/>
      <c r="T39" s="85"/>
      <c r="U39" s="85"/>
      <c r="V39" s="85"/>
      <c r="W39" s="85"/>
      <c r="X39" s="85"/>
    </row>
    <row r="40" spans="1:24" s="71" customFormat="1" ht="21.6" customHeight="1">
      <c r="A40" s="69">
        <f>IF(B40&lt;&gt;"",COUNTA($B$20:B40),"")</f>
        <v>21</v>
      </c>
      <c r="B40" s="79" t="s">
        <v>85</v>
      </c>
      <c r="C40" s="164">
        <v>97336</v>
      </c>
      <c r="D40" s="164">
        <v>178</v>
      </c>
      <c r="E40" s="164">
        <v>207</v>
      </c>
      <c r="F40" s="164">
        <v>2965</v>
      </c>
      <c r="G40" s="164">
        <v>11773</v>
      </c>
      <c r="H40" s="164">
        <v>73030</v>
      </c>
      <c r="I40" s="164">
        <v>3970</v>
      </c>
      <c r="J40" s="164">
        <v>69059</v>
      </c>
      <c r="K40" s="164">
        <v>864</v>
      </c>
      <c r="L40" s="164">
        <v>7346</v>
      </c>
      <c r="M40" s="164">
        <v>973</v>
      </c>
      <c r="N40" s="164" t="s">
        <v>8</v>
      </c>
      <c r="O40" s="85"/>
      <c r="P40" s="85"/>
      <c r="Q40" s="85"/>
      <c r="R40" s="85"/>
      <c r="S40" s="85"/>
      <c r="T40" s="85"/>
      <c r="U40" s="85"/>
      <c r="V40" s="85"/>
      <c r="W40" s="85"/>
      <c r="X40" s="85"/>
    </row>
    <row r="41" spans="1:24" s="71" customFormat="1" ht="21.6" customHeight="1">
      <c r="A41" s="69">
        <f>IF(B41&lt;&gt;"",COUNTA($B$20:B41),"")</f>
        <v>22</v>
      </c>
      <c r="B41" s="79" t="s">
        <v>86</v>
      </c>
      <c r="C41" s="164">
        <v>121549</v>
      </c>
      <c r="D41" s="164">
        <v>2095</v>
      </c>
      <c r="E41" s="164">
        <v>38</v>
      </c>
      <c r="F41" s="164">
        <v>536</v>
      </c>
      <c r="G41" s="164">
        <v>791</v>
      </c>
      <c r="H41" s="164">
        <v>116777</v>
      </c>
      <c r="I41" s="164">
        <v>116555</v>
      </c>
      <c r="J41" s="164">
        <v>222</v>
      </c>
      <c r="K41" s="164">
        <v>78</v>
      </c>
      <c r="L41" s="164">
        <v>514</v>
      </c>
      <c r="M41" s="164">
        <v>720</v>
      </c>
      <c r="N41" s="164" t="s">
        <v>8</v>
      </c>
      <c r="O41" s="85"/>
      <c r="P41" s="85"/>
      <c r="Q41" s="85"/>
      <c r="R41" s="85"/>
      <c r="S41" s="85"/>
      <c r="T41" s="85"/>
      <c r="U41" s="85"/>
      <c r="V41" s="85"/>
      <c r="W41" s="85"/>
      <c r="X41" s="85"/>
    </row>
    <row r="42" spans="1:24" s="71" customFormat="1" ht="11.1" customHeight="1">
      <c r="A42" s="69">
        <f>IF(B42&lt;&gt;"",COUNTA($B$20:B42),"")</f>
        <v>23</v>
      </c>
      <c r="B42" s="78" t="s">
        <v>87</v>
      </c>
      <c r="C42" s="164">
        <v>31936</v>
      </c>
      <c r="D42" s="164">
        <v>782</v>
      </c>
      <c r="E42" s="164">
        <v>6923</v>
      </c>
      <c r="F42" s="164">
        <v>761</v>
      </c>
      <c r="G42" s="164">
        <v>613</v>
      </c>
      <c r="H42" s="164">
        <v>137</v>
      </c>
      <c r="I42" s="164">
        <v>25</v>
      </c>
      <c r="J42" s="164">
        <v>112</v>
      </c>
      <c r="K42" s="164">
        <v>1242</v>
      </c>
      <c r="L42" s="164">
        <v>9952</v>
      </c>
      <c r="M42" s="164">
        <v>11527</v>
      </c>
      <c r="N42" s="164" t="s">
        <v>8</v>
      </c>
      <c r="O42" s="85"/>
      <c r="P42" s="85"/>
      <c r="Q42" s="85"/>
      <c r="R42" s="85"/>
      <c r="S42" s="85"/>
      <c r="T42" s="85"/>
      <c r="U42" s="85"/>
      <c r="V42" s="85"/>
      <c r="W42" s="85"/>
      <c r="X42" s="85"/>
    </row>
    <row r="43" spans="1:24" s="71" customFormat="1" ht="11.1" customHeight="1">
      <c r="A43" s="69">
        <f>IF(B43&lt;&gt;"",COUNTA($B$20:B43),"")</f>
        <v>24</v>
      </c>
      <c r="B43" s="78" t="s">
        <v>88</v>
      </c>
      <c r="C43" s="164">
        <v>451500</v>
      </c>
      <c r="D43" s="164">
        <v>47246</v>
      </c>
      <c r="E43" s="164">
        <v>15512</v>
      </c>
      <c r="F43" s="164">
        <v>14561</v>
      </c>
      <c r="G43" s="164">
        <v>5566</v>
      </c>
      <c r="H43" s="164">
        <v>188696</v>
      </c>
      <c r="I43" s="164">
        <v>137808</v>
      </c>
      <c r="J43" s="164">
        <v>50888</v>
      </c>
      <c r="K43" s="164">
        <v>2599</v>
      </c>
      <c r="L43" s="164">
        <v>8736</v>
      </c>
      <c r="M43" s="164">
        <v>17450</v>
      </c>
      <c r="N43" s="164">
        <v>151134</v>
      </c>
      <c r="O43" s="85"/>
      <c r="P43" s="85"/>
      <c r="Q43" s="85"/>
      <c r="R43" s="85"/>
      <c r="S43" s="85"/>
      <c r="T43" s="85"/>
      <c r="U43" s="85"/>
      <c r="V43" s="85"/>
      <c r="W43" s="85"/>
      <c r="X43" s="85"/>
    </row>
    <row r="44" spans="1:24" s="71" customFormat="1" ht="11.1" customHeight="1">
      <c r="A44" s="69">
        <f>IF(B44&lt;&gt;"",COUNTA($B$20:B44),"")</f>
        <v>25</v>
      </c>
      <c r="B44" s="78" t="s">
        <v>74</v>
      </c>
      <c r="C44" s="164">
        <v>218645</v>
      </c>
      <c r="D44" s="164">
        <v>14176</v>
      </c>
      <c r="E44" s="164">
        <v>83</v>
      </c>
      <c r="F44" s="164">
        <v>12253</v>
      </c>
      <c r="G44" s="164">
        <v>103</v>
      </c>
      <c r="H44" s="164">
        <v>43890</v>
      </c>
      <c r="I44" s="164">
        <v>155</v>
      </c>
      <c r="J44" s="164">
        <v>43735</v>
      </c>
      <c r="K44" s="164">
        <v>58</v>
      </c>
      <c r="L44" s="164">
        <v>2878</v>
      </c>
      <c r="M44" s="164">
        <v>439</v>
      </c>
      <c r="N44" s="164">
        <v>144764</v>
      </c>
      <c r="O44" s="85"/>
      <c r="P44" s="85"/>
      <c r="Q44" s="85"/>
      <c r="R44" s="85"/>
      <c r="S44" s="85"/>
      <c r="T44" s="85"/>
      <c r="U44" s="85"/>
      <c r="V44" s="85"/>
      <c r="W44" s="85"/>
      <c r="X44" s="85"/>
    </row>
    <row r="45" spans="1:24" s="71" customFormat="1" ht="19.149999999999999" customHeight="1">
      <c r="A45" s="70">
        <f>IF(B45&lt;&gt;"",COUNTA($B$20:B45),"")</f>
        <v>26</v>
      </c>
      <c r="B45" s="80" t="s">
        <v>89</v>
      </c>
      <c r="C45" s="165">
        <v>896032</v>
      </c>
      <c r="D45" s="165">
        <v>36124</v>
      </c>
      <c r="E45" s="165">
        <v>22598</v>
      </c>
      <c r="F45" s="165">
        <v>6569</v>
      </c>
      <c r="G45" s="165">
        <v>18639</v>
      </c>
      <c r="H45" s="165">
        <v>334750</v>
      </c>
      <c r="I45" s="165">
        <v>258203</v>
      </c>
      <c r="J45" s="165">
        <v>76547</v>
      </c>
      <c r="K45" s="165">
        <v>4726</v>
      </c>
      <c r="L45" s="165">
        <v>23670</v>
      </c>
      <c r="M45" s="165">
        <v>30231</v>
      </c>
      <c r="N45" s="165">
        <v>418726</v>
      </c>
      <c r="O45" s="85"/>
      <c r="P45" s="85"/>
      <c r="Q45" s="85"/>
      <c r="R45" s="85"/>
      <c r="S45" s="85"/>
      <c r="T45" s="85"/>
      <c r="U45" s="85"/>
      <c r="V45" s="85"/>
      <c r="W45" s="85"/>
      <c r="X45" s="85"/>
    </row>
    <row r="46" spans="1:24" s="87" customFormat="1" ht="11.1" customHeight="1">
      <c r="A46" s="69">
        <f>IF(B46&lt;&gt;"",COUNTA($B$20:B46),"")</f>
        <v>27</v>
      </c>
      <c r="B46" s="78" t="s">
        <v>90</v>
      </c>
      <c r="C46" s="164">
        <v>121138</v>
      </c>
      <c r="D46" s="164">
        <v>11237</v>
      </c>
      <c r="E46" s="164">
        <v>4328</v>
      </c>
      <c r="F46" s="164">
        <v>25520</v>
      </c>
      <c r="G46" s="164">
        <v>285</v>
      </c>
      <c r="H46" s="164">
        <v>1783</v>
      </c>
      <c r="I46" s="164" t="s">
        <v>8</v>
      </c>
      <c r="J46" s="164">
        <v>1783</v>
      </c>
      <c r="K46" s="164">
        <v>736</v>
      </c>
      <c r="L46" s="164">
        <v>22322</v>
      </c>
      <c r="M46" s="164">
        <v>24060</v>
      </c>
      <c r="N46" s="164">
        <v>30867</v>
      </c>
      <c r="O46" s="86"/>
      <c r="P46" s="86"/>
      <c r="Q46" s="86"/>
      <c r="R46" s="86"/>
      <c r="S46" s="86"/>
      <c r="T46" s="86"/>
      <c r="U46" s="86"/>
      <c r="V46" s="86"/>
      <c r="W46" s="86"/>
      <c r="X46" s="86"/>
    </row>
    <row r="47" spans="1:24"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row>
    <row r="48" spans="1:24" s="87" customFormat="1" ht="11.1" customHeight="1">
      <c r="A48" s="69">
        <f>IF(B48&lt;&gt;"",COUNTA($B$20:B48),"")</f>
        <v>29</v>
      </c>
      <c r="B48" s="78" t="s">
        <v>92</v>
      </c>
      <c r="C48" s="164">
        <v>30514</v>
      </c>
      <c r="D48" s="164">
        <v>8947</v>
      </c>
      <c r="E48" s="164">
        <v>1265</v>
      </c>
      <c r="F48" s="164">
        <v>143</v>
      </c>
      <c r="G48" s="164">
        <v>211</v>
      </c>
      <c r="H48" s="164">
        <v>75</v>
      </c>
      <c r="I48" s="164">
        <v>6</v>
      </c>
      <c r="J48" s="164">
        <v>68</v>
      </c>
      <c r="K48" s="164">
        <v>5083</v>
      </c>
      <c r="L48" s="164">
        <v>11419</v>
      </c>
      <c r="M48" s="164">
        <v>2809</v>
      </c>
      <c r="N48" s="164">
        <v>562</v>
      </c>
      <c r="O48" s="86"/>
      <c r="P48" s="86"/>
      <c r="Q48" s="86"/>
      <c r="R48" s="86"/>
      <c r="S48" s="86"/>
      <c r="T48" s="86"/>
      <c r="U48" s="86"/>
      <c r="V48" s="86"/>
      <c r="W48" s="86"/>
      <c r="X48" s="86"/>
    </row>
    <row r="49" spans="1:24" s="87" customFormat="1" ht="11.1" customHeight="1">
      <c r="A49" s="69">
        <f>IF(B49&lt;&gt;"",COUNTA($B$20:B49),"")</f>
        <v>30</v>
      </c>
      <c r="B49" s="78" t="s">
        <v>74</v>
      </c>
      <c r="C49" s="164">
        <v>2530</v>
      </c>
      <c r="D49" s="164" t="s">
        <v>8</v>
      </c>
      <c r="E49" s="164">
        <v>271</v>
      </c>
      <c r="F49" s="164" t="s">
        <v>8</v>
      </c>
      <c r="G49" s="164">
        <v>1</v>
      </c>
      <c r="H49" s="164" t="s">
        <v>8</v>
      </c>
      <c r="I49" s="164" t="s">
        <v>8</v>
      </c>
      <c r="J49" s="164" t="s">
        <v>8</v>
      </c>
      <c r="K49" s="164">
        <v>103</v>
      </c>
      <c r="L49" s="164">
        <v>1939</v>
      </c>
      <c r="M49" s="164">
        <v>156</v>
      </c>
      <c r="N49" s="164">
        <v>60</v>
      </c>
      <c r="O49" s="86"/>
      <c r="P49" s="86"/>
      <c r="Q49" s="86"/>
      <c r="R49" s="86"/>
      <c r="S49" s="86"/>
      <c r="T49" s="86"/>
      <c r="U49" s="86"/>
      <c r="V49" s="86"/>
      <c r="W49" s="86"/>
      <c r="X49" s="86"/>
    </row>
    <row r="50" spans="1:24" s="71" customFormat="1" ht="19.149999999999999" customHeight="1">
      <c r="A50" s="70">
        <f>IF(B50&lt;&gt;"",COUNTA($B$20:B50),"")</f>
        <v>31</v>
      </c>
      <c r="B50" s="80" t="s">
        <v>93</v>
      </c>
      <c r="C50" s="165">
        <v>149123</v>
      </c>
      <c r="D50" s="165">
        <v>20184</v>
      </c>
      <c r="E50" s="165">
        <v>5322</v>
      </c>
      <c r="F50" s="165">
        <v>25662</v>
      </c>
      <c r="G50" s="165">
        <v>495</v>
      </c>
      <c r="H50" s="165">
        <v>1858</v>
      </c>
      <c r="I50" s="165">
        <v>6</v>
      </c>
      <c r="J50" s="165">
        <v>1852</v>
      </c>
      <c r="K50" s="165">
        <v>5717</v>
      </c>
      <c r="L50" s="165">
        <v>31802</v>
      </c>
      <c r="M50" s="165">
        <v>26713</v>
      </c>
      <c r="N50" s="165">
        <v>31368</v>
      </c>
      <c r="O50" s="85"/>
      <c r="P50" s="85"/>
      <c r="Q50" s="85"/>
      <c r="R50" s="85"/>
      <c r="S50" s="85"/>
      <c r="T50" s="85"/>
      <c r="U50" s="85"/>
      <c r="V50" s="85"/>
      <c r="W50" s="85"/>
      <c r="X50" s="85"/>
    </row>
    <row r="51" spans="1:24" s="71" customFormat="1" ht="19.149999999999999" customHeight="1">
      <c r="A51" s="70">
        <f>IF(B51&lt;&gt;"",COUNTA($B$20:B51),"")</f>
        <v>32</v>
      </c>
      <c r="B51" s="80" t="s">
        <v>94</v>
      </c>
      <c r="C51" s="165">
        <v>1045154</v>
      </c>
      <c r="D51" s="165">
        <v>56308</v>
      </c>
      <c r="E51" s="165">
        <v>27920</v>
      </c>
      <c r="F51" s="165">
        <v>32232</v>
      </c>
      <c r="G51" s="165">
        <v>19134</v>
      </c>
      <c r="H51" s="165">
        <v>336608</v>
      </c>
      <c r="I51" s="165">
        <v>258209</v>
      </c>
      <c r="J51" s="165">
        <v>78398</v>
      </c>
      <c r="K51" s="165">
        <v>10442</v>
      </c>
      <c r="L51" s="165">
        <v>55472</v>
      </c>
      <c r="M51" s="165">
        <v>56944</v>
      </c>
      <c r="N51" s="165">
        <v>450094</v>
      </c>
      <c r="O51" s="85"/>
      <c r="P51" s="85"/>
      <c r="Q51" s="85"/>
      <c r="R51" s="85"/>
      <c r="S51" s="85"/>
      <c r="T51" s="85"/>
      <c r="U51" s="85"/>
      <c r="V51" s="85"/>
      <c r="W51" s="85"/>
      <c r="X51" s="85"/>
    </row>
    <row r="52" spans="1:24" s="71" customFormat="1" ht="19.149999999999999" customHeight="1">
      <c r="A52" s="70">
        <f>IF(B52&lt;&gt;"",COUNTA($B$20:B52),"")</f>
        <v>33</v>
      </c>
      <c r="B52" s="80" t="s">
        <v>95</v>
      </c>
      <c r="C52" s="165">
        <v>4262</v>
      </c>
      <c r="D52" s="165">
        <v>-85476</v>
      </c>
      <c r="E52" s="165">
        <v>-30953</v>
      </c>
      <c r="F52" s="165">
        <v>-56609</v>
      </c>
      <c r="G52" s="165">
        <v>-20905</v>
      </c>
      <c r="H52" s="165">
        <v>-163274</v>
      </c>
      <c r="I52" s="165">
        <v>-54843</v>
      </c>
      <c r="J52" s="165">
        <v>-108431</v>
      </c>
      <c r="K52" s="165">
        <v>-16474</v>
      </c>
      <c r="L52" s="165">
        <v>-60208</v>
      </c>
      <c r="M52" s="165">
        <v>-2328</v>
      </c>
      <c r="N52" s="165">
        <v>440489</v>
      </c>
      <c r="O52" s="85"/>
      <c r="P52" s="85"/>
      <c r="Q52" s="85"/>
      <c r="R52" s="85"/>
      <c r="S52" s="85"/>
      <c r="T52" s="85"/>
      <c r="U52" s="85"/>
      <c r="V52" s="85"/>
      <c r="W52" s="85"/>
      <c r="X52" s="85"/>
    </row>
    <row r="53" spans="1:24" s="87" customFormat="1" ht="24.95" customHeight="1">
      <c r="A53" s="69">
        <f>IF(B53&lt;&gt;"",COUNTA($B$20:B53),"")</f>
        <v>34</v>
      </c>
      <c r="B53" s="81" t="s">
        <v>96</v>
      </c>
      <c r="C53" s="166">
        <v>24131</v>
      </c>
      <c r="D53" s="166">
        <v>-85820</v>
      </c>
      <c r="E53" s="166">
        <v>-22003</v>
      </c>
      <c r="F53" s="166">
        <v>-50844</v>
      </c>
      <c r="G53" s="166">
        <v>-16166</v>
      </c>
      <c r="H53" s="166">
        <v>-159917</v>
      </c>
      <c r="I53" s="166">
        <v>-54850</v>
      </c>
      <c r="J53" s="166">
        <v>-105067</v>
      </c>
      <c r="K53" s="166">
        <v>-11555</v>
      </c>
      <c r="L53" s="166">
        <v>-38725</v>
      </c>
      <c r="M53" s="166">
        <v>-3950</v>
      </c>
      <c r="N53" s="166">
        <v>413110</v>
      </c>
      <c r="O53" s="86"/>
      <c r="P53" s="86"/>
      <c r="Q53" s="86"/>
      <c r="R53" s="86"/>
      <c r="S53" s="86"/>
      <c r="T53" s="86"/>
      <c r="U53" s="86"/>
      <c r="V53" s="86"/>
      <c r="W53" s="86"/>
      <c r="X53" s="86"/>
    </row>
    <row r="54" spans="1:24" s="87" customFormat="1" ht="15" customHeight="1">
      <c r="A54" s="69">
        <f>IF(B54&lt;&gt;"",COUNTA($B$20:B54),"")</f>
        <v>35</v>
      </c>
      <c r="B54" s="78" t="s">
        <v>97</v>
      </c>
      <c r="C54" s="164">
        <v>15681</v>
      </c>
      <c r="D54" s="164">
        <v>479</v>
      </c>
      <c r="E54" s="164" t="s">
        <v>8</v>
      </c>
      <c r="F54" s="164" t="s">
        <v>8</v>
      </c>
      <c r="G54" s="164" t="s">
        <v>8</v>
      </c>
      <c r="H54" s="164" t="s">
        <v>8</v>
      </c>
      <c r="I54" s="164" t="s">
        <v>8</v>
      </c>
      <c r="J54" s="164" t="s">
        <v>8</v>
      </c>
      <c r="K54" s="164" t="s">
        <v>8</v>
      </c>
      <c r="L54" s="164" t="s">
        <v>8</v>
      </c>
      <c r="M54" s="164" t="s">
        <v>8</v>
      </c>
      <c r="N54" s="164">
        <v>15203</v>
      </c>
      <c r="O54" s="86"/>
      <c r="P54" s="86"/>
      <c r="Q54" s="86"/>
      <c r="R54" s="86"/>
      <c r="S54" s="86"/>
      <c r="T54" s="86"/>
      <c r="U54" s="86"/>
      <c r="V54" s="86"/>
      <c r="W54" s="86"/>
      <c r="X54" s="86"/>
    </row>
    <row r="55" spans="1:24" ht="11.1" customHeight="1">
      <c r="A55" s="69">
        <f>IF(B55&lt;&gt;"",COUNTA($B$20:B55),"")</f>
        <v>36</v>
      </c>
      <c r="B55" s="78" t="s">
        <v>98</v>
      </c>
      <c r="C55" s="164">
        <v>25561</v>
      </c>
      <c r="D55" s="164">
        <v>902</v>
      </c>
      <c r="E55" s="164">
        <v>103</v>
      </c>
      <c r="F55" s="164">
        <v>213</v>
      </c>
      <c r="G55" s="164" t="s">
        <v>8</v>
      </c>
      <c r="H55" s="164">
        <v>81</v>
      </c>
      <c r="I55" s="164" t="s">
        <v>8</v>
      </c>
      <c r="J55" s="164">
        <v>81</v>
      </c>
      <c r="K55" s="164">
        <v>103</v>
      </c>
      <c r="L55" s="164">
        <v>314</v>
      </c>
      <c r="M55" s="164">
        <v>151</v>
      </c>
      <c r="N55" s="164">
        <v>23695</v>
      </c>
    </row>
    <row r="56" spans="1:24"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4" s="71" customFormat="1" ht="11.1" customHeight="1">
      <c r="A57" s="69">
        <f>IF(B57&lt;&gt;"",COUNTA($B$20:B57),"")</f>
        <v>37</v>
      </c>
      <c r="B57" s="78" t="s">
        <v>70</v>
      </c>
      <c r="C57" s="167">
        <v>842.25</v>
      </c>
      <c r="D57" s="167">
        <v>307.19</v>
      </c>
      <c r="E57" s="167">
        <v>133.02000000000001</v>
      </c>
      <c r="F57" s="167">
        <v>46.87</v>
      </c>
      <c r="G57" s="167">
        <v>49.03</v>
      </c>
      <c r="H57" s="167">
        <v>130.11000000000001</v>
      </c>
      <c r="I57" s="167">
        <v>49.53</v>
      </c>
      <c r="J57" s="167">
        <v>80.58</v>
      </c>
      <c r="K57" s="167">
        <v>27.96</v>
      </c>
      <c r="L57" s="167">
        <v>87.29</v>
      </c>
      <c r="M57" s="167">
        <v>60.79</v>
      </c>
      <c r="N57" s="167" t="s">
        <v>8</v>
      </c>
      <c r="O57" s="85"/>
      <c r="P57" s="85"/>
      <c r="Q57" s="85"/>
      <c r="R57" s="85"/>
      <c r="S57" s="85"/>
      <c r="T57" s="85"/>
      <c r="U57" s="85"/>
      <c r="V57" s="85"/>
      <c r="W57" s="85"/>
      <c r="X57" s="85"/>
    </row>
    <row r="58" spans="1:24" s="71" customFormat="1" ht="11.1" customHeight="1">
      <c r="A58" s="69">
        <f>IF(B58&lt;&gt;"",COUNTA($B$20:B58),"")</f>
        <v>38</v>
      </c>
      <c r="B58" s="78" t="s">
        <v>71</v>
      </c>
      <c r="C58" s="167">
        <v>655.84</v>
      </c>
      <c r="D58" s="167">
        <v>180.86</v>
      </c>
      <c r="E58" s="167">
        <v>42.59</v>
      </c>
      <c r="F58" s="167">
        <v>168.72</v>
      </c>
      <c r="G58" s="167">
        <v>19.329999999999998</v>
      </c>
      <c r="H58" s="167">
        <v>68.86</v>
      </c>
      <c r="I58" s="167">
        <v>58.63</v>
      </c>
      <c r="J58" s="167">
        <v>10.23</v>
      </c>
      <c r="K58" s="167">
        <v>20.2</v>
      </c>
      <c r="L58" s="167">
        <v>108.95</v>
      </c>
      <c r="M58" s="167">
        <v>45.31</v>
      </c>
      <c r="N58" s="167">
        <v>1.02</v>
      </c>
      <c r="O58" s="85"/>
      <c r="P58" s="85"/>
      <c r="Q58" s="85"/>
      <c r="R58" s="85"/>
      <c r="S58" s="85"/>
      <c r="T58" s="85"/>
      <c r="U58" s="85"/>
      <c r="V58" s="85"/>
      <c r="W58" s="85"/>
      <c r="X58" s="85"/>
    </row>
    <row r="59" spans="1:24" s="71" customFormat="1" ht="21.6" customHeight="1">
      <c r="A59" s="69">
        <f>IF(B59&lt;&gt;"",COUNTA($B$20:B59),"")</f>
        <v>39</v>
      </c>
      <c r="B59" s="79" t="s">
        <v>627</v>
      </c>
      <c r="C59" s="167">
        <v>1438.43</v>
      </c>
      <c r="D59" s="167" t="s">
        <v>8</v>
      </c>
      <c r="E59" s="167" t="s">
        <v>8</v>
      </c>
      <c r="F59" s="167" t="s">
        <v>8</v>
      </c>
      <c r="G59" s="167" t="s">
        <v>8</v>
      </c>
      <c r="H59" s="167">
        <v>1438.43</v>
      </c>
      <c r="I59" s="167">
        <v>1231.6600000000001</v>
      </c>
      <c r="J59" s="167">
        <v>206.78</v>
      </c>
      <c r="K59" s="167" t="s">
        <v>8</v>
      </c>
      <c r="L59" s="167" t="s">
        <v>8</v>
      </c>
      <c r="M59" s="167" t="s">
        <v>8</v>
      </c>
      <c r="N59" s="167" t="s">
        <v>8</v>
      </c>
      <c r="O59" s="85"/>
      <c r="P59" s="85"/>
      <c r="Q59" s="85"/>
      <c r="R59" s="85"/>
      <c r="S59" s="85"/>
      <c r="T59" s="85"/>
      <c r="U59" s="85"/>
      <c r="V59" s="85"/>
      <c r="W59" s="85"/>
      <c r="X59" s="85"/>
    </row>
    <row r="60" spans="1:24" s="71" customFormat="1" ht="11.1" customHeight="1">
      <c r="A60" s="69">
        <f>IF(B60&lt;&gt;"",COUNTA($B$20:B60),"")</f>
        <v>40</v>
      </c>
      <c r="B60" s="78" t="s">
        <v>72</v>
      </c>
      <c r="C60" s="167">
        <v>16.47</v>
      </c>
      <c r="D60" s="167">
        <v>0.36</v>
      </c>
      <c r="E60" s="167">
        <v>0.15</v>
      </c>
      <c r="F60" s="167" t="s">
        <v>8</v>
      </c>
      <c r="G60" s="167" t="s">
        <v>8</v>
      </c>
      <c r="H60" s="167">
        <v>0.03</v>
      </c>
      <c r="I60" s="167" t="s">
        <v>8</v>
      </c>
      <c r="J60" s="167">
        <v>0.03</v>
      </c>
      <c r="K60" s="167">
        <v>0.01</v>
      </c>
      <c r="L60" s="167">
        <v>0.12</v>
      </c>
      <c r="M60" s="167">
        <v>0.05</v>
      </c>
      <c r="N60" s="167">
        <v>15.75</v>
      </c>
      <c r="O60" s="85"/>
      <c r="P60" s="85"/>
      <c r="Q60" s="85"/>
      <c r="R60" s="85"/>
      <c r="S60" s="85"/>
      <c r="T60" s="85"/>
      <c r="U60" s="85"/>
      <c r="V60" s="85"/>
      <c r="W60" s="85"/>
      <c r="X60" s="85"/>
    </row>
    <row r="61" spans="1:24" s="71" customFormat="1" ht="11.1" customHeight="1">
      <c r="A61" s="69">
        <f>IF(B61&lt;&gt;"",COUNTA($B$20:B61),"")</f>
        <v>41</v>
      </c>
      <c r="B61" s="78" t="s">
        <v>73</v>
      </c>
      <c r="C61" s="167">
        <v>1826.51</v>
      </c>
      <c r="D61" s="167">
        <v>108.17</v>
      </c>
      <c r="E61" s="167">
        <v>20.07</v>
      </c>
      <c r="F61" s="167">
        <v>89.73</v>
      </c>
      <c r="G61" s="167">
        <v>84.63</v>
      </c>
      <c r="H61" s="167">
        <v>722.9</v>
      </c>
      <c r="I61" s="167">
        <v>32.880000000000003</v>
      </c>
      <c r="J61" s="167">
        <v>690.02</v>
      </c>
      <c r="K61" s="167">
        <v>23.44</v>
      </c>
      <c r="L61" s="167">
        <v>89.7</v>
      </c>
      <c r="M61" s="167">
        <v>45.57</v>
      </c>
      <c r="N61" s="167">
        <v>642.29999999999995</v>
      </c>
      <c r="O61" s="85"/>
      <c r="P61" s="85"/>
      <c r="Q61" s="85"/>
      <c r="R61" s="85"/>
      <c r="S61" s="85"/>
      <c r="T61" s="85"/>
      <c r="U61" s="85"/>
      <c r="V61" s="85"/>
      <c r="W61" s="85"/>
      <c r="X61" s="85"/>
    </row>
    <row r="62" spans="1:24" s="71" customFormat="1" ht="11.1" customHeight="1">
      <c r="A62" s="69">
        <f>IF(B62&lt;&gt;"",COUNTA($B$20:B62),"")</f>
        <v>42</v>
      </c>
      <c r="B62" s="78" t="s">
        <v>74</v>
      </c>
      <c r="C62" s="167">
        <v>958.25</v>
      </c>
      <c r="D62" s="167">
        <v>62.13</v>
      </c>
      <c r="E62" s="167">
        <v>0.36</v>
      </c>
      <c r="F62" s="167">
        <v>53.7</v>
      </c>
      <c r="G62" s="167">
        <v>0.45</v>
      </c>
      <c r="H62" s="167">
        <v>192.35</v>
      </c>
      <c r="I62" s="167">
        <v>0.68</v>
      </c>
      <c r="J62" s="167">
        <v>191.67</v>
      </c>
      <c r="K62" s="167">
        <v>0.25</v>
      </c>
      <c r="L62" s="167">
        <v>12.62</v>
      </c>
      <c r="M62" s="167">
        <v>1.92</v>
      </c>
      <c r="N62" s="167">
        <v>634.45000000000005</v>
      </c>
      <c r="O62" s="85"/>
      <c r="P62" s="85"/>
      <c r="Q62" s="85"/>
      <c r="R62" s="85"/>
      <c r="S62" s="85"/>
      <c r="T62" s="85"/>
      <c r="U62" s="85"/>
      <c r="V62" s="85"/>
      <c r="W62" s="85"/>
      <c r="X62" s="85"/>
    </row>
    <row r="63" spans="1:24" s="71" customFormat="1" ht="19.149999999999999" customHeight="1">
      <c r="A63" s="70">
        <f>IF(B63&lt;&gt;"",COUNTA($B$20:B63),"")</f>
        <v>43</v>
      </c>
      <c r="B63" s="80" t="s">
        <v>75</v>
      </c>
      <c r="C63" s="168">
        <v>3821.26</v>
      </c>
      <c r="D63" s="168">
        <v>534.44000000000005</v>
      </c>
      <c r="E63" s="168">
        <v>195.47</v>
      </c>
      <c r="F63" s="168">
        <v>251.62</v>
      </c>
      <c r="G63" s="168">
        <v>152.54</v>
      </c>
      <c r="H63" s="168">
        <v>2167.96</v>
      </c>
      <c r="I63" s="168">
        <v>1372.01</v>
      </c>
      <c r="J63" s="168">
        <v>795.96</v>
      </c>
      <c r="K63" s="168">
        <v>71.349999999999994</v>
      </c>
      <c r="L63" s="168">
        <v>273.45</v>
      </c>
      <c r="M63" s="168">
        <v>149.80000000000001</v>
      </c>
      <c r="N63" s="168">
        <v>24.61</v>
      </c>
      <c r="O63" s="85"/>
      <c r="P63" s="85"/>
      <c r="Q63" s="85"/>
      <c r="R63" s="85"/>
      <c r="S63" s="85"/>
      <c r="T63" s="85"/>
      <c r="U63" s="85"/>
      <c r="V63" s="85"/>
      <c r="W63" s="85"/>
      <c r="X63" s="85"/>
    </row>
    <row r="64" spans="1:24" s="71" customFormat="1" ht="21.6" customHeight="1">
      <c r="A64" s="69">
        <f>IF(B64&lt;&gt;"",COUNTA($B$20:B64),"")</f>
        <v>44</v>
      </c>
      <c r="B64" s="79" t="s">
        <v>76</v>
      </c>
      <c r="C64" s="167">
        <v>655.97</v>
      </c>
      <c r="D64" s="167">
        <v>86.71</v>
      </c>
      <c r="E64" s="167">
        <v>58.94</v>
      </c>
      <c r="F64" s="167">
        <v>137.1</v>
      </c>
      <c r="G64" s="167">
        <v>22.74</v>
      </c>
      <c r="H64" s="167">
        <v>16.940000000000001</v>
      </c>
      <c r="I64" s="167" t="s">
        <v>8</v>
      </c>
      <c r="J64" s="167">
        <v>16.940000000000001</v>
      </c>
      <c r="K64" s="167">
        <v>46.77</v>
      </c>
      <c r="L64" s="167">
        <v>190.48</v>
      </c>
      <c r="M64" s="167">
        <v>96.29</v>
      </c>
      <c r="N64" s="167" t="s">
        <v>8</v>
      </c>
      <c r="O64" s="85"/>
      <c r="P64" s="85"/>
      <c r="Q64" s="85"/>
      <c r="R64" s="85"/>
      <c r="S64" s="85"/>
      <c r="T64" s="85"/>
      <c r="U64" s="85"/>
      <c r="V64" s="85"/>
      <c r="W64" s="85"/>
      <c r="X64" s="85"/>
    </row>
    <row r="65" spans="1:24" s="71" customFormat="1" ht="11.1" customHeight="1">
      <c r="A65" s="69">
        <f>IF(B65&lt;&gt;"",COUNTA($B$20:B65),"")</f>
        <v>45</v>
      </c>
      <c r="B65" s="78" t="s">
        <v>77</v>
      </c>
      <c r="C65" s="167">
        <v>444.42</v>
      </c>
      <c r="D65" s="167">
        <v>47.01</v>
      </c>
      <c r="E65" s="167">
        <v>10.29</v>
      </c>
      <c r="F65" s="167">
        <v>113.85</v>
      </c>
      <c r="G65" s="167">
        <v>14.75</v>
      </c>
      <c r="H65" s="167">
        <v>13.31</v>
      </c>
      <c r="I65" s="167" t="s">
        <v>8</v>
      </c>
      <c r="J65" s="167">
        <v>13.31</v>
      </c>
      <c r="K65" s="167">
        <v>45.84</v>
      </c>
      <c r="L65" s="167">
        <v>144.37</v>
      </c>
      <c r="M65" s="167">
        <v>55.01</v>
      </c>
      <c r="N65" s="167" t="s">
        <v>8</v>
      </c>
      <c r="O65" s="85"/>
      <c r="P65" s="85"/>
      <c r="Q65" s="85"/>
      <c r="R65" s="85"/>
      <c r="S65" s="85"/>
      <c r="T65" s="85"/>
      <c r="U65" s="85"/>
      <c r="V65" s="85"/>
      <c r="W65" s="85"/>
      <c r="X65" s="85"/>
    </row>
    <row r="66" spans="1:24"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row>
    <row r="67" spans="1:24" s="71" customFormat="1" ht="11.1" customHeight="1">
      <c r="A67" s="69">
        <f>IF(B67&lt;&gt;"",COUNTA($B$20:B67),"")</f>
        <v>47</v>
      </c>
      <c r="B67" s="78" t="s">
        <v>79</v>
      </c>
      <c r="C67" s="167">
        <v>95.75</v>
      </c>
      <c r="D67" s="167">
        <v>0.24</v>
      </c>
      <c r="E67" s="167">
        <v>4.8</v>
      </c>
      <c r="F67" s="167">
        <v>0.64</v>
      </c>
      <c r="G67" s="167">
        <v>0.2</v>
      </c>
      <c r="H67" s="167">
        <v>5.91</v>
      </c>
      <c r="I67" s="167" t="s">
        <v>8</v>
      </c>
      <c r="J67" s="167">
        <v>5.91</v>
      </c>
      <c r="K67" s="167">
        <v>0.28999999999999998</v>
      </c>
      <c r="L67" s="167">
        <v>51.55</v>
      </c>
      <c r="M67" s="167">
        <v>14.36</v>
      </c>
      <c r="N67" s="167">
        <v>17.75</v>
      </c>
      <c r="O67" s="85"/>
      <c r="P67" s="85"/>
      <c r="Q67" s="85"/>
      <c r="R67" s="85"/>
      <c r="S67" s="85"/>
      <c r="T67" s="85"/>
      <c r="U67" s="85"/>
      <c r="V67" s="85"/>
      <c r="W67" s="85"/>
      <c r="X67" s="85"/>
    </row>
    <row r="68" spans="1:24" s="71" customFormat="1" ht="11.1" customHeight="1">
      <c r="A68" s="69">
        <f>IF(B68&lt;&gt;"",COUNTA($B$20:B68),"")</f>
        <v>48</v>
      </c>
      <c r="B68" s="78" t="s">
        <v>74</v>
      </c>
      <c r="C68" s="167">
        <v>11.09</v>
      </c>
      <c r="D68" s="167" t="s">
        <v>8</v>
      </c>
      <c r="E68" s="167">
        <v>1.19</v>
      </c>
      <c r="F68" s="167" t="s">
        <v>8</v>
      </c>
      <c r="G68" s="167" t="s">
        <v>8</v>
      </c>
      <c r="H68" s="167" t="s">
        <v>8</v>
      </c>
      <c r="I68" s="167" t="s">
        <v>8</v>
      </c>
      <c r="J68" s="167" t="s">
        <v>8</v>
      </c>
      <c r="K68" s="167">
        <v>0.45</v>
      </c>
      <c r="L68" s="167">
        <v>8.5</v>
      </c>
      <c r="M68" s="167">
        <v>0.68</v>
      </c>
      <c r="N68" s="167">
        <v>0.26</v>
      </c>
      <c r="O68" s="85"/>
      <c r="P68" s="85"/>
      <c r="Q68" s="85"/>
      <c r="R68" s="85"/>
      <c r="S68" s="85"/>
      <c r="T68" s="85"/>
      <c r="U68" s="85"/>
      <c r="V68" s="85"/>
      <c r="W68" s="85"/>
      <c r="X68" s="85"/>
    </row>
    <row r="69" spans="1:24" s="71" customFormat="1" ht="19.149999999999999" customHeight="1">
      <c r="A69" s="70">
        <f>IF(B69&lt;&gt;"",COUNTA($B$20:B69),"")</f>
        <v>49</v>
      </c>
      <c r="B69" s="80" t="s">
        <v>80</v>
      </c>
      <c r="C69" s="168">
        <v>740.64</v>
      </c>
      <c r="D69" s="168">
        <v>86.95</v>
      </c>
      <c r="E69" s="168">
        <v>62.55</v>
      </c>
      <c r="F69" s="168">
        <v>137.74</v>
      </c>
      <c r="G69" s="168">
        <v>22.94</v>
      </c>
      <c r="H69" s="168">
        <v>22.86</v>
      </c>
      <c r="I69" s="168" t="s">
        <v>8</v>
      </c>
      <c r="J69" s="168">
        <v>22.86</v>
      </c>
      <c r="K69" s="168">
        <v>46.61</v>
      </c>
      <c r="L69" s="168">
        <v>233.53</v>
      </c>
      <c r="M69" s="168">
        <v>109.97</v>
      </c>
      <c r="N69" s="168">
        <v>17.489999999999998</v>
      </c>
      <c r="O69" s="85"/>
      <c r="P69" s="85"/>
      <c r="Q69" s="85"/>
      <c r="R69" s="85"/>
      <c r="S69" s="85"/>
      <c r="T69" s="85"/>
      <c r="U69" s="85"/>
      <c r="V69" s="85"/>
      <c r="W69" s="85"/>
      <c r="X69" s="85"/>
    </row>
    <row r="70" spans="1:24" s="71" customFormat="1" ht="19.149999999999999" customHeight="1">
      <c r="A70" s="70">
        <f>IF(B70&lt;&gt;"",COUNTA($B$20:B70),"")</f>
        <v>50</v>
      </c>
      <c r="B70" s="80" t="s">
        <v>81</v>
      </c>
      <c r="C70" s="168">
        <v>4561.8999999999996</v>
      </c>
      <c r="D70" s="168">
        <v>621.39</v>
      </c>
      <c r="E70" s="168">
        <v>258.02</v>
      </c>
      <c r="F70" s="168">
        <v>389.36</v>
      </c>
      <c r="G70" s="168">
        <v>175.48</v>
      </c>
      <c r="H70" s="168">
        <v>2190.8200000000002</v>
      </c>
      <c r="I70" s="168">
        <v>1372.01</v>
      </c>
      <c r="J70" s="168">
        <v>818.81</v>
      </c>
      <c r="K70" s="168">
        <v>117.96</v>
      </c>
      <c r="L70" s="168">
        <v>506.99</v>
      </c>
      <c r="M70" s="168">
        <v>259.77</v>
      </c>
      <c r="N70" s="168">
        <v>42.1</v>
      </c>
      <c r="O70" s="85"/>
      <c r="P70" s="85"/>
      <c r="Q70" s="85"/>
      <c r="R70" s="85"/>
      <c r="S70" s="85"/>
      <c r="T70" s="85"/>
      <c r="U70" s="85"/>
      <c r="V70" s="85"/>
      <c r="W70" s="85"/>
      <c r="X70" s="85"/>
    </row>
    <row r="71" spans="1:24" s="71" customFormat="1" ht="11.1" customHeight="1">
      <c r="A71" s="69">
        <f>IF(B71&lt;&gt;"",COUNTA($B$20:B71),"")</f>
        <v>51</v>
      </c>
      <c r="B71" s="78" t="s">
        <v>82</v>
      </c>
      <c r="C71" s="167">
        <v>952.71</v>
      </c>
      <c r="D71" s="167" t="s">
        <v>8</v>
      </c>
      <c r="E71" s="167" t="s">
        <v>8</v>
      </c>
      <c r="F71" s="167" t="s">
        <v>8</v>
      </c>
      <c r="G71" s="167" t="s">
        <v>8</v>
      </c>
      <c r="H71" s="167" t="s">
        <v>8</v>
      </c>
      <c r="I71" s="167" t="s">
        <v>8</v>
      </c>
      <c r="J71" s="167" t="s">
        <v>8</v>
      </c>
      <c r="K71" s="167" t="s">
        <v>8</v>
      </c>
      <c r="L71" s="167" t="s">
        <v>8</v>
      </c>
      <c r="M71" s="167" t="s">
        <v>8</v>
      </c>
      <c r="N71" s="167">
        <v>952.71</v>
      </c>
      <c r="O71" s="85"/>
      <c r="P71" s="85"/>
      <c r="Q71" s="85"/>
      <c r="R71" s="85"/>
      <c r="S71" s="85"/>
      <c r="T71" s="85"/>
      <c r="U71" s="85"/>
      <c r="V71" s="85"/>
      <c r="W71" s="85"/>
      <c r="X71" s="85"/>
    </row>
    <row r="72" spans="1:24" s="71" customFormat="1" ht="11.1" customHeight="1">
      <c r="A72" s="69">
        <f>IF(B72&lt;&gt;"",COUNTA($B$20:B72),"")</f>
        <v>52</v>
      </c>
      <c r="B72" s="78" t="s">
        <v>83</v>
      </c>
      <c r="C72" s="167">
        <v>312</v>
      </c>
      <c r="D72" s="167" t="s">
        <v>8</v>
      </c>
      <c r="E72" s="167" t="s">
        <v>8</v>
      </c>
      <c r="F72" s="167" t="s">
        <v>8</v>
      </c>
      <c r="G72" s="167" t="s">
        <v>8</v>
      </c>
      <c r="H72" s="167" t="s">
        <v>8</v>
      </c>
      <c r="I72" s="167" t="s">
        <v>8</v>
      </c>
      <c r="J72" s="167" t="s">
        <v>8</v>
      </c>
      <c r="K72" s="167" t="s">
        <v>8</v>
      </c>
      <c r="L72" s="167" t="s">
        <v>8</v>
      </c>
      <c r="M72" s="167" t="s">
        <v>8</v>
      </c>
      <c r="N72" s="167">
        <v>312</v>
      </c>
      <c r="O72" s="85"/>
      <c r="P72" s="85"/>
      <c r="Q72" s="85"/>
      <c r="R72" s="85"/>
      <c r="S72" s="85"/>
      <c r="T72" s="85"/>
      <c r="U72" s="85"/>
      <c r="V72" s="85"/>
      <c r="W72" s="85"/>
      <c r="X72" s="85"/>
    </row>
    <row r="73" spans="1:24" s="71" customFormat="1" ht="11.1" customHeight="1">
      <c r="A73" s="69">
        <f>IF(B73&lt;&gt;"",COUNTA($B$20:B73),"")</f>
        <v>53</v>
      </c>
      <c r="B73" s="78" t="s">
        <v>99</v>
      </c>
      <c r="C73" s="167">
        <v>401.42</v>
      </c>
      <c r="D73" s="167" t="s">
        <v>8</v>
      </c>
      <c r="E73" s="167" t="s">
        <v>8</v>
      </c>
      <c r="F73" s="167" t="s">
        <v>8</v>
      </c>
      <c r="G73" s="167" t="s">
        <v>8</v>
      </c>
      <c r="H73" s="167" t="s">
        <v>8</v>
      </c>
      <c r="I73" s="167" t="s">
        <v>8</v>
      </c>
      <c r="J73" s="167" t="s">
        <v>8</v>
      </c>
      <c r="K73" s="167" t="s">
        <v>8</v>
      </c>
      <c r="L73" s="167" t="s">
        <v>8</v>
      </c>
      <c r="M73" s="167" t="s">
        <v>8</v>
      </c>
      <c r="N73" s="167">
        <v>401.42</v>
      </c>
      <c r="O73" s="85"/>
      <c r="P73" s="85"/>
      <c r="Q73" s="85"/>
      <c r="R73" s="85"/>
      <c r="S73" s="85"/>
      <c r="T73" s="85"/>
      <c r="U73" s="85"/>
      <c r="V73" s="85"/>
      <c r="W73" s="85"/>
      <c r="X73" s="85"/>
    </row>
    <row r="74" spans="1:24" s="71" customFormat="1" ht="11.1" customHeight="1">
      <c r="A74" s="69">
        <f>IF(B74&lt;&gt;"",COUNTA($B$20:B74),"")</f>
        <v>54</v>
      </c>
      <c r="B74" s="78" t="s">
        <v>100</v>
      </c>
      <c r="C74" s="167">
        <v>136.66999999999999</v>
      </c>
      <c r="D74" s="167" t="s">
        <v>8</v>
      </c>
      <c r="E74" s="167" t="s">
        <v>8</v>
      </c>
      <c r="F74" s="167" t="s">
        <v>8</v>
      </c>
      <c r="G74" s="167" t="s">
        <v>8</v>
      </c>
      <c r="H74" s="167" t="s">
        <v>8</v>
      </c>
      <c r="I74" s="167" t="s">
        <v>8</v>
      </c>
      <c r="J74" s="167" t="s">
        <v>8</v>
      </c>
      <c r="K74" s="167" t="s">
        <v>8</v>
      </c>
      <c r="L74" s="167" t="s">
        <v>8</v>
      </c>
      <c r="M74" s="167" t="s">
        <v>8</v>
      </c>
      <c r="N74" s="167">
        <v>136.66999999999999</v>
      </c>
      <c r="O74" s="85"/>
      <c r="P74" s="85"/>
      <c r="Q74" s="85"/>
      <c r="R74" s="85"/>
      <c r="S74" s="85"/>
      <c r="T74" s="85"/>
      <c r="U74" s="85"/>
      <c r="V74" s="85"/>
      <c r="W74" s="85"/>
      <c r="X74" s="85"/>
    </row>
    <row r="75" spans="1:24" s="71" customFormat="1" ht="11.1" customHeight="1">
      <c r="A75" s="69">
        <f>IF(B75&lt;&gt;"",COUNTA($B$20:B75),"")</f>
        <v>55</v>
      </c>
      <c r="B75" s="78" t="s">
        <v>27</v>
      </c>
      <c r="C75" s="167">
        <v>630.38</v>
      </c>
      <c r="D75" s="167" t="s">
        <v>8</v>
      </c>
      <c r="E75" s="167" t="s">
        <v>8</v>
      </c>
      <c r="F75" s="167" t="s">
        <v>8</v>
      </c>
      <c r="G75" s="167" t="s">
        <v>8</v>
      </c>
      <c r="H75" s="167" t="s">
        <v>8</v>
      </c>
      <c r="I75" s="167" t="s">
        <v>8</v>
      </c>
      <c r="J75" s="167" t="s">
        <v>8</v>
      </c>
      <c r="K75" s="167" t="s">
        <v>8</v>
      </c>
      <c r="L75" s="167" t="s">
        <v>8</v>
      </c>
      <c r="M75" s="167" t="s">
        <v>8</v>
      </c>
      <c r="N75" s="167">
        <v>630.38</v>
      </c>
      <c r="O75" s="85"/>
      <c r="P75" s="85"/>
      <c r="Q75" s="85"/>
      <c r="R75" s="85"/>
      <c r="S75" s="85"/>
      <c r="T75" s="85"/>
      <c r="U75" s="85"/>
      <c r="V75" s="85"/>
      <c r="W75" s="85"/>
      <c r="X75" s="85"/>
    </row>
    <row r="76" spans="1:24" s="71" customFormat="1" ht="21.6" customHeight="1">
      <c r="A76" s="69">
        <f>IF(B76&lt;&gt;"",COUNTA($B$20:B76),"")</f>
        <v>56</v>
      </c>
      <c r="B76" s="79" t="s">
        <v>84</v>
      </c>
      <c r="C76" s="167">
        <v>224.13</v>
      </c>
      <c r="D76" s="167" t="s">
        <v>8</v>
      </c>
      <c r="E76" s="167" t="s">
        <v>8</v>
      </c>
      <c r="F76" s="167" t="s">
        <v>8</v>
      </c>
      <c r="G76" s="167" t="s">
        <v>8</v>
      </c>
      <c r="H76" s="167" t="s">
        <v>8</v>
      </c>
      <c r="I76" s="167" t="s">
        <v>8</v>
      </c>
      <c r="J76" s="167" t="s">
        <v>8</v>
      </c>
      <c r="K76" s="167" t="s">
        <v>8</v>
      </c>
      <c r="L76" s="167" t="s">
        <v>8</v>
      </c>
      <c r="M76" s="167" t="s">
        <v>8</v>
      </c>
      <c r="N76" s="167">
        <v>224.13</v>
      </c>
      <c r="O76" s="85"/>
      <c r="P76" s="85"/>
      <c r="Q76" s="85"/>
      <c r="R76" s="85"/>
      <c r="S76" s="85"/>
      <c r="T76" s="85"/>
      <c r="U76" s="85"/>
      <c r="V76" s="85"/>
      <c r="W76" s="85"/>
      <c r="X76" s="85"/>
    </row>
    <row r="77" spans="1:24" s="71" customFormat="1" ht="21.6" customHeight="1">
      <c r="A77" s="69">
        <f>IF(B77&lt;&gt;"",COUNTA($B$20:B77),"")</f>
        <v>57</v>
      </c>
      <c r="B77" s="79" t="s">
        <v>85</v>
      </c>
      <c r="C77" s="167">
        <v>426.59</v>
      </c>
      <c r="D77" s="167">
        <v>0.78</v>
      </c>
      <c r="E77" s="167">
        <v>0.91</v>
      </c>
      <c r="F77" s="167">
        <v>12.99</v>
      </c>
      <c r="G77" s="167">
        <v>51.6</v>
      </c>
      <c r="H77" s="167">
        <v>320.07</v>
      </c>
      <c r="I77" s="167">
        <v>17.399999999999999</v>
      </c>
      <c r="J77" s="167">
        <v>302.66000000000003</v>
      </c>
      <c r="K77" s="167">
        <v>3.79</v>
      </c>
      <c r="L77" s="167">
        <v>32.200000000000003</v>
      </c>
      <c r="M77" s="167">
        <v>4.2699999999999996</v>
      </c>
      <c r="N77" s="167" t="s">
        <v>8</v>
      </c>
      <c r="O77" s="85"/>
      <c r="P77" s="85"/>
      <c r="Q77" s="85"/>
      <c r="R77" s="85"/>
      <c r="S77" s="85"/>
      <c r="T77" s="85"/>
      <c r="U77" s="85"/>
      <c r="V77" s="85"/>
      <c r="W77" s="85"/>
      <c r="X77" s="85"/>
    </row>
    <row r="78" spans="1:24" s="71" customFormat="1" ht="21.6" customHeight="1">
      <c r="A78" s="69">
        <f>IF(B78&lt;&gt;"",COUNTA($B$20:B78),"")</f>
        <v>58</v>
      </c>
      <c r="B78" s="79" t="s">
        <v>86</v>
      </c>
      <c r="C78" s="167">
        <v>532.71</v>
      </c>
      <c r="D78" s="167">
        <v>9.18</v>
      </c>
      <c r="E78" s="167">
        <v>0.17</v>
      </c>
      <c r="F78" s="167">
        <v>2.35</v>
      </c>
      <c r="G78" s="167">
        <v>3.47</v>
      </c>
      <c r="H78" s="167">
        <v>511.8</v>
      </c>
      <c r="I78" s="167">
        <v>510.82</v>
      </c>
      <c r="J78" s="167">
        <v>0.97</v>
      </c>
      <c r="K78" s="167">
        <v>0.34</v>
      </c>
      <c r="L78" s="167">
        <v>2.25</v>
      </c>
      <c r="M78" s="167">
        <v>3.16</v>
      </c>
      <c r="N78" s="167" t="s">
        <v>8</v>
      </c>
      <c r="O78" s="85"/>
      <c r="P78" s="85"/>
      <c r="Q78" s="85"/>
      <c r="R78" s="85"/>
      <c r="S78" s="85"/>
      <c r="T78" s="85"/>
      <c r="U78" s="85"/>
      <c r="V78" s="85"/>
      <c r="W78" s="85"/>
      <c r="X78" s="85"/>
    </row>
    <row r="79" spans="1:24" s="71" customFormat="1" ht="11.1" customHeight="1">
      <c r="A79" s="69">
        <f>IF(B79&lt;&gt;"",COUNTA($B$20:B79),"")</f>
        <v>59</v>
      </c>
      <c r="B79" s="78" t="s">
        <v>87</v>
      </c>
      <c r="C79" s="167">
        <v>139.97</v>
      </c>
      <c r="D79" s="167">
        <v>3.43</v>
      </c>
      <c r="E79" s="167">
        <v>30.34</v>
      </c>
      <c r="F79" s="167">
        <v>3.33</v>
      </c>
      <c r="G79" s="167">
        <v>2.69</v>
      </c>
      <c r="H79" s="167">
        <v>0.6</v>
      </c>
      <c r="I79" s="167">
        <v>0.11</v>
      </c>
      <c r="J79" s="167">
        <v>0.49</v>
      </c>
      <c r="K79" s="167">
        <v>5.44</v>
      </c>
      <c r="L79" s="167">
        <v>43.62</v>
      </c>
      <c r="M79" s="167">
        <v>50.52</v>
      </c>
      <c r="N79" s="167" t="s">
        <v>8</v>
      </c>
      <c r="O79" s="85"/>
      <c r="P79" s="85"/>
      <c r="Q79" s="85"/>
      <c r="R79" s="85"/>
      <c r="S79" s="85"/>
      <c r="T79" s="85"/>
      <c r="U79" s="85"/>
      <c r="V79" s="85"/>
      <c r="W79" s="85"/>
      <c r="X79" s="85"/>
    </row>
    <row r="80" spans="1:24" s="71" customFormat="1" ht="11.1" customHeight="1">
      <c r="A80" s="69">
        <f>IF(B80&lt;&gt;"",COUNTA($B$20:B80),"")</f>
        <v>60</v>
      </c>
      <c r="B80" s="78" t="s">
        <v>88</v>
      </c>
      <c r="C80" s="167">
        <v>1978.78</v>
      </c>
      <c r="D80" s="167">
        <v>207.06</v>
      </c>
      <c r="E80" s="167">
        <v>67.989999999999995</v>
      </c>
      <c r="F80" s="167">
        <v>63.82</v>
      </c>
      <c r="G80" s="167">
        <v>24.39</v>
      </c>
      <c r="H80" s="167">
        <v>826.99</v>
      </c>
      <c r="I80" s="167">
        <v>603.97</v>
      </c>
      <c r="J80" s="167">
        <v>223.03</v>
      </c>
      <c r="K80" s="167">
        <v>11.39</v>
      </c>
      <c r="L80" s="167">
        <v>38.29</v>
      </c>
      <c r="M80" s="167">
        <v>76.48</v>
      </c>
      <c r="N80" s="167">
        <v>662.37</v>
      </c>
      <c r="O80" s="85"/>
      <c r="P80" s="85"/>
      <c r="Q80" s="85"/>
      <c r="R80" s="85"/>
      <c r="S80" s="85"/>
      <c r="T80" s="85"/>
      <c r="U80" s="85"/>
      <c r="V80" s="85"/>
      <c r="W80" s="85"/>
      <c r="X80" s="85"/>
    </row>
    <row r="81" spans="1:24" s="71" customFormat="1" ht="11.1" customHeight="1">
      <c r="A81" s="69">
        <f>IF(B81&lt;&gt;"",COUNTA($B$20:B81),"")</f>
        <v>61</v>
      </c>
      <c r="B81" s="78" t="s">
        <v>74</v>
      </c>
      <c r="C81" s="167">
        <v>958.25</v>
      </c>
      <c r="D81" s="167">
        <v>62.13</v>
      </c>
      <c r="E81" s="167">
        <v>0.36</v>
      </c>
      <c r="F81" s="167">
        <v>53.7</v>
      </c>
      <c r="G81" s="167">
        <v>0.45</v>
      </c>
      <c r="H81" s="167">
        <v>192.35</v>
      </c>
      <c r="I81" s="167">
        <v>0.68</v>
      </c>
      <c r="J81" s="167">
        <v>191.67</v>
      </c>
      <c r="K81" s="167">
        <v>0.25</v>
      </c>
      <c r="L81" s="167">
        <v>12.62</v>
      </c>
      <c r="M81" s="167">
        <v>1.92</v>
      </c>
      <c r="N81" s="167">
        <v>634.45000000000005</v>
      </c>
      <c r="O81" s="85"/>
      <c r="P81" s="85"/>
      <c r="Q81" s="85"/>
      <c r="R81" s="85"/>
      <c r="S81" s="85"/>
      <c r="T81" s="85"/>
      <c r="U81" s="85"/>
      <c r="V81" s="85"/>
      <c r="W81" s="85"/>
      <c r="X81" s="85"/>
    </row>
    <row r="82" spans="1:24" s="71" customFormat="1" ht="19.149999999999999" customHeight="1">
      <c r="A82" s="70">
        <f>IF(B82&lt;&gt;"",COUNTA($B$20:B82),"")</f>
        <v>62</v>
      </c>
      <c r="B82" s="80" t="s">
        <v>89</v>
      </c>
      <c r="C82" s="168">
        <v>3927.02</v>
      </c>
      <c r="D82" s="168">
        <v>158.32</v>
      </c>
      <c r="E82" s="168">
        <v>99.04</v>
      </c>
      <c r="F82" s="168">
        <v>28.79</v>
      </c>
      <c r="G82" s="168">
        <v>81.69</v>
      </c>
      <c r="H82" s="168">
        <v>1467.1</v>
      </c>
      <c r="I82" s="168">
        <v>1131.6199999999999</v>
      </c>
      <c r="J82" s="168">
        <v>335.48</v>
      </c>
      <c r="K82" s="168">
        <v>20.71</v>
      </c>
      <c r="L82" s="168">
        <v>103.74</v>
      </c>
      <c r="M82" s="168">
        <v>132.49</v>
      </c>
      <c r="N82" s="168">
        <v>1835.14</v>
      </c>
      <c r="O82" s="85"/>
      <c r="P82" s="85"/>
      <c r="Q82" s="85"/>
      <c r="R82" s="85"/>
      <c r="S82" s="85"/>
      <c r="T82" s="85"/>
      <c r="U82" s="85"/>
      <c r="V82" s="85"/>
      <c r="W82" s="85"/>
      <c r="X82" s="85"/>
    </row>
    <row r="83" spans="1:24" s="87" customFormat="1" ht="11.1" customHeight="1">
      <c r="A83" s="69">
        <f>IF(B83&lt;&gt;"",COUNTA($B$20:B83),"")</f>
        <v>63</v>
      </c>
      <c r="B83" s="78" t="s">
        <v>90</v>
      </c>
      <c r="C83" s="167">
        <v>530.91</v>
      </c>
      <c r="D83" s="167">
        <v>49.25</v>
      </c>
      <c r="E83" s="167">
        <v>18.97</v>
      </c>
      <c r="F83" s="167">
        <v>111.85</v>
      </c>
      <c r="G83" s="167">
        <v>1.25</v>
      </c>
      <c r="H83" s="167">
        <v>7.82</v>
      </c>
      <c r="I83" s="167" t="s">
        <v>8</v>
      </c>
      <c r="J83" s="167">
        <v>7.82</v>
      </c>
      <c r="K83" s="167">
        <v>3.23</v>
      </c>
      <c r="L83" s="167">
        <v>97.83</v>
      </c>
      <c r="M83" s="167">
        <v>105.45</v>
      </c>
      <c r="N83" s="167">
        <v>135.28</v>
      </c>
      <c r="O83" s="86"/>
      <c r="P83" s="86"/>
      <c r="Q83" s="86"/>
      <c r="R83" s="86"/>
      <c r="S83" s="86"/>
      <c r="T83" s="86"/>
      <c r="U83" s="86"/>
      <c r="V83" s="86"/>
      <c r="W83" s="86"/>
      <c r="X83" s="86"/>
    </row>
    <row r="84" spans="1:24"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row>
    <row r="85" spans="1:24" s="87" customFormat="1" ht="11.1" customHeight="1">
      <c r="A85" s="69">
        <f>IF(B85&lt;&gt;"",COUNTA($B$20:B85),"")</f>
        <v>65</v>
      </c>
      <c r="B85" s="78" t="s">
        <v>92</v>
      </c>
      <c r="C85" s="167">
        <v>133.72999999999999</v>
      </c>
      <c r="D85" s="167">
        <v>39.21</v>
      </c>
      <c r="E85" s="167">
        <v>5.54</v>
      </c>
      <c r="F85" s="167">
        <v>0.62</v>
      </c>
      <c r="G85" s="167">
        <v>0.93</v>
      </c>
      <c r="H85" s="167">
        <v>0.33</v>
      </c>
      <c r="I85" s="167">
        <v>0.03</v>
      </c>
      <c r="J85" s="167">
        <v>0.3</v>
      </c>
      <c r="K85" s="167">
        <v>22.28</v>
      </c>
      <c r="L85" s="167">
        <v>50.05</v>
      </c>
      <c r="M85" s="167">
        <v>12.31</v>
      </c>
      <c r="N85" s="167">
        <v>2.46</v>
      </c>
      <c r="O85" s="86"/>
      <c r="P85" s="86"/>
      <c r="Q85" s="86"/>
      <c r="R85" s="86"/>
      <c r="S85" s="86"/>
      <c r="T85" s="86"/>
      <c r="U85" s="86"/>
      <c r="V85" s="86"/>
      <c r="W85" s="86"/>
      <c r="X85" s="86"/>
    </row>
    <row r="86" spans="1:24" s="87" customFormat="1" ht="11.1" customHeight="1">
      <c r="A86" s="69">
        <f>IF(B86&lt;&gt;"",COUNTA($B$20:B86),"")</f>
        <v>66</v>
      </c>
      <c r="B86" s="78" t="s">
        <v>74</v>
      </c>
      <c r="C86" s="167">
        <v>11.09</v>
      </c>
      <c r="D86" s="167" t="s">
        <v>8</v>
      </c>
      <c r="E86" s="167">
        <v>1.19</v>
      </c>
      <c r="F86" s="167" t="s">
        <v>8</v>
      </c>
      <c r="G86" s="167" t="s">
        <v>8</v>
      </c>
      <c r="H86" s="167" t="s">
        <v>8</v>
      </c>
      <c r="I86" s="167" t="s">
        <v>8</v>
      </c>
      <c r="J86" s="167" t="s">
        <v>8</v>
      </c>
      <c r="K86" s="167">
        <v>0.45</v>
      </c>
      <c r="L86" s="167">
        <v>8.5</v>
      </c>
      <c r="M86" s="167">
        <v>0.68</v>
      </c>
      <c r="N86" s="167">
        <v>0.26</v>
      </c>
      <c r="O86" s="86"/>
      <c r="P86" s="86"/>
      <c r="Q86" s="86"/>
      <c r="R86" s="86"/>
      <c r="S86" s="86"/>
      <c r="T86" s="86"/>
      <c r="U86" s="86"/>
      <c r="V86" s="86"/>
      <c r="W86" s="86"/>
      <c r="X86" s="86"/>
    </row>
    <row r="87" spans="1:24" s="71" customFormat="1" ht="19.149999999999999" customHeight="1">
      <c r="A87" s="70">
        <f>IF(B87&lt;&gt;"",COUNTA($B$20:B87),"")</f>
        <v>67</v>
      </c>
      <c r="B87" s="80" t="s">
        <v>93</v>
      </c>
      <c r="C87" s="168">
        <v>653.55999999999995</v>
      </c>
      <c r="D87" s="168">
        <v>88.46</v>
      </c>
      <c r="E87" s="168">
        <v>23.33</v>
      </c>
      <c r="F87" s="168">
        <v>112.47</v>
      </c>
      <c r="G87" s="168">
        <v>2.17</v>
      </c>
      <c r="H87" s="168">
        <v>8.14</v>
      </c>
      <c r="I87" s="168">
        <v>0.03</v>
      </c>
      <c r="J87" s="168">
        <v>8.1199999999999992</v>
      </c>
      <c r="K87" s="168">
        <v>25.05</v>
      </c>
      <c r="L87" s="168">
        <v>139.38</v>
      </c>
      <c r="M87" s="168">
        <v>117.07</v>
      </c>
      <c r="N87" s="168">
        <v>137.47999999999999</v>
      </c>
      <c r="O87" s="85"/>
      <c r="P87" s="85"/>
      <c r="Q87" s="85"/>
      <c r="R87" s="85"/>
      <c r="S87" s="85"/>
      <c r="T87" s="85"/>
      <c r="U87" s="85"/>
      <c r="V87" s="85"/>
      <c r="W87" s="85"/>
      <c r="X87" s="85"/>
    </row>
    <row r="88" spans="1:24" s="71" customFormat="1" ht="19.149999999999999" customHeight="1">
      <c r="A88" s="70">
        <f>IF(B88&lt;&gt;"",COUNTA($B$20:B88),"")</f>
        <v>68</v>
      </c>
      <c r="B88" s="80" t="s">
        <v>94</v>
      </c>
      <c r="C88" s="168">
        <v>4580.58</v>
      </c>
      <c r="D88" s="168">
        <v>246.78</v>
      </c>
      <c r="E88" s="168">
        <v>122.36</v>
      </c>
      <c r="F88" s="168">
        <v>141.26</v>
      </c>
      <c r="G88" s="168">
        <v>83.86</v>
      </c>
      <c r="H88" s="168">
        <v>1475.24</v>
      </c>
      <c r="I88" s="168">
        <v>1131.6500000000001</v>
      </c>
      <c r="J88" s="168">
        <v>343.6</v>
      </c>
      <c r="K88" s="168">
        <v>45.77</v>
      </c>
      <c r="L88" s="168">
        <v>243.12</v>
      </c>
      <c r="M88" s="168">
        <v>249.57</v>
      </c>
      <c r="N88" s="168">
        <v>1972.62</v>
      </c>
      <c r="O88" s="85"/>
      <c r="P88" s="85"/>
      <c r="Q88" s="85"/>
      <c r="R88" s="85"/>
      <c r="S88" s="85"/>
      <c r="T88" s="85"/>
      <c r="U88" s="85"/>
      <c r="V88" s="85"/>
      <c r="W88" s="85"/>
      <c r="X88" s="85"/>
    </row>
    <row r="89" spans="1:24" s="71" customFormat="1" ht="19.149999999999999" customHeight="1">
      <c r="A89" s="70">
        <f>IF(B89&lt;&gt;"",COUNTA($B$20:B89),"")</f>
        <v>69</v>
      </c>
      <c r="B89" s="80" t="s">
        <v>95</v>
      </c>
      <c r="C89" s="168">
        <v>18.68</v>
      </c>
      <c r="D89" s="168">
        <v>-374.61</v>
      </c>
      <c r="E89" s="168">
        <v>-135.66</v>
      </c>
      <c r="F89" s="168">
        <v>-248.1</v>
      </c>
      <c r="G89" s="168">
        <v>-91.62</v>
      </c>
      <c r="H89" s="168">
        <v>-715.58</v>
      </c>
      <c r="I89" s="168">
        <v>-240.36</v>
      </c>
      <c r="J89" s="168">
        <v>-475.22</v>
      </c>
      <c r="K89" s="168">
        <v>-72.2</v>
      </c>
      <c r="L89" s="168">
        <v>-263.87</v>
      </c>
      <c r="M89" s="168">
        <v>-10.199999999999999</v>
      </c>
      <c r="N89" s="168">
        <v>1930.52</v>
      </c>
      <c r="O89" s="85"/>
      <c r="P89" s="85"/>
      <c r="Q89" s="85"/>
      <c r="R89" s="85"/>
      <c r="S89" s="85"/>
      <c r="T89" s="85"/>
      <c r="U89" s="85"/>
      <c r="V89" s="85"/>
      <c r="W89" s="85"/>
      <c r="X89" s="85"/>
    </row>
    <row r="90" spans="1:24" s="87" customFormat="1" ht="24.95" customHeight="1">
      <c r="A90" s="69">
        <f>IF(B90&lt;&gt;"",COUNTA($B$20:B90),"")</f>
        <v>70</v>
      </c>
      <c r="B90" s="81" t="s">
        <v>96</v>
      </c>
      <c r="C90" s="169">
        <v>105.76</v>
      </c>
      <c r="D90" s="169">
        <v>-376.12</v>
      </c>
      <c r="E90" s="169">
        <v>-96.43</v>
      </c>
      <c r="F90" s="169">
        <v>-222.83</v>
      </c>
      <c r="G90" s="169">
        <v>-70.849999999999994</v>
      </c>
      <c r="H90" s="169">
        <v>-700.86</v>
      </c>
      <c r="I90" s="169">
        <v>-240.39</v>
      </c>
      <c r="J90" s="169">
        <v>-460.48</v>
      </c>
      <c r="K90" s="169">
        <v>-50.64</v>
      </c>
      <c r="L90" s="169">
        <v>-169.72</v>
      </c>
      <c r="M90" s="169">
        <v>-17.309999999999999</v>
      </c>
      <c r="N90" s="169">
        <v>1810.53</v>
      </c>
      <c r="O90" s="86"/>
      <c r="P90" s="86"/>
      <c r="Q90" s="86"/>
      <c r="R90" s="86"/>
      <c r="S90" s="86"/>
      <c r="T90" s="86"/>
      <c r="U90" s="86"/>
      <c r="V90" s="86"/>
      <c r="W90" s="86"/>
      <c r="X90" s="86"/>
    </row>
    <row r="91" spans="1:24" s="87" customFormat="1" ht="15" customHeight="1">
      <c r="A91" s="69">
        <f>IF(B91&lt;&gt;"",COUNTA($B$20:B91),"")</f>
        <v>71</v>
      </c>
      <c r="B91" s="78" t="s">
        <v>97</v>
      </c>
      <c r="C91" s="167">
        <v>68.73</v>
      </c>
      <c r="D91" s="167">
        <v>2.1</v>
      </c>
      <c r="E91" s="167" t="s">
        <v>8</v>
      </c>
      <c r="F91" s="167" t="s">
        <v>8</v>
      </c>
      <c r="G91" s="167" t="s">
        <v>8</v>
      </c>
      <c r="H91" s="167" t="s">
        <v>8</v>
      </c>
      <c r="I91" s="167" t="s">
        <v>8</v>
      </c>
      <c r="J91" s="167" t="s">
        <v>8</v>
      </c>
      <c r="K91" s="167" t="s">
        <v>8</v>
      </c>
      <c r="L91" s="167" t="s">
        <v>8</v>
      </c>
      <c r="M91" s="167" t="s">
        <v>8</v>
      </c>
      <c r="N91" s="167">
        <v>66.63</v>
      </c>
      <c r="O91" s="86"/>
      <c r="P91" s="86"/>
      <c r="Q91" s="86"/>
      <c r="R91" s="86"/>
      <c r="S91" s="86"/>
      <c r="T91" s="86"/>
      <c r="U91" s="86"/>
      <c r="V91" s="86"/>
      <c r="W91" s="86"/>
      <c r="X91" s="86"/>
    </row>
    <row r="92" spans="1:24" ht="11.1" customHeight="1">
      <c r="A92" s="69">
        <f>IF(B92&lt;&gt;"",COUNTA($B$20:B92),"")</f>
        <v>72</v>
      </c>
      <c r="B92" s="78" t="s">
        <v>98</v>
      </c>
      <c r="C92" s="167">
        <v>112.03</v>
      </c>
      <c r="D92" s="167">
        <v>3.95</v>
      </c>
      <c r="E92" s="167">
        <v>0.45</v>
      </c>
      <c r="F92" s="167">
        <v>0.93</v>
      </c>
      <c r="G92" s="167" t="s">
        <v>8</v>
      </c>
      <c r="H92" s="167">
        <v>0.36</v>
      </c>
      <c r="I92" s="167" t="s">
        <v>8</v>
      </c>
      <c r="J92" s="167">
        <v>0.36</v>
      </c>
      <c r="K92" s="167">
        <v>0.45</v>
      </c>
      <c r="L92" s="167">
        <v>1.38</v>
      </c>
      <c r="M92" s="167">
        <v>0.66</v>
      </c>
      <c r="N92" s="167">
        <v>103.85</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92"/>
  <sheetViews>
    <sheetView zoomScale="140" zoomScaleNormal="140" workbookViewId="0">
      <pane xSplit="2" ySplit="18" topLeftCell="C19" activePane="bottomRight" state="frozen"/>
      <selection activeCell="C18" sqref="C18:H18"/>
      <selection pane="topRight" activeCell="C18" sqref="C18:H18"/>
      <selection pane="bottomLeft" activeCell="C18" sqref="C18:H18"/>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69</v>
      </c>
      <c r="B1" s="225"/>
      <c r="C1" s="226" t="s">
        <v>986</v>
      </c>
      <c r="D1" s="226"/>
      <c r="E1" s="226"/>
      <c r="F1" s="226"/>
      <c r="G1" s="227"/>
      <c r="H1" s="228" t="s">
        <v>986</v>
      </c>
      <c r="I1" s="226"/>
      <c r="J1" s="226"/>
      <c r="K1" s="226"/>
      <c r="L1" s="226"/>
      <c r="M1" s="226"/>
      <c r="N1" s="227"/>
    </row>
    <row r="2" spans="1:14" s="74" customFormat="1" ht="15" customHeight="1">
      <c r="A2" s="224" t="s">
        <v>50</v>
      </c>
      <c r="B2" s="225"/>
      <c r="C2" s="226" t="s">
        <v>66</v>
      </c>
      <c r="D2" s="226"/>
      <c r="E2" s="226"/>
      <c r="F2" s="226"/>
      <c r="G2" s="227"/>
      <c r="H2" s="228" t="s">
        <v>66</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4" ht="11.45" customHeight="1">
      <c r="A17" s="218"/>
      <c r="B17" s="219"/>
      <c r="C17" s="272"/>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row>
    <row r="20" spans="1:24" s="71" customFormat="1" ht="11.1" customHeight="1">
      <c r="A20" s="69">
        <f>IF(B20&lt;&gt;"",COUNTA($B$20:B20),"")</f>
        <v>1</v>
      </c>
      <c r="B20" s="78" t="s">
        <v>70</v>
      </c>
      <c r="C20" s="164">
        <v>138457</v>
      </c>
      <c r="D20" s="164">
        <v>52862</v>
      </c>
      <c r="E20" s="164">
        <v>17799</v>
      </c>
      <c r="F20" s="164">
        <v>7779</v>
      </c>
      <c r="G20" s="164">
        <v>6039</v>
      </c>
      <c r="H20" s="164">
        <v>28790</v>
      </c>
      <c r="I20" s="164">
        <v>6413</v>
      </c>
      <c r="J20" s="164">
        <v>22377</v>
      </c>
      <c r="K20" s="164">
        <v>3976</v>
      </c>
      <c r="L20" s="164">
        <v>13893</v>
      </c>
      <c r="M20" s="164">
        <v>7318</v>
      </c>
      <c r="N20" s="164" t="s">
        <v>8</v>
      </c>
      <c r="O20" s="85"/>
      <c r="P20" s="85"/>
      <c r="Q20" s="85"/>
      <c r="R20" s="85"/>
      <c r="S20" s="85"/>
      <c r="T20" s="85"/>
      <c r="U20" s="85"/>
      <c r="V20" s="85"/>
      <c r="W20" s="85"/>
      <c r="X20" s="85"/>
    </row>
    <row r="21" spans="1:24" s="71" customFormat="1" ht="11.1" customHeight="1">
      <c r="A21" s="69">
        <f>IF(B21&lt;&gt;"",COUNTA($B$20:B21),"")</f>
        <v>2</v>
      </c>
      <c r="B21" s="78" t="s">
        <v>71</v>
      </c>
      <c r="C21" s="164">
        <v>108362</v>
      </c>
      <c r="D21" s="164">
        <v>20091</v>
      </c>
      <c r="E21" s="164">
        <v>9083</v>
      </c>
      <c r="F21" s="164">
        <v>28486</v>
      </c>
      <c r="G21" s="164">
        <v>3107</v>
      </c>
      <c r="H21" s="164">
        <v>13910</v>
      </c>
      <c r="I21" s="164">
        <v>9855</v>
      </c>
      <c r="J21" s="164">
        <v>4055</v>
      </c>
      <c r="K21" s="164">
        <v>2365</v>
      </c>
      <c r="L21" s="164">
        <v>25544</v>
      </c>
      <c r="M21" s="164">
        <v>5776</v>
      </c>
      <c r="N21" s="164" t="s">
        <v>8</v>
      </c>
      <c r="O21" s="85"/>
      <c r="P21" s="85"/>
      <c r="Q21" s="85"/>
      <c r="R21" s="85"/>
      <c r="S21" s="85"/>
      <c r="T21" s="85"/>
      <c r="U21" s="85"/>
      <c r="V21" s="85"/>
      <c r="W21" s="85"/>
      <c r="X21" s="85"/>
    </row>
    <row r="22" spans="1:24" s="71" customFormat="1" ht="21.6" customHeight="1">
      <c r="A22" s="69">
        <f>IF(B22&lt;&gt;"",COUNTA($B$20:B22),"")</f>
        <v>3</v>
      </c>
      <c r="B22" s="79" t="s">
        <v>627</v>
      </c>
      <c r="C22" s="164">
        <v>137051</v>
      </c>
      <c r="D22" s="164" t="s">
        <v>8</v>
      </c>
      <c r="E22" s="164" t="s">
        <v>8</v>
      </c>
      <c r="F22" s="164" t="s">
        <v>8</v>
      </c>
      <c r="G22" s="164" t="s">
        <v>8</v>
      </c>
      <c r="H22" s="164">
        <v>137051</v>
      </c>
      <c r="I22" s="164">
        <v>111694</v>
      </c>
      <c r="J22" s="164">
        <v>25357</v>
      </c>
      <c r="K22" s="164" t="s">
        <v>8</v>
      </c>
      <c r="L22" s="164" t="s">
        <v>8</v>
      </c>
      <c r="M22" s="164" t="s">
        <v>8</v>
      </c>
      <c r="N22" s="164" t="s">
        <v>8</v>
      </c>
      <c r="O22" s="85"/>
      <c r="P22" s="85"/>
      <c r="Q22" s="85"/>
      <c r="R22" s="85"/>
      <c r="S22" s="85"/>
      <c r="T22" s="85"/>
      <c r="U22" s="85"/>
      <c r="V22" s="85"/>
      <c r="W22" s="85"/>
      <c r="X22" s="85"/>
    </row>
    <row r="23" spans="1:24" s="71" customFormat="1" ht="11.1" customHeight="1">
      <c r="A23" s="69">
        <f>IF(B23&lt;&gt;"",COUNTA($B$20:B23),"")</f>
        <v>4</v>
      </c>
      <c r="B23" s="78" t="s">
        <v>72</v>
      </c>
      <c r="C23" s="164">
        <v>3530</v>
      </c>
      <c r="D23" s="164">
        <v>48</v>
      </c>
      <c r="E23" s="164">
        <v>10</v>
      </c>
      <c r="F23" s="164">
        <v>56</v>
      </c>
      <c r="G23" s="164">
        <v>5</v>
      </c>
      <c r="H23" s="164">
        <v>65</v>
      </c>
      <c r="I23" s="164" t="s">
        <v>8</v>
      </c>
      <c r="J23" s="164">
        <v>65</v>
      </c>
      <c r="K23" s="164">
        <v>60</v>
      </c>
      <c r="L23" s="164">
        <v>62</v>
      </c>
      <c r="M23" s="164">
        <v>77</v>
      </c>
      <c r="N23" s="164">
        <v>3146</v>
      </c>
      <c r="O23" s="85"/>
      <c r="P23" s="85"/>
      <c r="Q23" s="85"/>
      <c r="R23" s="85"/>
      <c r="S23" s="85"/>
      <c r="T23" s="85"/>
      <c r="U23" s="85"/>
      <c r="V23" s="85"/>
      <c r="W23" s="85"/>
      <c r="X23" s="85"/>
    </row>
    <row r="24" spans="1:24" s="71" customFormat="1" ht="11.1" customHeight="1">
      <c r="A24" s="69">
        <f>IF(B24&lt;&gt;"",COUNTA($B$20:B24),"")</f>
        <v>5</v>
      </c>
      <c r="B24" s="78" t="s">
        <v>73</v>
      </c>
      <c r="C24" s="164">
        <v>292772</v>
      </c>
      <c r="D24" s="164">
        <v>11570</v>
      </c>
      <c r="E24" s="164">
        <v>3903</v>
      </c>
      <c r="F24" s="164">
        <v>15957</v>
      </c>
      <c r="G24" s="164">
        <v>2450</v>
      </c>
      <c r="H24" s="164">
        <v>130152</v>
      </c>
      <c r="I24" s="164">
        <v>7660</v>
      </c>
      <c r="J24" s="164">
        <v>122493</v>
      </c>
      <c r="K24" s="164">
        <v>3843</v>
      </c>
      <c r="L24" s="164">
        <v>6275</v>
      </c>
      <c r="M24" s="164">
        <v>11423</v>
      </c>
      <c r="N24" s="164">
        <v>107199</v>
      </c>
      <c r="O24" s="85"/>
      <c r="P24" s="85"/>
      <c r="Q24" s="85"/>
      <c r="R24" s="85"/>
      <c r="S24" s="85"/>
      <c r="T24" s="85"/>
      <c r="U24" s="85"/>
      <c r="V24" s="85"/>
      <c r="W24" s="85"/>
      <c r="X24" s="85"/>
    </row>
    <row r="25" spans="1:24" s="71" customFormat="1" ht="11.1" customHeight="1">
      <c r="A25" s="69">
        <f>IF(B25&lt;&gt;"",COUNTA($B$20:B25),"")</f>
        <v>6</v>
      </c>
      <c r="B25" s="78" t="s">
        <v>74</v>
      </c>
      <c r="C25" s="164">
        <v>165246</v>
      </c>
      <c r="D25" s="164">
        <v>6967</v>
      </c>
      <c r="E25" s="164">
        <v>278</v>
      </c>
      <c r="F25" s="164">
        <v>7826</v>
      </c>
      <c r="G25" s="164">
        <v>69</v>
      </c>
      <c r="H25" s="164">
        <v>44812</v>
      </c>
      <c r="I25" s="164">
        <v>2</v>
      </c>
      <c r="J25" s="164">
        <v>44810</v>
      </c>
      <c r="K25" s="164">
        <v>283</v>
      </c>
      <c r="L25" s="164">
        <v>274</v>
      </c>
      <c r="M25" s="164">
        <v>395</v>
      </c>
      <c r="N25" s="164">
        <v>104342</v>
      </c>
      <c r="O25" s="85"/>
      <c r="P25" s="85"/>
      <c r="Q25" s="85"/>
      <c r="R25" s="85"/>
      <c r="S25" s="85"/>
      <c r="T25" s="85"/>
      <c r="U25" s="85"/>
      <c r="V25" s="85"/>
      <c r="W25" s="85"/>
      <c r="X25" s="85"/>
    </row>
    <row r="26" spans="1:24" s="71" customFormat="1" ht="19.149999999999999" customHeight="1">
      <c r="A26" s="70">
        <f>IF(B26&lt;&gt;"",COUNTA($B$20:B26),"")</f>
        <v>7</v>
      </c>
      <c r="B26" s="80" t="s">
        <v>75</v>
      </c>
      <c r="C26" s="165">
        <v>514926</v>
      </c>
      <c r="D26" s="165">
        <v>77603</v>
      </c>
      <c r="E26" s="165">
        <v>30517</v>
      </c>
      <c r="F26" s="165">
        <v>44453</v>
      </c>
      <c r="G26" s="165">
        <v>11532</v>
      </c>
      <c r="H26" s="165">
        <v>265157</v>
      </c>
      <c r="I26" s="165">
        <v>135619</v>
      </c>
      <c r="J26" s="165">
        <v>129537</v>
      </c>
      <c r="K26" s="165">
        <v>9961</v>
      </c>
      <c r="L26" s="165">
        <v>45501</v>
      </c>
      <c r="M26" s="165">
        <v>24199</v>
      </c>
      <c r="N26" s="165">
        <v>6003</v>
      </c>
      <c r="O26" s="85"/>
      <c r="P26" s="85"/>
      <c r="Q26" s="85"/>
      <c r="R26" s="85"/>
      <c r="S26" s="85"/>
      <c r="T26" s="85"/>
      <c r="U26" s="85"/>
      <c r="V26" s="85"/>
      <c r="W26" s="85"/>
      <c r="X26" s="85"/>
    </row>
    <row r="27" spans="1:24" s="71" customFormat="1" ht="21.6" customHeight="1">
      <c r="A27" s="69">
        <f>IF(B27&lt;&gt;"",COUNTA($B$20:B27),"")</f>
        <v>8</v>
      </c>
      <c r="B27" s="79" t="s">
        <v>76</v>
      </c>
      <c r="C27" s="164">
        <v>125171</v>
      </c>
      <c r="D27" s="164">
        <v>11954</v>
      </c>
      <c r="E27" s="164">
        <v>12726</v>
      </c>
      <c r="F27" s="164">
        <v>24582</v>
      </c>
      <c r="G27" s="164">
        <v>2367</v>
      </c>
      <c r="H27" s="164">
        <v>5618</v>
      </c>
      <c r="I27" s="164">
        <v>161</v>
      </c>
      <c r="J27" s="164">
        <v>5457</v>
      </c>
      <c r="K27" s="164">
        <v>5882</v>
      </c>
      <c r="L27" s="164">
        <v>30039</v>
      </c>
      <c r="M27" s="164">
        <v>32002</v>
      </c>
      <c r="N27" s="164" t="s">
        <v>8</v>
      </c>
      <c r="O27" s="85"/>
      <c r="P27" s="85"/>
      <c r="Q27" s="85"/>
      <c r="R27" s="85"/>
      <c r="S27" s="85"/>
      <c r="T27" s="85"/>
      <c r="U27" s="85"/>
      <c r="V27" s="85"/>
      <c r="W27" s="85"/>
      <c r="X27" s="85"/>
    </row>
    <row r="28" spans="1:24" s="71" customFormat="1" ht="11.1" customHeight="1">
      <c r="A28" s="69">
        <f>IF(B28&lt;&gt;"",COUNTA($B$20:B28),"")</f>
        <v>9</v>
      </c>
      <c r="B28" s="78" t="s">
        <v>77</v>
      </c>
      <c r="C28" s="164">
        <v>87876</v>
      </c>
      <c r="D28" s="164">
        <v>4885</v>
      </c>
      <c r="E28" s="164">
        <v>5839</v>
      </c>
      <c r="F28" s="164">
        <v>20497</v>
      </c>
      <c r="G28" s="164">
        <v>1549</v>
      </c>
      <c r="H28" s="164">
        <v>3738</v>
      </c>
      <c r="I28" s="164">
        <v>5</v>
      </c>
      <c r="J28" s="164">
        <v>3734</v>
      </c>
      <c r="K28" s="164">
        <v>5091</v>
      </c>
      <c r="L28" s="164">
        <v>23434</v>
      </c>
      <c r="M28" s="164">
        <v>22842</v>
      </c>
      <c r="N28" s="164" t="s">
        <v>8</v>
      </c>
      <c r="O28" s="85"/>
      <c r="P28" s="85"/>
      <c r="Q28" s="85"/>
      <c r="R28" s="85"/>
      <c r="S28" s="85"/>
      <c r="T28" s="85"/>
      <c r="U28" s="85"/>
      <c r="V28" s="85"/>
      <c r="W28" s="85"/>
      <c r="X28" s="85"/>
    </row>
    <row r="29" spans="1:24"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row>
    <row r="30" spans="1:24" s="71" customFormat="1" ht="11.1" customHeight="1">
      <c r="A30" s="69">
        <f>IF(B30&lt;&gt;"",COUNTA($B$20:B30),"")</f>
        <v>11</v>
      </c>
      <c r="B30" s="78" t="s">
        <v>79</v>
      </c>
      <c r="C30" s="164">
        <v>4347</v>
      </c>
      <c r="D30" s="164">
        <v>279</v>
      </c>
      <c r="E30" s="164">
        <v>1106</v>
      </c>
      <c r="F30" s="164">
        <v>1735</v>
      </c>
      <c r="G30" s="164">
        <v>18</v>
      </c>
      <c r="H30" s="164">
        <v>417</v>
      </c>
      <c r="I30" s="164" t="s">
        <v>8</v>
      </c>
      <c r="J30" s="164">
        <v>417</v>
      </c>
      <c r="K30" s="164" t="s">
        <v>8</v>
      </c>
      <c r="L30" s="164">
        <v>671</v>
      </c>
      <c r="M30" s="164">
        <v>21</v>
      </c>
      <c r="N30" s="164">
        <v>100</v>
      </c>
      <c r="O30" s="85"/>
      <c r="P30" s="85"/>
      <c r="Q30" s="85"/>
      <c r="R30" s="85"/>
      <c r="S30" s="85"/>
      <c r="T30" s="85"/>
      <c r="U30" s="85"/>
      <c r="V30" s="85"/>
      <c r="W30" s="85"/>
      <c r="X30" s="85"/>
    </row>
    <row r="31" spans="1:24" s="71" customFormat="1" ht="11.1" customHeight="1">
      <c r="A31" s="69">
        <f>IF(B31&lt;&gt;"",COUNTA($B$20:B31),"")</f>
        <v>12</v>
      </c>
      <c r="B31" s="78" t="s">
        <v>74</v>
      </c>
      <c r="C31" s="164">
        <v>2476</v>
      </c>
      <c r="D31" s="164" t="s">
        <v>8</v>
      </c>
      <c r="E31" s="164">
        <v>740</v>
      </c>
      <c r="F31" s="164">
        <v>1620</v>
      </c>
      <c r="G31" s="164" t="s">
        <v>8</v>
      </c>
      <c r="H31" s="164">
        <v>31</v>
      </c>
      <c r="I31" s="164" t="s">
        <v>8</v>
      </c>
      <c r="J31" s="164">
        <v>31</v>
      </c>
      <c r="K31" s="164" t="s">
        <v>8</v>
      </c>
      <c r="L31" s="164">
        <v>77</v>
      </c>
      <c r="M31" s="164">
        <v>8</v>
      </c>
      <c r="N31" s="164" t="s">
        <v>8</v>
      </c>
      <c r="O31" s="85"/>
      <c r="P31" s="85"/>
      <c r="Q31" s="85"/>
      <c r="R31" s="85"/>
      <c r="S31" s="85"/>
      <c r="T31" s="85"/>
      <c r="U31" s="85"/>
      <c r="V31" s="85"/>
      <c r="W31" s="85"/>
      <c r="X31" s="85"/>
    </row>
    <row r="32" spans="1:24" s="71" customFormat="1" ht="19.149999999999999" customHeight="1">
      <c r="A32" s="70">
        <f>IF(B32&lt;&gt;"",COUNTA($B$20:B32),"")</f>
        <v>13</v>
      </c>
      <c r="B32" s="80" t="s">
        <v>80</v>
      </c>
      <c r="C32" s="165">
        <v>127042</v>
      </c>
      <c r="D32" s="165">
        <v>12233</v>
      </c>
      <c r="E32" s="165">
        <v>13092</v>
      </c>
      <c r="F32" s="165">
        <v>24697</v>
      </c>
      <c r="G32" s="165">
        <v>2385</v>
      </c>
      <c r="H32" s="165">
        <v>6004</v>
      </c>
      <c r="I32" s="165">
        <v>161</v>
      </c>
      <c r="J32" s="165">
        <v>5844</v>
      </c>
      <c r="K32" s="165">
        <v>5882</v>
      </c>
      <c r="L32" s="165">
        <v>30634</v>
      </c>
      <c r="M32" s="165">
        <v>32015</v>
      </c>
      <c r="N32" s="165">
        <v>100</v>
      </c>
      <c r="O32" s="85"/>
      <c r="P32" s="85"/>
      <c r="Q32" s="85"/>
      <c r="R32" s="85"/>
      <c r="S32" s="85"/>
      <c r="T32" s="85"/>
      <c r="U32" s="85"/>
      <c r="V32" s="85"/>
      <c r="W32" s="85"/>
      <c r="X32" s="85"/>
    </row>
    <row r="33" spans="1:24" s="71" customFormat="1" ht="19.149999999999999" customHeight="1">
      <c r="A33" s="70">
        <f>IF(B33&lt;&gt;"",COUNTA($B$20:B33),"")</f>
        <v>14</v>
      </c>
      <c r="B33" s="80" t="s">
        <v>81</v>
      </c>
      <c r="C33" s="165">
        <v>641968</v>
      </c>
      <c r="D33" s="165">
        <v>89836</v>
      </c>
      <c r="E33" s="165">
        <v>43610</v>
      </c>
      <c r="F33" s="165">
        <v>69150</v>
      </c>
      <c r="G33" s="165">
        <v>13917</v>
      </c>
      <c r="H33" s="165">
        <v>271161</v>
      </c>
      <c r="I33" s="165">
        <v>135780</v>
      </c>
      <c r="J33" s="165">
        <v>135381</v>
      </c>
      <c r="K33" s="165">
        <v>15843</v>
      </c>
      <c r="L33" s="165">
        <v>76135</v>
      </c>
      <c r="M33" s="165">
        <v>56214</v>
      </c>
      <c r="N33" s="165">
        <v>6103</v>
      </c>
      <c r="O33" s="85"/>
      <c r="P33" s="85"/>
      <c r="Q33" s="85"/>
      <c r="R33" s="85"/>
      <c r="S33" s="85"/>
      <c r="T33" s="85"/>
      <c r="U33" s="85"/>
      <c r="V33" s="85"/>
      <c r="W33" s="85"/>
      <c r="X33" s="85"/>
    </row>
    <row r="34" spans="1:24" s="71" customFormat="1" ht="11.1" customHeight="1">
      <c r="A34" s="69">
        <f>IF(B34&lt;&gt;"",COUNTA($B$20:B34),"")</f>
        <v>15</v>
      </c>
      <c r="B34" s="78" t="s">
        <v>82</v>
      </c>
      <c r="C34" s="164">
        <v>162054</v>
      </c>
      <c r="D34" s="164" t="s">
        <v>8</v>
      </c>
      <c r="E34" s="164" t="s">
        <v>8</v>
      </c>
      <c r="F34" s="164" t="s">
        <v>8</v>
      </c>
      <c r="G34" s="164" t="s">
        <v>8</v>
      </c>
      <c r="H34" s="164" t="s">
        <v>8</v>
      </c>
      <c r="I34" s="164" t="s">
        <v>8</v>
      </c>
      <c r="J34" s="164" t="s">
        <v>8</v>
      </c>
      <c r="K34" s="164" t="s">
        <v>8</v>
      </c>
      <c r="L34" s="164" t="s">
        <v>8</v>
      </c>
      <c r="M34" s="164" t="s">
        <v>8</v>
      </c>
      <c r="N34" s="164">
        <v>162054</v>
      </c>
      <c r="O34" s="85"/>
      <c r="P34" s="85"/>
      <c r="Q34" s="85"/>
      <c r="R34" s="85"/>
      <c r="S34" s="85"/>
      <c r="T34" s="85"/>
      <c r="U34" s="85"/>
      <c r="V34" s="85"/>
      <c r="W34" s="85"/>
      <c r="X34" s="85"/>
    </row>
    <row r="35" spans="1:24" s="71" customFormat="1" ht="11.1" customHeight="1">
      <c r="A35" s="69">
        <f>IF(B35&lt;&gt;"",COUNTA($B$20:B35),"")</f>
        <v>16</v>
      </c>
      <c r="B35" s="78" t="s">
        <v>83</v>
      </c>
      <c r="C35" s="164">
        <v>57493</v>
      </c>
      <c r="D35" s="164" t="s">
        <v>8</v>
      </c>
      <c r="E35" s="164" t="s">
        <v>8</v>
      </c>
      <c r="F35" s="164" t="s">
        <v>8</v>
      </c>
      <c r="G35" s="164" t="s">
        <v>8</v>
      </c>
      <c r="H35" s="164" t="s">
        <v>8</v>
      </c>
      <c r="I35" s="164" t="s">
        <v>8</v>
      </c>
      <c r="J35" s="164" t="s">
        <v>8</v>
      </c>
      <c r="K35" s="164" t="s">
        <v>8</v>
      </c>
      <c r="L35" s="164" t="s">
        <v>8</v>
      </c>
      <c r="M35" s="164" t="s">
        <v>8</v>
      </c>
      <c r="N35" s="164">
        <v>57493</v>
      </c>
      <c r="O35" s="85"/>
      <c r="P35" s="85"/>
      <c r="Q35" s="85"/>
      <c r="R35" s="85"/>
      <c r="S35" s="85"/>
      <c r="T35" s="85"/>
      <c r="U35" s="85"/>
      <c r="V35" s="85"/>
      <c r="W35" s="85"/>
      <c r="X35" s="85"/>
    </row>
    <row r="36" spans="1:24" s="71" customFormat="1" ht="11.1" customHeight="1">
      <c r="A36" s="69">
        <f>IF(B36&lt;&gt;"",COUNTA($B$20:B36),"")</f>
        <v>17</v>
      </c>
      <c r="B36" s="78" t="s">
        <v>99</v>
      </c>
      <c r="C36" s="164">
        <v>70099</v>
      </c>
      <c r="D36" s="164" t="s">
        <v>8</v>
      </c>
      <c r="E36" s="164" t="s">
        <v>8</v>
      </c>
      <c r="F36" s="164" t="s">
        <v>8</v>
      </c>
      <c r="G36" s="164" t="s">
        <v>8</v>
      </c>
      <c r="H36" s="164" t="s">
        <v>8</v>
      </c>
      <c r="I36" s="164" t="s">
        <v>8</v>
      </c>
      <c r="J36" s="164" t="s">
        <v>8</v>
      </c>
      <c r="K36" s="164" t="s">
        <v>8</v>
      </c>
      <c r="L36" s="164" t="s">
        <v>8</v>
      </c>
      <c r="M36" s="164" t="s">
        <v>8</v>
      </c>
      <c r="N36" s="164">
        <v>70099</v>
      </c>
      <c r="O36" s="85"/>
      <c r="P36" s="85"/>
      <c r="Q36" s="85"/>
      <c r="R36" s="85"/>
      <c r="S36" s="85"/>
      <c r="T36" s="85"/>
      <c r="U36" s="85"/>
      <c r="V36" s="85"/>
      <c r="W36" s="85"/>
      <c r="X36" s="85"/>
    </row>
    <row r="37" spans="1:24" s="71" customFormat="1" ht="11.1" customHeight="1">
      <c r="A37" s="69">
        <f>IF(B37&lt;&gt;"",COUNTA($B$20:B37),"")</f>
        <v>18</v>
      </c>
      <c r="B37" s="78" t="s">
        <v>100</v>
      </c>
      <c r="C37" s="164">
        <v>21042</v>
      </c>
      <c r="D37" s="164" t="s">
        <v>8</v>
      </c>
      <c r="E37" s="164" t="s">
        <v>8</v>
      </c>
      <c r="F37" s="164" t="s">
        <v>8</v>
      </c>
      <c r="G37" s="164" t="s">
        <v>8</v>
      </c>
      <c r="H37" s="164" t="s">
        <v>8</v>
      </c>
      <c r="I37" s="164" t="s">
        <v>8</v>
      </c>
      <c r="J37" s="164" t="s">
        <v>8</v>
      </c>
      <c r="K37" s="164" t="s">
        <v>8</v>
      </c>
      <c r="L37" s="164" t="s">
        <v>8</v>
      </c>
      <c r="M37" s="164" t="s">
        <v>8</v>
      </c>
      <c r="N37" s="164">
        <v>21042</v>
      </c>
      <c r="O37" s="85"/>
      <c r="P37" s="85"/>
      <c r="Q37" s="85"/>
      <c r="R37" s="85"/>
      <c r="S37" s="85"/>
      <c r="T37" s="85"/>
      <c r="U37" s="85"/>
      <c r="V37" s="85"/>
      <c r="W37" s="85"/>
      <c r="X37" s="85"/>
    </row>
    <row r="38" spans="1:24" s="71" customFormat="1" ht="11.1" customHeight="1">
      <c r="A38" s="69">
        <f>IF(B38&lt;&gt;"",COUNTA($B$20:B38),"")</f>
        <v>19</v>
      </c>
      <c r="B38" s="78" t="s">
        <v>27</v>
      </c>
      <c r="C38" s="164">
        <v>82930</v>
      </c>
      <c r="D38" s="164" t="s">
        <v>8</v>
      </c>
      <c r="E38" s="164" t="s">
        <v>8</v>
      </c>
      <c r="F38" s="164" t="s">
        <v>8</v>
      </c>
      <c r="G38" s="164" t="s">
        <v>8</v>
      </c>
      <c r="H38" s="164" t="s">
        <v>8</v>
      </c>
      <c r="I38" s="164" t="s">
        <v>8</v>
      </c>
      <c r="J38" s="164" t="s">
        <v>8</v>
      </c>
      <c r="K38" s="164" t="s">
        <v>8</v>
      </c>
      <c r="L38" s="164" t="s">
        <v>8</v>
      </c>
      <c r="M38" s="164" t="s">
        <v>8</v>
      </c>
      <c r="N38" s="164">
        <v>82930</v>
      </c>
      <c r="O38" s="85"/>
      <c r="P38" s="85"/>
      <c r="Q38" s="85"/>
      <c r="R38" s="85"/>
      <c r="S38" s="85"/>
      <c r="T38" s="85"/>
      <c r="U38" s="85"/>
      <c r="V38" s="85"/>
      <c r="W38" s="85"/>
      <c r="X38" s="85"/>
    </row>
    <row r="39" spans="1:24" s="71" customFormat="1" ht="21.6" customHeight="1">
      <c r="A39" s="69">
        <f>IF(B39&lt;&gt;"",COUNTA($B$20:B39),"")</f>
        <v>20</v>
      </c>
      <c r="B39" s="79" t="s">
        <v>84</v>
      </c>
      <c r="C39" s="164">
        <v>32800</v>
      </c>
      <c r="D39" s="164" t="s">
        <v>8</v>
      </c>
      <c r="E39" s="164" t="s">
        <v>8</v>
      </c>
      <c r="F39" s="164" t="s">
        <v>8</v>
      </c>
      <c r="G39" s="164" t="s">
        <v>8</v>
      </c>
      <c r="H39" s="164" t="s">
        <v>8</v>
      </c>
      <c r="I39" s="164" t="s">
        <v>8</v>
      </c>
      <c r="J39" s="164" t="s">
        <v>8</v>
      </c>
      <c r="K39" s="164" t="s">
        <v>8</v>
      </c>
      <c r="L39" s="164" t="s">
        <v>8</v>
      </c>
      <c r="M39" s="164" t="s">
        <v>8</v>
      </c>
      <c r="N39" s="164">
        <v>32800</v>
      </c>
      <c r="O39" s="85"/>
      <c r="P39" s="85"/>
      <c r="Q39" s="85"/>
      <c r="R39" s="85"/>
      <c r="S39" s="85"/>
      <c r="T39" s="85"/>
      <c r="U39" s="85"/>
      <c r="V39" s="85"/>
      <c r="W39" s="85"/>
      <c r="X39" s="85"/>
    </row>
    <row r="40" spans="1:24" s="71" customFormat="1" ht="21.6" customHeight="1">
      <c r="A40" s="69">
        <f>IF(B40&lt;&gt;"",COUNTA($B$20:B40),"")</f>
        <v>21</v>
      </c>
      <c r="B40" s="79" t="s">
        <v>85</v>
      </c>
      <c r="C40" s="164">
        <v>62176</v>
      </c>
      <c r="D40" s="164">
        <v>442</v>
      </c>
      <c r="E40" s="164">
        <v>325</v>
      </c>
      <c r="F40" s="164">
        <v>2206</v>
      </c>
      <c r="G40" s="164">
        <v>670</v>
      </c>
      <c r="H40" s="164">
        <v>54911</v>
      </c>
      <c r="I40" s="164">
        <v>1917</v>
      </c>
      <c r="J40" s="164">
        <v>52994</v>
      </c>
      <c r="K40" s="164">
        <v>756</v>
      </c>
      <c r="L40" s="164">
        <v>2612</v>
      </c>
      <c r="M40" s="164">
        <v>254</v>
      </c>
      <c r="N40" s="164" t="s">
        <v>8</v>
      </c>
      <c r="O40" s="85"/>
      <c r="P40" s="85"/>
      <c r="Q40" s="85"/>
      <c r="R40" s="85"/>
      <c r="S40" s="85"/>
      <c r="T40" s="85"/>
      <c r="U40" s="85"/>
      <c r="V40" s="85"/>
      <c r="W40" s="85"/>
      <c r="X40" s="85"/>
    </row>
    <row r="41" spans="1:24" s="71" customFormat="1" ht="21.6" customHeight="1">
      <c r="A41" s="69">
        <f>IF(B41&lt;&gt;"",COUNTA($B$20:B41),"")</f>
        <v>22</v>
      </c>
      <c r="B41" s="79" t="s">
        <v>86</v>
      </c>
      <c r="C41" s="164">
        <v>14792</v>
      </c>
      <c r="D41" s="164">
        <v>135</v>
      </c>
      <c r="E41" s="164">
        <v>23</v>
      </c>
      <c r="F41" s="164">
        <v>20</v>
      </c>
      <c r="G41" s="164">
        <v>111</v>
      </c>
      <c r="H41" s="164">
        <v>14007</v>
      </c>
      <c r="I41" s="164">
        <v>13689</v>
      </c>
      <c r="J41" s="164">
        <v>318</v>
      </c>
      <c r="K41" s="164" t="s">
        <v>8</v>
      </c>
      <c r="L41" s="164">
        <v>67</v>
      </c>
      <c r="M41" s="164">
        <v>429</v>
      </c>
      <c r="N41" s="164" t="s">
        <v>8</v>
      </c>
      <c r="O41" s="85"/>
      <c r="P41" s="85"/>
      <c r="Q41" s="85"/>
      <c r="R41" s="85"/>
      <c r="S41" s="85"/>
      <c r="T41" s="85"/>
      <c r="U41" s="85"/>
      <c r="V41" s="85"/>
      <c r="W41" s="85"/>
      <c r="X41" s="85"/>
    </row>
    <row r="42" spans="1:24" s="71" customFormat="1" ht="11.1" customHeight="1">
      <c r="A42" s="69">
        <f>IF(B42&lt;&gt;"",COUNTA($B$20:B42),"")</f>
        <v>23</v>
      </c>
      <c r="B42" s="78" t="s">
        <v>87</v>
      </c>
      <c r="C42" s="164">
        <v>16706</v>
      </c>
      <c r="D42" s="164">
        <v>272</v>
      </c>
      <c r="E42" s="164">
        <v>4777</v>
      </c>
      <c r="F42" s="164">
        <v>485</v>
      </c>
      <c r="G42" s="164">
        <v>882</v>
      </c>
      <c r="H42" s="164">
        <v>917</v>
      </c>
      <c r="I42" s="164">
        <v>60</v>
      </c>
      <c r="J42" s="164">
        <v>856</v>
      </c>
      <c r="K42" s="164">
        <v>231</v>
      </c>
      <c r="L42" s="164">
        <v>4277</v>
      </c>
      <c r="M42" s="164">
        <v>4864</v>
      </c>
      <c r="N42" s="164" t="s">
        <v>8</v>
      </c>
      <c r="O42" s="85"/>
      <c r="P42" s="85"/>
      <c r="Q42" s="85"/>
      <c r="R42" s="85"/>
      <c r="S42" s="85"/>
      <c r="T42" s="85"/>
      <c r="U42" s="85"/>
      <c r="V42" s="85"/>
      <c r="W42" s="85"/>
      <c r="X42" s="85"/>
    </row>
    <row r="43" spans="1:24" s="71" customFormat="1" ht="11.1" customHeight="1">
      <c r="A43" s="69">
        <f>IF(B43&lt;&gt;"",COUNTA($B$20:B43),"")</f>
        <v>24</v>
      </c>
      <c r="B43" s="78" t="s">
        <v>88</v>
      </c>
      <c r="C43" s="164">
        <v>299441</v>
      </c>
      <c r="D43" s="164">
        <v>22998</v>
      </c>
      <c r="E43" s="164">
        <v>5799</v>
      </c>
      <c r="F43" s="164">
        <v>8936</v>
      </c>
      <c r="G43" s="164">
        <v>1164</v>
      </c>
      <c r="H43" s="164">
        <v>138260</v>
      </c>
      <c r="I43" s="164">
        <v>90261</v>
      </c>
      <c r="J43" s="164">
        <v>48000</v>
      </c>
      <c r="K43" s="164">
        <v>1269</v>
      </c>
      <c r="L43" s="164">
        <v>3943</v>
      </c>
      <c r="M43" s="164">
        <v>9115</v>
      </c>
      <c r="N43" s="164">
        <v>107958</v>
      </c>
      <c r="O43" s="85"/>
      <c r="P43" s="85"/>
      <c r="Q43" s="85"/>
      <c r="R43" s="85"/>
      <c r="S43" s="85"/>
      <c r="T43" s="85"/>
      <c r="U43" s="85"/>
      <c r="V43" s="85"/>
      <c r="W43" s="85"/>
      <c r="X43" s="85"/>
    </row>
    <row r="44" spans="1:24" s="71" customFormat="1" ht="11.1" customHeight="1">
      <c r="A44" s="69">
        <f>IF(B44&lt;&gt;"",COUNTA($B$20:B44),"")</f>
        <v>25</v>
      </c>
      <c r="B44" s="78" t="s">
        <v>74</v>
      </c>
      <c r="C44" s="164">
        <v>165246</v>
      </c>
      <c r="D44" s="164">
        <v>6967</v>
      </c>
      <c r="E44" s="164">
        <v>278</v>
      </c>
      <c r="F44" s="164">
        <v>7826</v>
      </c>
      <c r="G44" s="164">
        <v>69</v>
      </c>
      <c r="H44" s="164">
        <v>44812</v>
      </c>
      <c r="I44" s="164">
        <v>2</v>
      </c>
      <c r="J44" s="164">
        <v>44810</v>
      </c>
      <c r="K44" s="164">
        <v>283</v>
      </c>
      <c r="L44" s="164">
        <v>274</v>
      </c>
      <c r="M44" s="164">
        <v>395</v>
      </c>
      <c r="N44" s="164">
        <v>104342</v>
      </c>
      <c r="O44" s="85"/>
      <c r="P44" s="85"/>
      <c r="Q44" s="85"/>
      <c r="R44" s="85"/>
      <c r="S44" s="85"/>
      <c r="T44" s="85"/>
      <c r="U44" s="85"/>
      <c r="V44" s="85"/>
      <c r="W44" s="85"/>
      <c r="X44" s="85"/>
    </row>
    <row r="45" spans="1:24" s="71" customFormat="1" ht="19.149999999999999" customHeight="1">
      <c r="A45" s="70">
        <f>IF(B45&lt;&gt;"",COUNTA($B$20:B45),"")</f>
        <v>26</v>
      </c>
      <c r="B45" s="80" t="s">
        <v>89</v>
      </c>
      <c r="C45" s="165">
        <v>505653</v>
      </c>
      <c r="D45" s="165">
        <v>16880</v>
      </c>
      <c r="E45" s="165">
        <v>10647</v>
      </c>
      <c r="F45" s="165">
        <v>3821</v>
      </c>
      <c r="G45" s="165">
        <v>2758</v>
      </c>
      <c r="H45" s="165">
        <v>163283</v>
      </c>
      <c r="I45" s="165">
        <v>105925</v>
      </c>
      <c r="J45" s="165">
        <v>57357</v>
      </c>
      <c r="K45" s="165">
        <v>1972</v>
      </c>
      <c r="L45" s="165">
        <v>10625</v>
      </c>
      <c r="M45" s="165">
        <v>14267</v>
      </c>
      <c r="N45" s="165">
        <v>281401</v>
      </c>
      <c r="O45" s="85"/>
      <c r="P45" s="85"/>
      <c r="Q45" s="85"/>
      <c r="R45" s="85"/>
      <c r="S45" s="85"/>
      <c r="T45" s="85"/>
      <c r="U45" s="85"/>
      <c r="V45" s="85"/>
      <c r="W45" s="85"/>
      <c r="X45" s="85"/>
    </row>
    <row r="46" spans="1:24" s="87" customFormat="1" ht="11.1" customHeight="1">
      <c r="A46" s="69">
        <f>IF(B46&lt;&gt;"",COUNTA($B$20:B46),"")</f>
        <v>27</v>
      </c>
      <c r="B46" s="78" t="s">
        <v>90</v>
      </c>
      <c r="C46" s="164">
        <v>62972</v>
      </c>
      <c r="D46" s="164">
        <v>248</v>
      </c>
      <c r="E46" s="164">
        <v>3810</v>
      </c>
      <c r="F46" s="164">
        <v>8201</v>
      </c>
      <c r="G46" s="164">
        <v>4</v>
      </c>
      <c r="H46" s="164">
        <v>2538</v>
      </c>
      <c r="I46" s="164" t="s">
        <v>8</v>
      </c>
      <c r="J46" s="164">
        <v>2538</v>
      </c>
      <c r="K46" s="164">
        <v>239</v>
      </c>
      <c r="L46" s="164">
        <v>17005</v>
      </c>
      <c r="M46" s="164">
        <v>13668</v>
      </c>
      <c r="N46" s="164">
        <v>17260</v>
      </c>
      <c r="O46" s="86"/>
      <c r="P46" s="86"/>
      <c r="Q46" s="86"/>
      <c r="R46" s="86"/>
      <c r="S46" s="86"/>
      <c r="T46" s="86"/>
      <c r="U46" s="86"/>
      <c r="V46" s="86"/>
      <c r="W46" s="86"/>
      <c r="X46" s="86"/>
    </row>
    <row r="47" spans="1:24"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row>
    <row r="48" spans="1:24" s="87" customFormat="1" ht="11.1" customHeight="1">
      <c r="A48" s="69">
        <f>IF(B48&lt;&gt;"",COUNTA($B$20:B48),"")</f>
        <v>29</v>
      </c>
      <c r="B48" s="78" t="s">
        <v>92</v>
      </c>
      <c r="C48" s="164">
        <v>23054</v>
      </c>
      <c r="D48" s="164">
        <v>6540</v>
      </c>
      <c r="E48" s="164">
        <v>859</v>
      </c>
      <c r="F48" s="164">
        <v>4373</v>
      </c>
      <c r="G48" s="164">
        <v>203</v>
      </c>
      <c r="H48" s="164">
        <v>96</v>
      </c>
      <c r="I48" s="164" t="s">
        <v>8</v>
      </c>
      <c r="J48" s="164">
        <v>96</v>
      </c>
      <c r="K48" s="164">
        <v>256</v>
      </c>
      <c r="L48" s="164">
        <v>8206</v>
      </c>
      <c r="M48" s="164">
        <v>2504</v>
      </c>
      <c r="N48" s="164">
        <v>17</v>
      </c>
      <c r="O48" s="86"/>
      <c r="P48" s="86"/>
      <c r="Q48" s="86"/>
      <c r="R48" s="86"/>
      <c r="S48" s="86"/>
      <c r="T48" s="86"/>
      <c r="U48" s="86"/>
      <c r="V48" s="86"/>
      <c r="W48" s="86"/>
      <c r="X48" s="86"/>
    </row>
    <row r="49" spans="1:24" s="87" customFormat="1" ht="11.1" customHeight="1">
      <c r="A49" s="69">
        <f>IF(B49&lt;&gt;"",COUNTA($B$20:B49),"")</f>
        <v>30</v>
      </c>
      <c r="B49" s="78" t="s">
        <v>74</v>
      </c>
      <c r="C49" s="164">
        <v>2476</v>
      </c>
      <c r="D49" s="164" t="s">
        <v>8</v>
      </c>
      <c r="E49" s="164">
        <v>740</v>
      </c>
      <c r="F49" s="164">
        <v>1620</v>
      </c>
      <c r="G49" s="164" t="s">
        <v>8</v>
      </c>
      <c r="H49" s="164">
        <v>31</v>
      </c>
      <c r="I49" s="164" t="s">
        <v>8</v>
      </c>
      <c r="J49" s="164">
        <v>31</v>
      </c>
      <c r="K49" s="164" t="s">
        <v>8</v>
      </c>
      <c r="L49" s="164">
        <v>77</v>
      </c>
      <c r="M49" s="164">
        <v>8</v>
      </c>
      <c r="N49" s="164" t="s">
        <v>8</v>
      </c>
      <c r="O49" s="86"/>
      <c r="P49" s="86"/>
      <c r="Q49" s="86"/>
      <c r="R49" s="86"/>
      <c r="S49" s="86"/>
      <c r="T49" s="86"/>
      <c r="U49" s="86"/>
      <c r="V49" s="86"/>
      <c r="W49" s="86"/>
      <c r="X49" s="86"/>
    </row>
    <row r="50" spans="1:24" s="71" customFormat="1" ht="19.149999999999999" customHeight="1">
      <c r="A50" s="70">
        <f>IF(B50&lt;&gt;"",COUNTA($B$20:B50),"")</f>
        <v>31</v>
      </c>
      <c r="B50" s="80" t="s">
        <v>93</v>
      </c>
      <c r="C50" s="165">
        <v>83550</v>
      </c>
      <c r="D50" s="165">
        <v>6788</v>
      </c>
      <c r="E50" s="165">
        <v>3929</v>
      </c>
      <c r="F50" s="165">
        <v>10954</v>
      </c>
      <c r="G50" s="165">
        <v>207</v>
      </c>
      <c r="H50" s="165">
        <v>2603</v>
      </c>
      <c r="I50" s="165" t="s">
        <v>8</v>
      </c>
      <c r="J50" s="165">
        <v>2603</v>
      </c>
      <c r="K50" s="165">
        <v>495</v>
      </c>
      <c r="L50" s="165">
        <v>25134</v>
      </c>
      <c r="M50" s="165">
        <v>16163</v>
      </c>
      <c r="N50" s="165">
        <v>17277</v>
      </c>
      <c r="O50" s="85"/>
      <c r="P50" s="85"/>
      <c r="Q50" s="85"/>
      <c r="R50" s="85"/>
      <c r="S50" s="85"/>
      <c r="T50" s="85"/>
      <c r="U50" s="85"/>
      <c r="V50" s="85"/>
      <c r="W50" s="85"/>
      <c r="X50" s="85"/>
    </row>
    <row r="51" spans="1:24" s="71" customFormat="1" ht="19.149999999999999" customHeight="1">
      <c r="A51" s="70">
        <f>IF(B51&lt;&gt;"",COUNTA($B$20:B51),"")</f>
        <v>32</v>
      </c>
      <c r="B51" s="80" t="s">
        <v>94</v>
      </c>
      <c r="C51" s="165">
        <v>589203</v>
      </c>
      <c r="D51" s="165">
        <v>23668</v>
      </c>
      <c r="E51" s="165">
        <v>14576</v>
      </c>
      <c r="F51" s="165">
        <v>14774</v>
      </c>
      <c r="G51" s="165">
        <v>2964</v>
      </c>
      <c r="H51" s="165">
        <v>165886</v>
      </c>
      <c r="I51" s="165">
        <v>105925</v>
      </c>
      <c r="J51" s="165">
        <v>59961</v>
      </c>
      <c r="K51" s="165">
        <v>2467</v>
      </c>
      <c r="L51" s="165">
        <v>35759</v>
      </c>
      <c r="M51" s="165">
        <v>30430</v>
      </c>
      <c r="N51" s="165">
        <v>298678</v>
      </c>
      <c r="O51" s="85"/>
      <c r="P51" s="85"/>
      <c r="Q51" s="85"/>
      <c r="R51" s="85"/>
      <c r="S51" s="85"/>
      <c r="T51" s="85"/>
      <c r="U51" s="85"/>
      <c r="V51" s="85"/>
      <c r="W51" s="85"/>
      <c r="X51" s="85"/>
    </row>
    <row r="52" spans="1:24" s="71" customFormat="1" ht="19.149999999999999" customHeight="1">
      <c r="A52" s="70">
        <f>IF(B52&lt;&gt;"",COUNTA($B$20:B52),"")</f>
        <v>33</v>
      </c>
      <c r="B52" s="80" t="s">
        <v>95</v>
      </c>
      <c r="C52" s="165">
        <v>-52765</v>
      </c>
      <c r="D52" s="165">
        <v>-66168</v>
      </c>
      <c r="E52" s="165">
        <v>-29034</v>
      </c>
      <c r="F52" s="165">
        <v>-54376</v>
      </c>
      <c r="G52" s="165">
        <v>-10953</v>
      </c>
      <c r="H52" s="165">
        <v>-105275</v>
      </c>
      <c r="I52" s="165">
        <v>-29855</v>
      </c>
      <c r="J52" s="165">
        <v>-75420</v>
      </c>
      <c r="K52" s="165">
        <v>-13375</v>
      </c>
      <c r="L52" s="165">
        <v>-40376</v>
      </c>
      <c r="M52" s="165">
        <v>-25784</v>
      </c>
      <c r="N52" s="165">
        <v>292575</v>
      </c>
      <c r="O52" s="85"/>
      <c r="P52" s="85"/>
      <c r="Q52" s="85"/>
      <c r="R52" s="85"/>
      <c r="S52" s="85"/>
      <c r="T52" s="85"/>
      <c r="U52" s="85"/>
      <c r="V52" s="85"/>
      <c r="W52" s="85"/>
      <c r="X52" s="85"/>
    </row>
    <row r="53" spans="1:24" s="87" customFormat="1" ht="24.95" customHeight="1">
      <c r="A53" s="69">
        <f>IF(B53&lt;&gt;"",COUNTA($B$20:B53),"")</f>
        <v>34</v>
      </c>
      <c r="B53" s="81" t="s">
        <v>96</v>
      </c>
      <c r="C53" s="166">
        <v>-9274</v>
      </c>
      <c r="D53" s="166">
        <v>-60723</v>
      </c>
      <c r="E53" s="166">
        <v>-19871</v>
      </c>
      <c r="F53" s="166">
        <v>-40632</v>
      </c>
      <c r="G53" s="166">
        <v>-8775</v>
      </c>
      <c r="H53" s="166">
        <v>-101874</v>
      </c>
      <c r="I53" s="166">
        <v>-29694</v>
      </c>
      <c r="J53" s="166">
        <v>-72180</v>
      </c>
      <c r="K53" s="166">
        <v>-7989</v>
      </c>
      <c r="L53" s="166">
        <v>-34875</v>
      </c>
      <c r="M53" s="166">
        <v>-9932</v>
      </c>
      <c r="N53" s="166">
        <v>275398</v>
      </c>
      <c r="O53" s="86"/>
      <c r="P53" s="86"/>
      <c r="Q53" s="86"/>
      <c r="R53" s="86"/>
      <c r="S53" s="86"/>
      <c r="T53" s="86"/>
      <c r="U53" s="86"/>
      <c r="V53" s="86"/>
      <c r="W53" s="86"/>
      <c r="X53" s="86"/>
    </row>
    <row r="54" spans="1:24" s="87" customFormat="1" ht="15" customHeight="1">
      <c r="A54" s="69">
        <f>IF(B54&lt;&gt;"",COUNTA($B$20:B54),"")</f>
        <v>35</v>
      </c>
      <c r="B54" s="78" t="s">
        <v>97</v>
      </c>
      <c r="C54" s="164">
        <v>51143</v>
      </c>
      <c r="D54" s="164">
        <v>810</v>
      </c>
      <c r="E54" s="164">
        <v>180</v>
      </c>
      <c r="F54" s="164">
        <v>471</v>
      </c>
      <c r="G54" s="164" t="s">
        <v>8</v>
      </c>
      <c r="H54" s="164">
        <v>2791</v>
      </c>
      <c r="I54" s="164" t="s">
        <v>8</v>
      </c>
      <c r="J54" s="164">
        <v>2791</v>
      </c>
      <c r="K54" s="164" t="s">
        <v>8</v>
      </c>
      <c r="L54" s="164">
        <v>1168</v>
      </c>
      <c r="M54" s="164" t="s">
        <v>8</v>
      </c>
      <c r="N54" s="164">
        <v>45723</v>
      </c>
      <c r="O54" s="86"/>
      <c r="P54" s="86"/>
      <c r="Q54" s="86"/>
      <c r="R54" s="86"/>
      <c r="S54" s="86"/>
      <c r="T54" s="86"/>
      <c r="U54" s="86"/>
      <c r="V54" s="86"/>
      <c r="W54" s="86"/>
      <c r="X54" s="86"/>
    </row>
    <row r="55" spans="1:24" ht="11.1" customHeight="1">
      <c r="A55" s="69">
        <f>IF(B55&lt;&gt;"",COUNTA($B$20:B55),"")</f>
        <v>36</v>
      </c>
      <c r="B55" s="78" t="s">
        <v>98</v>
      </c>
      <c r="C55" s="164">
        <v>25143</v>
      </c>
      <c r="D55" s="164">
        <v>611</v>
      </c>
      <c r="E55" s="164">
        <v>87</v>
      </c>
      <c r="F55" s="164">
        <v>506</v>
      </c>
      <c r="G55" s="164">
        <v>48</v>
      </c>
      <c r="H55" s="164">
        <v>324</v>
      </c>
      <c r="I55" s="164">
        <v>69</v>
      </c>
      <c r="J55" s="164">
        <v>254</v>
      </c>
      <c r="K55" s="164">
        <v>161</v>
      </c>
      <c r="L55" s="164">
        <v>566</v>
      </c>
      <c r="M55" s="164">
        <v>93</v>
      </c>
      <c r="N55" s="164">
        <v>22747</v>
      </c>
    </row>
    <row r="56" spans="1:24"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4" s="71" customFormat="1" ht="11.1" customHeight="1">
      <c r="A57" s="69">
        <f>IF(B57&lt;&gt;"",COUNTA($B$20:B57),"")</f>
        <v>37</v>
      </c>
      <c r="B57" s="78" t="s">
        <v>70</v>
      </c>
      <c r="C57" s="170">
        <v>864.59</v>
      </c>
      <c r="D57" s="170">
        <v>330.09</v>
      </c>
      <c r="E57" s="170">
        <v>111.14</v>
      </c>
      <c r="F57" s="170">
        <v>48.58</v>
      </c>
      <c r="G57" s="170">
        <v>37.71</v>
      </c>
      <c r="H57" s="170">
        <v>179.78</v>
      </c>
      <c r="I57" s="170">
        <v>40.049999999999997</v>
      </c>
      <c r="J57" s="170">
        <v>139.72999999999999</v>
      </c>
      <c r="K57" s="170">
        <v>24.83</v>
      </c>
      <c r="L57" s="170">
        <v>86.76</v>
      </c>
      <c r="M57" s="170">
        <v>45.7</v>
      </c>
      <c r="N57" s="170" t="s">
        <v>8</v>
      </c>
      <c r="O57" s="85"/>
      <c r="P57" s="85"/>
      <c r="Q57" s="85"/>
      <c r="R57" s="85"/>
      <c r="S57" s="85"/>
      <c r="T57" s="85"/>
      <c r="U57" s="85"/>
      <c r="V57" s="85"/>
      <c r="W57" s="85"/>
      <c r="X57" s="85"/>
    </row>
    <row r="58" spans="1:24" s="71" customFormat="1" ht="11.1" customHeight="1">
      <c r="A58" s="69">
        <f>IF(B58&lt;&gt;"",COUNTA($B$20:B58),"")</f>
        <v>38</v>
      </c>
      <c r="B58" s="78" t="s">
        <v>71</v>
      </c>
      <c r="C58" s="170">
        <v>676.66</v>
      </c>
      <c r="D58" s="170">
        <v>125.46</v>
      </c>
      <c r="E58" s="170">
        <v>56.72</v>
      </c>
      <c r="F58" s="170">
        <v>177.88</v>
      </c>
      <c r="G58" s="170">
        <v>19.399999999999999</v>
      </c>
      <c r="H58" s="170">
        <v>86.86</v>
      </c>
      <c r="I58" s="170">
        <v>61.54</v>
      </c>
      <c r="J58" s="170">
        <v>25.32</v>
      </c>
      <c r="K58" s="170">
        <v>14.77</v>
      </c>
      <c r="L58" s="170">
        <v>159.51</v>
      </c>
      <c r="M58" s="170">
        <v>36.07</v>
      </c>
      <c r="N58" s="170" t="s">
        <v>8</v>
      </c>
      <c r="O58" s="85"/>
      <c r="P58" s="85"/>
      <c r="Q58" s="85"/>
      <c r="R58" s="85"/>
      <c r="S58" s="85"/>
      <c r="T58" s="85"/>
      <c r="U58" s="85"/>
      <c r="V58" s="85"/>
      <c r="W58" s="85"/>
      <c r="X58" s="85"/>
    </row>
    <row r="59" spans="1:24" s="71" customFormat="1" ht="21.6" customHeight="1">
      <c r="A59" s="69">
        <f>IF(B59&lt;&gt;"",COUNTA($B$20:B59),"")</f>
        <v>39</v>
      </c>
      <c r="B59" s="79" t="s">
        <v>627</v>
      </c>
      <c r="C59" s="170">
        <v>855.81</v>
      </c>
      <c r="D59" s="170" t="s">
        <v>8</v>
      </c>
      <c r="E59" s="170" t="s">
        <v>8</v>
      </c>
      <c r="F59" s="170" t="s">
        <v>8</v>
      </c>
      <c r="G59" s="170" t="s">
        <v>8</v>
      </c>
      <c r="H59" s="170">
        <v>855.81</v>
      </c>
      <c r="I59" s="170">
        <v>697.47</v>
      </c>
      <c r="J59" s="170">
        <v>158.34</v>
      </c>
      <c r="K59" s="170" t="s">
        <v>8</v>
      </c>
      <c r="L59" s="170" t="s">
        <v>8</v>
      </c>
      <c r="M59" s="170" t="s">
        <v>8</v>
      </c>
      <c r="N59" s="170" t="s">
        <v>8</v>
      </c>
      <c r="O59" s="85"/>
      <c r="P59" s="85"/>
      <c r="Q59" s="85"/>
      <c r="R59" s="85"/>
      <c r="S59" s="85"/>
      <c r="T59" s="85"/>
      <c r="U59" s="85"/>
      <c r="V59" s="85"/>
      <c r="W59" s="85"/>
      <c r="X59" s="85"/>
    </row>
    <row r="60" spans="1:24" s="71" customFormat="1" ht="11.1" customHeight="1">
      <c r="A60" s="69">
        <f>IF(B60&lt;&gt;"",COUNTA($B$20:B60),"")</f>
        <v>40</v>
      </c>
      <c r="B60" s="78" t="s">
        <v>72</v>
      </c>
      <c r="C60" s="170">
        <v>22.04</v>
      </c>
      <c r="D60" s="170">
        <v>0.3</v>
      </c>
      <c r="E60" s="170">
        <v>7.0000000000000007E-2</v>
      </c>
      <c r="F60" s="170">
        <v>0.35</v>
      </c>
      <c r="G60" s="170">
        <v>0.03</v>
      </c>
      <c r="H60" s="170">
        <v>0.41</v>
      </c>
      <c r="I60" s="170" t="s">
        <v>8</v>
      </c>
      <c r="J60" s="170">
        <v>0.41</v>
      </c>
      <c r="K60" s="170">
        <v>0.38</v>
      </c>
      <c r="L60" s="170">
        <v>0.39</v>
      </c>
      <c r="M60" s="170">
        <v>0.48</v>
      </c>
      <c r="N60" s="170">
        <v>19.64</v>
      </c>
      <c r="O60" s="85"/>
      <c r="P60" s="85"/>
      <c r="Q60" s="85"/>
      <c r="R60" s="85"/>
      <c r="S60" s="85"/>
      <c r="T60" s="85"/>
      <c r="U60" s="85"/>
      <c r="V60" s="85"/>
      <c r="W60" s="85"/>
      <c r="X60" s="85"/>
    </row>
    <row r="61" spans="1:24" s="71" customFormat="1" ht="11.1" customHeight="1">
      <c r="A61" s="69">
        <f>IF(B61&lt;&gt;"",COUNTA($B$20:B61),"")</f>
        <v>41</v>
      </c>
      <c r="B61" s="78" t="s">
        <v>73</v>
      </c>
      <c r="C61" s="170">
        <v>1828.2</v>
      </c>
      <c r="D61" s="170">
        <v>72.25</v>
      </c>
      <c r="E61" s="170">
        <v>24.37</v>
      </c>
      <c r="F61" s="170">
        <v>99.64</v>
      </c>
      <c r="G61" s="170">
        <v>15.3</v>
      </c>
      <c r="H61" s="170">
        <v>812.73</v>
      </c>
      <c r="I61" s="170">
        <v>47.83</v>
      </c>
      <c r="J61" s="170">
        <v>764.9</v>
      </c>
      <c r="K61" s="170">
        <v>24</v>
      </c>
      <c r="L61" s="170">
        <v>39.18</v>
      </c>
      <c r="M61" s="170">
        <v>71.33</v>
      </c>
      <c r="N61" s="170">
        <v>669.4</v>
      </c>
      <c r="O61" s="85"/>
      <c r="P61" s="85"/>
      <c r="Q61" s="85"/>
      <c r="R61" s="85"/>
      <c r="S61" s="85"/>
      <c r="T61" s="85"/>
      <c r="U61" s="85"/>
      <c r="V61" s="85"/>
      <c r="W61" s="85"/>
      <c r="X61" s="85"/>
    </row>
    <row r="62" spans="1:24" s="71" customFormat="1" ht="11.1" customHeight="1">
      <c r="A62" s="69">
        <f>IF(B62&lt;&gt;"",COUNTA($B$20:B62),"")</f>
        <v>42</v>
      </c>
      <c r="B62" s="78" t="s">
        <v>74</v>
      </c>
      <c r="C62" s="170">
        <v>1031.8699999999999</v>
      </c>
      <c r="D62" s="170">
        <v>43.51</v>
      </c>
      <c r="E62" s="170">
        <v>1.73</v>
      </c>
      <c r="F62" s="170">
        <v>48.87</v>
      </c>
      <c r="G62" s="170">
        <v>0.43</v>
      </c>
      <c r="H62" s="170">
        <v>279.83</v>
      </c>
      <c r="I62" s="170">
        <v>0.01</v>
      </c>
      <c r="J62" s="170">
        <v>279.82</v>
      </c>
      <c r="K62" s="170">
        <v>1.77</v>
      </c>
      <c r="L62" s="170">
        <v>1.71</v>
      </c>
      <c r="M62" s="170">
        <v>2.4700000000000002</v>
      </c>
      <c r="N62" s="170">
        <v>651.55999999999995</v>
      </c>
      <c r="O62" s="85"/>
      <c r="P62" s="85"/>
      <c r="Q62" s="85"/>
      <c r="R62" s="85"/>
      <c r="S62" s="85"/>
      <c r="T62" s="85"/>
      <c r="U62" s="85"/>
      <c r="V62" s="85"/>
      <c r="W62" s="85"/>
      <c r="X62" s="85"/>
    </row>
    <row r="63" spans="1:24" s="71" customFormat="1" ht="19.149999999999999" customHeight="1">
      <c r="A63" s="70">
        <f>IF(B63&lt;&gt;"",COUNTA($B$20:B63),"")</f>
        <v>43</v>
      </c>
      <c r="B63" s="80" t="s">
        <v>75</v>
      </c>
      <c r="C63" s="171">
        <v>3215.44</v>
      </c>
      <c r="D63" s="171">
        <v>484.59</v>
      </c>
      <c r="E63" s="171">
        <v>190.56</v>
      </c>
      <c r="F63" s="171">
        <v>277.58</v>
      </c>
      <c r="G63" s="171">
        <v>72.010000000000005</v>
      </c>
      <c r="H63" s="171">
        <v>1655.76</v>
      </c>
      <c r="I63" s="171">
        <v>846.87</v>
      </c>
      <c r="J63" s="171">
        <v>808.89</v>
      </c>
      <c r="K63" s="171">
        <v>62.2</v>
      </c>
      <c r="L63" s="171">
        <v>284.13</v>
      </c>
      <c r="M63" s="171">
        <v>151.11000000000001</v>
      </c>
      <c r="N63" s="171">
        <v>37.49</v>
      </c>
      <c r="O63" s="85"/>
      <c r="P63" s="85"/>
      <c r="Q63" s="85"/>
      <c r="R63" s="85"/>
      <c r="S63" s="85"/>
      <c r="T63" s="85"/>
      <c r="U63" s="85"/>
      <c r="V63" s="85"/>
      <c r="W63" s="85"/>
      <c r="X63" s="85"/>
    </row>
    <row r="64" spans="1:24" s="71" customFormat="1" ht="21.6" customHeight="1">
      <c r="A64" s="69">
        <f>IF(B64&lt;&gt;"",COUNTA($B$20:B64),"")</f>
        <v>44</v>
      </c>
      <c r="B64" s="79" t="s">
        <v>76</v>
      </c>
      <c r="C64" s="170">
        <v>781.62</v>
      </c>
      <c r="D64" s="170">
        <v>74.650000000000006</v>
      </c>
      <c r="E64" s="170">
        <v>79.47</v>
      </c>
      <c r="F64" s="170">
        <v>153.5</v>
      </c>
      <c r="G64" s="170">
        <v>14.78</v>
      </c>
      <c r="H64" s="170">
        <v>35.08</v>
      </c>
      <c r="I64" s="170">
        <v>1</v>
      </c>
      <c r="J64" s="170">
        <v>34.08</v>
      </c>
      <c r="K64" s="170">
        <v>36.729999999999997</v>
      </c>
      <c r="L64" s="170">
        <v>187.58</v>
      </c>
      <c r="M64" s="170">
        <v>199.83</v>
      </c>
      <c r="N64" s="170" t="s">
        <v>8</v>
      </c>
      <c r="O64" s="85"/>
      <c r="P64" s="85"/>
      <c r="Q64" s="85"/>
      <c r="R64" s="85"/>
      <c r="S64" s="85"/>
      <c r="T64" s="85"/>
      <c r="U64" s="85"/>
      <c r="V64" s="85"/>
      <c r="W64" s="85"/>
      <c r="X64" s="85"/>
    </row>
    <row r="65" spans="1:24" s="71" customFormat="1" ht="11.1" customHeight="1">
      <c r="A65" s="69">
        <f>IF(B65&lt;&gt;"",COUNTA($B$20:B65),"")</f>
        <v>45</v>
      </c>
      <c r="B65" s="78" t="s">
        <v>77</v>
      </c>
      <c r="C65" s="170">
        <v>548.74</v>
      </c>
      <c r="D65" s="170">
        <v>30.51</v>
      </c>
      <c r="E65" s="170">
        <v>36.46</v>
      </c>
      <c r="F65" s="170">
        <v>127.99</v>
      </c>
      <c r="G65" s="170">
        <v>9.68</v>
      </c>
      <c r="H65" s="170">
        <v>23.34</v>
      </c>
      <c r="I65" s="170">
        <v>0.03</v>
      </c>
      <c r="J65" s="170">
        <v>23.31</v>
      </c>
      <c r="K65" s="170">
        <v>31.79</v>
      </c>
      <c r="L65" s="170">
        <v>146.33000000000001</v>
      </c>
      <c r="M65" s="170">
        <v>142.63999999999999</v>
      </c>
      <c r="N65" s="170" t="s">
        <v>8</v>
      </c>
      <c r="O65" s="85"/>
      <c r="P65" s="85"/>
      <c r="Q65" s="85"/>
      <c r="R65" s="85"/>
      <c r="S65" s="85"/>
      <c r="T65" s="85"/>
      <c r="U65" s="85"/>
      <c r="V65" s="85"/>
      <c r="W65" s="85"/>
      <c r="X65" s="85"/>
    </row>
    <row r="66" spans="1:24" s="71" customFormat="1" ht="11.1" customHeight="1">
      <c r="A66" s="69">
        <f>IF(B66&lt;&gt;"",COUNTA($B$20:B66),"")</f>
        <v>46</v>
      </c>
      <c r="B66" s="78" t="s">
        <v>78</v>
      </c>
      <c r="C66" s="170" t="s">
        <v>8</v>
      </c>
      <c r="D66" s="170" t="s">
        <v>8</v>
      </c>
      <c r="E66" s="170" t="s">
        <v>8</v>
      </c>
      <c r="F66" s="170" t="s">
        <v>8</v>
      </c>
      <c r="G66" s="170" t="s">
        <v>8</v>
      </c>
      <c r="H66" s="170" t="s">
        <v>8</v>
      </c>
      <c r="I66" s="170" t="s">
        <v>8</v>
      </c>
      <c r="J66" s="170" t="s">
        <v>8</v>
      </c>
      <c r="K66" s="170" t="s">
        <v>8</v>
      </c>
      <c r="L66" s="170" t="s">
        <v>8</v>
      </c>
      <c r="M66" s="170" t="s">
        <v>8</v>
      </c>
      <c r="N66" s="170" t="s">
        <v>8</v>
      </c>
      <c r="O66" s="85"/>
      <c r="P66" s="85"/>
      <c r="Q66" s="85"/>
      <c r="R66" s="85"/>
      <c r="S66" s="85"/>
      <c r="T66" s="85"/>
      <c r="U66" s="85"/>
      <c r="V66" s="85"/>
      <c r="W66" s="85"/>
      <c r="X66" s="85"/>
    </row>
    <row r="67" spans="1:24" s="71" customFormat="1" ht="11.1" customHeight="1">
      <c r="A67" s="69">
        <f>IF(B67&lt;&gt;"",COUNTA($B$20:B67),"")</f>
        <v>47</v>
      </c>
      <c r="B67" s="78" t="s">
        <v>79</v>
      </c>
      <c r="C67" s="170">
        <v>27.15</v>
      </c>
      <c r="D67" s="170">
        <v>1.74</v>
      </c>
      <c r="E67" s="170">
        <v>6.91</v>
      </c>
      <c r="F67" s="170">
        <v>10.83</v>
      </c>
      <c r="G67" s="170">
        <v>0.11</v>
      </c>
      <c r="H67" s="170">
        <v>2.6</v>
      </c>
      <c r="I67" s="170" t="s">
        <v>8</v>
      </c>
      <c r="J67" s="170">
        <v>2.6</v>
      </c>
      <c r="K67" s="170" t="s">
        <v>8</v>
      </c>
      <c r="L67" s="170">
        <v>4.1900000000000004</v>
      </c>
      <c r="M67" s="170">
        <v>0.13</v>
      </c>
      <c r="N67" s="170">
        <v>0.62</v>
      </c>
      <c r="O67" s="85"/>
      <c r="P67" s="85"/>
      <c r="Q67" s="85"/>
      <c r="R67" s="85"/>
      <c r="S67" s="85"/>
      <c r="T67" s="85"/>
      <c r="U67" s="85"/>
      <c r="V67" s="85"/>
      <c r="W67" s="85"/>
      <c r="X67" s="85"/>
    </row>
    <row r="68" spans="1:24" s="71" customFormat="1" ht="11.1" customHeight="1">
      <c r="A68" s="69">
        <f>IF(B68&lt;&gt;"",COUNTA($B$20:B68),"")</f>
        <v>48</v>
      </c>
      <c r="B68" s="78" t="s">
        <v>74</v>
      </c>
      <c r="C68" s="170">
        <v>15.46</v>
      </c>
      <c r="D68" s="170" t="s">
        <v>8</v>
      </c>
      <c r="E68" s="170">
        <v>4.62</v>
      </c>
      <c r="F68" s="170">
        <v>10.119999999999999</v>
      </c>
      <c r="G68" s="170" t="s">
        <v>8</v>
      </c>
      <c r="H68" s="170">
        <v>0.19</v>
      </c>
      <c r="I68" s="170" t="s">
        <v>8</v>
      </c>
      <c r="J68" s="170">
        <v>0.19</v>
      </c>
      <c r="K68" s="170" t="s">
        <v>8</v>
      </c>
      <c r="L68" s="170">
        <v>0.48</v>
      </c>
      <c r="M68" s="170">
        <v>0.05</v>
      </c>
      <c r="N68" s="170" t="s">
        <v>8</v>
      </c>
      <c r="O68" s="85"/>
      <c r="P68" s="85"/>
      <c r="Q68" s="85"/>
      <c r="R68" s="85"/>
      <c r="S68" s="85"/>
      <c r="T68" s="85"/>
      <c r="U68" s="85"/>
      <c r="V68" s="85"/>
      <c r="W68" s="85"/>
      <c r="X68" s="85"/>
    </row>
    <row r="69" spans="1:24" s="71" customFormat="1" ht="19.149999999999999" customHeight="1">
      <c r="A69" s="70">
        <f>IF(B69&lt;&gt;"",COUNTA($B$20:B69),"")</f>
        <v>49</v>
      </c>
      <c r="B69" s="80" t="s">
        <v>80</v>
      </c>
      <c r="C69" s="171">
        <v>793.31</v>
      </c>
      <c r="D69" s="171">
        <v>76.39</v>
      </c>
      <c r="E69" s="171">
        <v>81.75</v>
      </c>
      <c r="F69" s="171">
        <v>154.22</v>
      </c>
      <c r="G69" s="171">
        <v>14.89</v>
      </c>
      <c r="H69" s="171">
        <v>37.49</v>
      </c>
      <c r="I69" s="171">
        <v>1</v>
      </c>
      <c r="J69" s="171">
        <v>36.49</v>
      </c>
      <c r="K69" s="171">
        <v>36.729999999999997</v>
      </c>
      <c r="L69" s="171">
        <v>191.29</v>
      </c>
      <c r="M69" s="171">
        <v>199.92</v>
      </c>
      <c r="N69" s="171">
        <v>0.62</v>
      </c>
      <c r="O69" s="85"/>
      <c r="P69" s="85"/>
      <c r="Q69" s="85"/>
      <c r="R69" s="85"/>
      <c r="S69" s="85"/>
      <c r="T69" s="85"/>
      <c r="U69" s="85"/>
      <c r="V69" s="85"/>
      <c r="W69" s="85"/>
      <c r="X69" s="85"/>
    </row>
    <row r="70" spans="1:24" s="71" customFormat="1" ht="19.149999999999999" customHeight="1">
      <c r="A70" s="70">
        <f>IF(B70&lt;&gt;"",COUNTA($B$20:B70),"")</f>
        <v>50</v>
      </c>
      <c r="B70" s="80" t="s">
        <v>81</v>
      </c>
      <c r="C70" s="171">
        <v>4008.74</v>
      </c>
      <c r="D70" s="171">
        <v>560.98</v>
      </c>
      <c r="E70" s="171">
        <v>272.32</v>
      </c>
      <c r="F70" s="171">
        <v>431.8</v>
      </c>
      <c r="G70" s="171">
        <v>86.91</v>
      </c>
      <c r="H70" s="171">
        <v>1693.25</v>
      </c>
      <c r="I70" s="171">
        <v>847.87</v>
      </c>
      <c r="J70" s="171">
        <v>845.38</v>
      </c>
      <c r="K70" s="171">
        <v>98.93</v>
      </c>
      <c r="L70" s="171">
        <v>475.42</v>
      </c>
      <c r="M70" s="171">
        <v>351.03</v>
      </c>
      <c r="N70" s="171">
        <v>38.11</v>
      </c>
      <c r="O70" s="85"/>
      <c r="P70" s="85"/>
      <c r="Q70" s="85"/>
      <c r="R70" s="85"/>
      <c r="S70" s="85"/>
      <c r="T70" s="85"/>
      <c r="U70" s="85"/>
      <c r="V70" s="85"/>
      <c r="W70" s="85"/>
      <c r="X70" s="85"/>
    </row>
    <row r="71" spans="1:24" s="71" customFormat="1" ht="11.1" customHeight="1">
      <c r="A71" s="69">
        <f>IF(B71&lt;&gt;"",COUNTA($B$20:B71),"")</f>
        <v>51</v>
      </c>
      <c r="B71" s="78" t="s">
        <v>82</v>
      </c>
      <c r="C71" s="170">
        <v>1011.94</v>
      </c>
      <c r="D71" s="170" t="s">
        <v>8</v>
      </c>
      <c r="E71" s="170" t="s">
        <v>8</v>
      </c>
      <c r="F71" s="170" t="s">
        <v>8</v>
      </c>
      <c r="G71" s="170" t="s">
        <v>8</v>
      </c>
      <c r="H71" s="170" t="s">
        <v>8</v>
      </c>
      <c r="I71" s="170" t="s">
        <v>8</v>
      </c>
      <c r="J71" s="170" t="s">
        <v>8</v>
      </c>
      <c r="K71" s="170" t="s">
        <v>8</v>
      </c>
      <c r="L71" s="170" t="s">
        <v>8</v>
      </c>
      <c r="M71" s="170" t="s">
        <v>8</v>
      </c>
      <c r="N71" s="170">
        <v>1011.94</v>
      </c>
      <c r="O71" s="85"/>
      <c r="P71" s="85"/>
      <c r="Q71" s="85"/>
      <c r="R71" s="85"/>
      <c r="S71" s="85"/>
      <c r="T71" s="85"/>
      <c r="U71" s="85"/>
      <c r="V71" s="85"/>
      <c r="W71" s="85"/>
      <c r="X71" s="85"/>
    </row>
    <row r="72" spans="1:24" s="71" customFormat="1" ht="11.1" customHeight="1">
      <c r="A72" s="69">
        <f>IF(B72&lt;&gt;"",COUNTA($B$20:B72),"")</f>
        <v>52</v>
      </c>
      <c r="B72" s="78" t="s">
        <v>83</v>
      </c>
      <c r="C72" s="170">
        <v>359.01</v>
      </c>
      <c r="D72" s="170" t="s">
        <v>8</v>
      </c>
      <c r="E72" s="170" t="s">
        <v>8</v>
      </c>
      <c r="F72" s="170" t="s">
        <v>8</v>
      </c>
      <c r="G72" s="170" t="s">
        <v>8</v>
      </c>
      <c r="H72" s="170" t="s">
        <v>8</v>
      </c>
      <c r="I72" s="170" t="s">
        <v>8</v>
      </c>
      <c r="J72" s="170" t="s">
        <v>8</v>
      </c>
      <c r="K72" s="170" t="s">
        <v>8</v>
      </c>
      <c r="L72" s="170" t="s">
        <v>8</v>
      </c>
      <c r="M72" s="170" t="s">
        <v>8</v>
      </c>
      <c r="N72" s="170">
        <v>359.01</v>
      </c>
      <c r="O72" s="85"/>
      <c r="P72" s="85"/>
      <c r="Q72" s="85"/>
      <c r="R72" s="85"/>
      <c r="S72" s="85"/>
      <c r="T72" s="85"/>
      <c r="U72" s="85"/>
      <c r="V72" s="85"/>
      <c r="W72" s="85"/>
      <c r="X72" s="85"/>
    </row>
    <row r="73" spans="1:24" s="71" customFormat="1" ht="11.1" customHeight="1">
      <c r="A73" s="69">
        <f>IF(B73&lt;&gt;"",COUNTA($B$20:B73),"")</f>
        <v>53</v>
      </c>
      <c r="B73" s="78" t="s">
        <v>99</v>
      </c>
      <c r="C73" s="170">
        <v>437.73</v>
      </c>
      <c r="D73" s="170" t="s">
        <v>8</v>
      </c>
      <c r="E73" s="170" t="s">
        <v>8</v>
      </c>
      <c r="F73" s="170" t="s">
        <v>8</v>
      </c>
      <c r="G73" s="170" t="s">
        <v>8</v>
      </c>
      <c r="H73" s="170" t="s">
        <v>8</v>
      </c>
      <c r="I73" s="170" t="s">
        <v>8</v>
      </c>
      <c r="J73" s="170" t="s">
        <v>8</v>
      </c>
      <c r="K73" s="170" t="s">
        <v>8</v>
      </c>
      <c r="L73" s="170" t="s">
        <v>8</v>
      </c>
      <c r="M73" s="170" t="s">
        <v>8</v>
      </c>
      <c r="N73" s="170">
        <v>437.73</v>
      </c>
      <c r="O73" s="85"/>
      <c r="P73" s="85"/>
      <c r="Q73" s="85"/>
      <c r="R73" s="85"/>
      <c r="S73" s="85"/>
      <c r="T73" s="85"/>
      <c r="U73" s="85"/>
      <c r="V73" s="85"/>
      <c r="W73" s="85"/>
      <c r="X73" s="85"/>
    </row>
    <row r="74" spans="1:24" s="71" customFormat="1" ht="11.1" customHeight="1">
      <c r="A74" s="69">
        <f>IF(B74&lt;&gt;"",COUNTA($B$20:B74),"")</f>
        <v>54</v>
      </c>
      <c r="B74" s="78" t="s">
        <v>100</v>
      </c>
      <c r="C74" s="170">
        <v>131.4</v>
      </c>
      <c r="D74" s="170" t="s">
        <v>8</v>
      </c>
      <c r="E74" s="170" t="s">
        <v>8</v>
      </c>
      <c r="F74" s="170" t="s">
        <v>8</v>
      </c>
      <c r="G74" s="170" t="s">
        <v>8</v>
      </c>
      <c r="H74" s="170" t="s">
        <v>8</v>
      </c>
      <c r="I74" s="170" t="s">
        <v>8</v>
      </c>
      <c r="J74" s="170" t="s">
        <v>8</v>
      </c>
      <c r="K74" s="170" t="s">
        <v>8</v>
      </c>
      <c r="L74" s="170" t="s">
        <v>8</v>
      </c>
      <c r="M74" s="170" t="s">
        <v>8</v>
      </c>
      <c r="N74" s="170">
        <v>131.4</v>
      </c>
      <c r="O74" s="85"/>
      <c r="P74" s="85"/>
      <c r="Q74" s="85"/>
      <c r="R74" s="85"/>
      <c r="S74" s="85"/>
      <c r="T74" s="85"/>
      <c r="U74" s="85"/>
      <c r="V74" s="85"/>
      <c r="W74" s="85"/>
      <c r="X74" s="85"/>
    </row>
    <row r="75" spans="1:24" s="71" customFormat="1" ht="11.1" customHeight="1">
      <c r="A75" s="69">
        <f>IF(B75&lt;&gt;"",COUNTA($B$20:B75),"")</f>
        <v>55</v>
      </c>
      <c r="B75" s="78" t="s">
        <v>27</v>
      </c>
      <c r="C75" s="170">
        <v>517.86</v>
      </c>
      <c r="D75" s="170" t="s">
        <v>8</v>
      </c>
      <c r="E75" s="170" t="s">
        <v>8</v>
      </c>
      <c r="F75" s="170" t="s">
        <v>8</v>
      </c>
      <c r="G75" s="170" t="s">
        <v>8</v>
      </c>
      <c r="H75" s="170" t="s">
        <v>8</v>
      </c>
      <c r="I75" s="170" t="s">
        <v>8</v>
      </c>
      <c r="J75" s="170" t="s">
        <v>8</v>
      </c>
      <c r="K75" s="170" t="s">
        <v>8</v>
      </c>
      <c r="L75" s="170" t="s">
        <v>8</v>
      </c>
      <c r="M75" s="170" t="s">
        <v>8</v>
      </c>
      <c r="N75" s="170">
        <v>517.86</v>
      </c>
      <c r="O75" s="85"/>
      <c r="P75" s="85"/>
      <c r="Q75" s="85"/>
      <c r="R75" s="85"/>
      <c r="S75" s="85"/>
      <c r="T75" s="85"/>
      <c r="U75" s="85"/>
      <c r="V75" s="85"/>
      <c r="W75" s="85"/>
      <c r="X75" s="85"/>
    </row>
    <row r="76" spans="1:24" s="71" customFormat="1" ht="21.6" customHeight="1">
      <c r="A76" s="69">
        <f>IF(B76&lt;&gt;"",COUNTA($B$20:B76),"")</f>
        <v>56</v>
      </c>
      <c r="B76" s="79" t="s">
        <v>84</v>
      </c>
      <c r="C76" s="170">
        <v>204.82</v>
      </c>
      <c r="D76" s="170" t="s">
        <v>8</v>
      </c>
      <c r="E76" s="170" t="s">
        <v>8</v>
      </c>
      <c r="F76" s="170" t="s">
        <v>8</v>
      </c>
      <c r="G76" s="170" t="s">
        <v>8</v>
      </c>
      <c r="H76" s="170" t="s">
        <v>8</v>
      </c>
      <c r="I76" s="170" t="s">
        <v>8</v>
      </c>
      <c r="J76" s="170" t="s">
        <v>8</v>
      </c>
      <c r="K76" s="170" t="s">
        <v>8</v>
      </c>
      <c r="L76" s="170" t="s">
        <v>8</v>
      </c>
      <c r="M76" s="170" t="s">
        <v>8</v>
      </c>
      <c r="N76" s="170">
        <v>204.82</v>
      </c>
      <c r="O76" s="85"/>
      <c r="P76" s="85"/>
      <c r="Q76" s="85"/>
      <c r="R76" s="85"/>
      <c r="S76" s="85"/>
      <c r="T76" s="85"/>
      <c r="U76" s="85"/>
      <c r="V76" s="85"/>
      <c r="W76" s="85"/>
      <c r="X76" s="85"/>
    </row>
    <row r="77" spans="1:24" s="71" customFormat="1" ht="21.6" customHeight="1">
      <c r="A77" s="69">
        <f>IF(B77&lt;&gt;"",COUNTA($B$20:B77),"")</f>
        <v>57</v>
      </c>
      <c r="B77" s="79" t="s">
        <v>85</v>
      </c>
      <c r="C77" s="170">
        <v>388.25</v>
      </c>
      <c r="D77" s="170">
        <v>2.76</v>
      </c>
      <c r="E77" s="170">
        <v>2.0299999999999998</v>
      </c>
      <c r="F77" s="170">
        <v>13.77</v>
      </c>
      <c r="G77" s="170">
        <v>4.18</v>
      </c>
      <c r="H77" s="170">
        <v>342.89</v>
      </c>
      <c r="I77" s="170">
        <v>11.97</v>
      </c>
      <c r="J77" s="170">
        <v>330.92</v>
      </c>
      <c r="K77" s="170">
        <v>4.72</v>
      </c>
      <c r="L77" s="170">
        <v>16.309999999999999</v>
      </c>
      <c r="M77" s="170">
        <v>1.59</v>
      </c>
      <c r="N77" s="170" t="s">
        <v>8</v>
      </c>
      <c r="O77" s="85"/>
      <c r="P77" s="85"/>
      <c r="Q77" s="85"/>
      <c r="R77" s="85"/>
      <c r="S77" s="85"/>
      <c r="T77" s="85"/>
      <c r="U77" s="85"/>
      <c r="V77" s="85"/>
      <c r="W77" s="85"/>
      <c r="X77" s="85"/>
    </row>
    <row r="78" spans="1:24" s="71" customFormat="1" ht="21.6" customHeight="1">
      <c r="A78" s="69">
        <f>IF(B78&lt;&gt;"",COUNTA($B$20:B78),"")</f>
        <v>58</v>
      </c>
      <c r="B78" s="79" t="s">
        <v>86</v>
      </c>
      <c r="C78" s="170">
        <v>92.37</v>
      </c>
      <c r="D78" s="170">
        <v>0.84</v>
      </c>
      <c r="E78" s="170">
        <v>0.14000000000000001</v>
      </c>
      <c r="F78" s="170">
        <v>0.12</v>
      </c>
      <c r="G78" s="170">
        <v>0.69</v>
      </c>
      <c r="H78" s="170">
        <v>87.47</v>
      </c>
      <c r="I78" s="170">
        <v>85.48</v>
      </c>
      <c r="J78" s="170">
        <v>1.99</v>
      </c>
      <c r="K78" s="170" t="s">
        <v>8</v>
      </c>
      <c r="L78" s="170">
        <v>0.42</v>
      </c>
      <c r="M78" s="170">
        <v>2.68</v>
      </c>
      <c r="N78" s="170" t="s">
        <v>8</v>
      </c>
      <c r="O78" s="85"/>
      <c r="P78" s="85"/>
      <c r="Q78" s="85"/>
      <c r="R78" s="85"/>
      <c r="S78" s="85"/>
      <c r="T78" s="85"/>
      <c r="U78" s="85"/>
      <c r="V78" s="85"/>
      <c r="W78" s="85"/>
      <c r="X78" s="85"/>
    </row>
    <row r="79" spans="1:24" s="71" customFormat="1" ht="11.1" customHeight="1">
      <c r="A79" s="69">
        <f>IF(B79&lt;&gt;"",COUNTA($B$20:B79),"")</f>
        <v>59</v>
      </c>
      <c r="B79" s="78" t="s">
        <v>87</v>
      </c>
      <c r="C79" s="170">
        <v>104.32</v>
      </c>
      <c r="D79" s="170">
        <v>1.7</v>
      </c>
      <c r="E79" s="170">
        <v>29.83</v>
      </c>
      <c r="F79" s="170">
        <v>3.03</v>
      </c>
      <c r="G79" s="170">
        <v>5.51</v>
      </c>
      <c r="H79" s="170">
        <v>5.72</v>
      </c>
      <c r="I79" s="170">
        <v>0.38</v>
      </c>
      <c r="J79" s="170">
        <v>5.35</v>
      </c>
      <c r="K79" s="170">
        <v>1.44</v>
      </c>
      <c r="L79" s="170">
        <v>26.71</v>
      </c>
      <c r="M79" s="170">
        <v>30.37</v>
      </c>
      <c r="N79" s="170" t="s">
        <v>8</v>
      </c>
      <c r="O79" s="85"/>
      <c r="P79" s="85"/>
      <c r="Q79" s="85"/>
      <c r="R79" s="85"/>
      <c r="S79" s="85"/>
      <c r="T79" s="85"/>
      <c r="U79" s="85"/>
      <c r="V79" s="85"/>
      <c r="W79" s="85"/>
      <c r="X79" s="85"/>
    </row>
    <row r="80" spans="1:24" s="71" customFormat="1" ht="11.1" customHeight="1">
      <c r="A80" s="69">
        <f>IF(B80&lt;&gt;"",COUNTA($B$20:B80),"")</f>
        <v>60</v>
      </c>
      <c r="B80" s="78" t="s">
        <v>88</v>
      </c>
      <c r="C80" s="170">
        <v>1869.85</v>
      </c>
      <c r="D80" s="170">
        <v>143.61000000000001</v>
      </c>
      <c r="E80" s="170">
        <v>36.21</v>
      </c>
      <c r="F80" s="170">
        <v>55.8</v>
      </c>
      <c r="G80" s="170">
        <v>7.27</v>
      </c>
      <c r="H80" s="170">
        <v>863.36</v>
      </c>
      <c r="I80" s="170">
        <v>563.63</v>
      </c>
      <c r="J80" s="170">
        <v>299.73</v>
      </c>
      <c r="K80" s="170">
        <v>7.92</v>
      </c>
      <c r="L80" s="170">
        <v>24.62</v>
      </c>
      <c r="M80" s="170">
        <v>56.92</v>
      </c>
      <c r="N80" s="170">
        <v>674.14</v>
      </c>
      <c r="O80" s="85"/>
      <c r="P80" s="85"/>
      <c r="Q80" s="85"/>
      <c r="R80" s="85"/>
      <c r="S80" s="85"/>
      <c r="T80" s="85"/>
      <c r="U80" s="85"/>
      <c r="V80" s="85"/>
      <c r="W80" s="85"/>
      <c r="X80" s="85"/>
    </row>
    <row r="81" spans="1:24" s="71" customFormat="1" ht="11.1" customHeight="1">
      <c r="A81" s="69">
        <f>IF(B81&lt;&gt;"",COUNTA($B$20:B81),"")</f>
        <v>61</v>
      </c>
      <c r="B81" s="78" t="s">
        <v>74</v>
      </c>
      <c r="C81" s="170">
        <v>1031.8699999999999</v>
      </c>
      <c r="D81" s="170">
        <v>43.51</v>
      </c>
      <c r="E81" s="170">
        <v>1.73</v>
      </c>
      <c r="F81" s="170">
        <v>48.87</v>
      </c>
      <c r="G81" s="170">
        <v>0.43</v>
      </c>
      <c r="H81" s="170">
        <v>279.83</v>
      </c>
      <c r="I81" s="170">
        <v>0.01</v>
      </c>
      <c r="J81" s="170">
        <v>279.82</v>
      </c>
      <c r="K81" s="170">
        <v>1.77</v>
      </c>
      <c r="L81" s="170">
        <v>1.71</v>
      </c>
      <c r="M81" s="170">
        <v>2.4700000000000002</v>
      </c>
      <c r="N81" s="170">
        <v>651.55999999999995</v>
      </c>
      <c r="O81" s="85"/>
      <c r="P81" s="85"/>
      <c r="Q81" s="85"/>
      <c r="R81" s="85"/>
      <c r="S81" s="85"/>
      <c r="T81" s="85"/>
      <c r="U81" s="85"/>
      <c r="V81" s="85"/>
      <c r="W81" s="85"/>
      <c r="X81" s="85"/>
    </row>
    <row r="82" spans="1:24" s="71" customFormat="1" ht="19.149999999999999" customHeight="1">
      <c r="A82" s="70">
        <f>IF(B82&lt;&gt;"",COUNTA($B$20:B82),"")</f>
        <v>62</v>
      </c>
      <c r="B82" s="80" t="s">
        <v>89</v>
      </c>
      <c r="C82" s="171">
        <v>3157.53</v>
      </c>
      <c r="D82" s="171">
        <v>105.41</v>
      </c>
      <c r="E82" s="171">
        <v>66.48</v>
      </c>
      <c r="F82" s="171">
        <v>23.86</v>
      </c>
      <c r="G82" s="171">
        <v>17.22</v>
      </c>
      <c r="H82" s="171">
        <v>1019.61</v>
      </c>
      <c r="I82" s="171">
        <v>661.44</v>
      </c>
      <c r="J82" s="171">
        <v>358.17</v>
      </c>
      <c r="K82" s="171">
        <v>12.32</v>
      </c>
      <c r="L82" s="171">
        <v>66.349999999999994</v>
      </c>
      <c r="M82" s="171">
        <v>89.09</v>
      </c>
      <c r="N82" s="171">
        <v>1757.2</v>
      </c>
      <c r="O82" s="85"/>
      <c r="P82" s="85"/>
      <c r="Q82" s="85"/>
      <c r="R82" s="85"/>
      <c r="S82" s="85"/>
      <c r="T82" s="85"/>
      <c r="U82" s="85"/>
      <c r="V82" s="85"/>
      <c r="W82" s="85"/>
      <c r="X82" s="85"/>
    </row>
    <row r="83" spans="1:24" s="87" customFormat="1" ht="11.1" customHeight="1">
      <c r="A83" s="69">
        <f>IF(B83&lt;&gt;"",COUNTA($B$20:B83),"")</f>
        <v>63</v>
      </c>
      <c r="B83" s="78" t="s">
        <v>90</v>
      </c>
      <c r="C83" s="170">
        <v>393.23</v>
      </c>
      <c r="D83" s="170">
        <v>1.55</v>
      </c>
      <c r="E83" s="170">
        <v>23.79</v>
      </c>
      <c r="F83" s="170">
        <v>51.21</v>
      </c>
      <c r="G83" s="170">
        <v>0.02</v>
      </c>
      <c r="H83" s="170">
        <v>15.85</v>
      </c>
      <c r="I83" s="170" t="s">
        <v>8</v>
      </c>
      <c r="J83" s="170">
        <v>15.85</v>
      </c>
      <c r="K83" s="170">
        <v>1.5</v>
      </c>
      <c r="L83" s="170">
        <v>106.19</v>
      </c>
      <c r="M83" s="170">
        <v>85.35</v>
      </c>
      <c r="N83" s="170">
        <v>107.78</v>
      </c>
      <c r="O83" s="86"/>
      <c r="P83" s="86"/>
      <c r="Q83" s="86"/>
      <c r="R83" s="86"/>
      <c r="S83" s="86"/>
      <c r="T83" s="86"/>
      <c r="U83" s="86"/>
      <c r="V83" s="86"/>
      <c r="W83" s="86"/>
      <c r="X83" s="86"/>
    </row>
    <row r="84" spans="1:24" s="87" customFormat="1" ht="11.1" customHeight="1">
      <c r="A84" s="69">
        <f>IF(B84&lt;&gt;"",COUNTA($B$20:B84),"")</f>
        <v>64</v>
      </c>
      <c r="B84" s="78" t="s">
        <v>91</v>
      </c>
      <c r="C84" s="170" t="s">
        <v>8</v>
      </c>
      <c r="D84" s="170" t="s">
        <v>8</v>
      </c>
      <c r="E84" s="170" t="s">
        <v>8</v>
      </c>
      <c r="F84" s="170" t="s">
        <v>8</v>
      </c>
      <c r="G84" s="170" t="s">
        <v>8</v>
      </c>
      <c r="H84" s="170" t="s">
        <v>8</v>
      </c>
      <c r="I84" s="170" t="s">
        <v>8</v>
      </c>
      <c r="J84" s="170" t="s">
        <v>8</v>
      </c>
      <c r="K84" s="170" t="s">
        <v>8</v>
      </c>
      <c r="L84" s="170" t="s">
        <v>8</v>
      </c>
      <c r="M84" s="170" t="s">
        <v>8</v>
      </c>
      <c r="N84" s="170" t="s">
        <v>8</v>
      </c>
      <c r="O84" s="86"/>
      <c r="P84" s="86"/>
      <c r="Q84" s="86"/>
      <c r="R84" s="86"/>
      <c r="S84" s="86"/>
      <c r="T84" s="86"/>
      <c r="U84" s="86"/>
      <c r="V84" s="86"/>
      <c r="W84" s="86"/>
      <c r="X84" s="86"/>
    </row>
    <row r="85" spans="1:24" s="87" customFormat="1" ht="11.1" customHeight="1">
      <c r="A85" s="69">
        <f>IF(B85&lt;&gt;"",COUNTA($B$20:B85),"")</f>
        <v>65</v>
      </c>
      <c r="B85" s="78" t="s">
        <v>92</v>
      </c>
      <c r="C85" s="170">
        <v>143.96</v>
      </c>
      <c r="D85" s="170">
        <v>40.840000000000003</v>
      </c>
      <c r="E85" s="170">
        <v>5.37</v>
      </c>
      <c r="F85" s="170">
        <v>27.31</v>
      </c>
      <c r="G85" s="170">
        <v>1.27</v>
      </c>
      <c r="H85" s="170">
        <v>0.6</v>
      </c>
      <c r="I85" s="170" t="s">
        <v>8</v>
      </c>
      <c r="J85" s="170">
        <v>0.6</v>
      </c>
      <c r="K85" s="170">
        <v>1.6</v>
      </c>
      <c r="L85" s="170">
        <v>51.24</v>
      </c>
      <c r="M85" s="170">
        <v>15.64</v>
      </c>
      <c r="N85" s="170">
        <v>0.11</v>
      </c>
      <c r="O85" s="86"/>
      <c r="P85" s="86"/>
      <c r="Q85" s="86"/>
      <c r="R85" s="86"/>
      <c r="S85" s="86"/>
      <c r="T85" s="86"/>
      <c r="U85" s="86"/>
      <c r="V85" s="86"/>
      <c r="W85" s="86"/>
      <c r="X85" s="86"/>
    </row>
    <row r="86" spans="1:24" s="87" customFormat="1" ht="11.1" customHeight="1">
      <c r="A86" s="69">
        <f>IF(B86&lt;&gt;"",COUNTA($B$20:B86),"")</f>
        <v>66</v>
      </c>
      <c r="B86" s="78" t="s">
        <v>74</v>
      </c>
      <c r="C86" s="170">
        <v>15.46</v>
      </c>
      <c r="D86" s="170" t="s">
        <v>8</v>
      </c>
      <c r="E86" s="170">
        <v>4.62</v>
      </c>
      <c r="F86" s="170">
        <v>10.119999999999999</v>
      </c>
      <c r="G86" s="170" t="s">
        <v>8</v>
      </c>
      <c r="H86" s="170">
        <v>0.19</v>
      </c>
      <c r="I86" s="170" t="s">
        <v>8</v>
      </c>
      <c r="J86" s="170">
        <v>0.19</v>
      </c>
      <c r="K86" s="170" t="s">
        <v>8</v>
      </c>
      <c r="L86" s="170">
        <v>0.48</v>
      </c>
      <c r="M86" s="170">
        <v>0.05</v>
      </c>
      <c r="N86" s="170" t="s">
        <v>8</v>
      </c>
      <c r="O86" s="86"/>
      <c r="P86" s="86"/>
      <c r="Q86" s="86"/>
      <c r="R86" s="86"/>
      <c r="S86" s="86"/>
      <c r="T86" s="86"/>
      <c r="U86" s="86"/>
      <c r="V86" s="86"/>
      <c r="W86" s="86"/>
      <c r="X86" s="86"/>
    </row>
    <row r="87" spans="1:24" s="71" customFormat="1" ht="19.149999999999999" customHeight="1">
      <c r="A87" s="70">
        <f>IF(B87&lt;&gt;"",COUNTA($B$20:B87),"")</f>
        <v>67</v>
      </c>
      <c r="B87" s="80" t="s">
        <v>93</v>
      </c>
      <c r="C87" s="171">
        <v>521.73</v>
      </c>
      <c r="D87" s="171">
        <v>42.39</v>
      </c>
      <c r="E87" s="171">
        <v>24.54</v>
      </c>
      <c r="F87" s="171">
        <v>68.400000000000006</v>
      </c>
      <c r="G87" s="171">
        <v>1.29</v>
      </c>
      <c r="H87" s="171">
        <v>16.260000000000002</v>
      </c>
      <c r="I87" s="171" t="s">
        <v>8</v>
      </c>
      <c r="J87" s="171">
        <v>16.25</v>
      </c>
      <c r="K87" s="171">
        <v>3.09</v>
      </c>
      <c r="L87" s="171">
        <v>156.94999999999999</v>
      </c>
      <c r="M87" s="171">
        <v>100.93</v>
      </c>
      <c r="N87" s="171">
        <v>107.89</v>
      </c>
      <c r="O87" s="85"/>
      <c r="P87" s="85"/>
      <c r="Q87" s="85"/>
      <c r="R87" s="85"/>
      <c r="S87" s="85"/>
      <c r="T87" s="85"/>
      <c r="U87" s="85"/>
      <c r="V87" s="85"/>
      <c r="W87" s="85"/>
      <c r="X87" s="85"/>
    </row>
    <row r="88" spans="1:24" s="71" customFormat="1" ht="19.149999999999999" customHeight="1">
      <c r="A88" s="70">
        <f>IF(B88&lt;&gt;"",COUNTA($B$20:B88),"")</f>
        <v>68</v>
      </c>
      <c r="B88" s="80" t="s">
        <v>94</v>
      </c>
      <c r="C88" s="171">
        <v>3679.25</v>
      </c>
      <c r="D88" s="171">
        <v>147.80000000000001</v>
      </c>
      <c r="E88" s="171">
        <v>91.02</v>
      </c>
      <c r="F88" s="171">
        <v>92.26</v>
      </c>
      <c r="G88" s="171">
        <v>18.510000000000002</v>
      </c>
      <c r="H88" s="171">
        <v>1035.8699999999999</v>
      </c>
      <c r="I88" s="171">
        <v>661.45</v>
      </c>
      <c r="J88" s="171">
        <v>374.42</v>
      </c>
      <c r="K88" s="171">
        <v>15.41</v>
      </c>
      <c r="L88" s="171">
        <v>223.3</v>
      </c>
      <c r="M88" s="171">
        <v>190.02</v>
      </c>
      <c r="N88" s="171">
        <v>1865.08</v>
      </c>
      <c r="O88" s="85"/>
      <c r="P88" s="85"/>
      <c r="Q88" s="85"/>
      <c r="R88" s="85"/>
      <c r="S88" s="85"/>
      <c r="T88" s="85"/>
      <c r="U88" s="85"/>
      <c r="V88" s="85"/>
      <c r="W88" s="85"/>
      <c r="X88" s="85"/>
    </row>
    <row r="89" spans="1:24" s="71" customFormat="1" ht="19.149999999999999" customHeight="1">
      <c r="A89" s="70">
        <f>IF(B89&lt;&gt;"",COUNTA($B$20:B89),"")</f>
        <v>69</v>
      </c>
      <c r="B89" s="80" t="s">
        <v>95</v>
      </c>
      <c r="C89" s="171">
        <v>-329.49</v>
      </c>
      <c r="D89" s="171">
        <v>-413.18</v>
      </c>
      <c r="E89" s="171">
        <v>-181.3</v>
      </c>
      <c r="F89" s="171">
        <v>-339.55</v>
      </c>
      <c r="G89" s="171">
        <v>-68.400000000000006</v>
      </c>
      <c r="H89" s="171">
        <v>-657.39</v>
      </c>
      <c r="I89" s="171">
        <v>-186.43</v>
      </c>
      <c r="J89" s="171">
        <v>-470.96</v>
      </c>
      <c r="K89" s="171">
        <v>-83.52</v>
      </c>
      <c r="L89" s="171">
        <v>-252.12</v>
      </c>
      <c r="M89" s="171">
        <v>-161</v>
      </c>
      <c r="N89" s="171">
        <v>1826.97</v>
      </c>
      <c r="O89" s="85"/>
      <c r="P89" s="85"/>
      <c r="Q89" s="85"/>
      <c r="R89" s="85"/>
      <c r="S89" s="85"/>
      <c r="T89" s="85"/>
      <c r="U89" s="85"/>
      <c r="V89" s="85"/>
      <c r="W89" s="85"/>
      <c r="X89" s="85"/>
    </row>
    <row r="90" spans="1:24" s="87" customFormat="1" ht="24.95" customHeight="1">
      <c r="A90" s="69">
        <f>IF(B90&lt;&gt;"",COUNTA($B$20:B90),"")</f>
        <v>70</v>
      </c>
      <c r="B90" s="81" t="s">
        <v>96</v>
      </c>
      <c r="C90" s="172">
        <v>-57.91</v>
      </c>
      <c r="D90" s="172">
        <v>-379.18</v>
      </c>
      <c r="E90" s="172">
        <v>-124.08</v>
      </c>
      <c r="F90" s="172">
        <v>-253.73</v>
      </c>
      <c r="G90" s="172">
        <v>-54.79</v>
      </c>
      <c r="H90" s="172">
        <v>-636.15</v>
      </c>
      <c r="I90" s="172">
        <v>-185.42</v>
      </c>
      <c r="J90" s="172">
        <v>-450.73</v>
      </c>
      <c r="K90" s="172">
        <v>-49.88</v>
      </c>
      <c r="L90" s="172">
        <v>-217.78</v>
      </c>
      <c r="M90" s="172">
        <v>-62.02</v>
      </c>
      <c r="N90" s="172">
        <v>1719.71</v>
      </c>
      <c r="O90" s="86"/>
      <c r="P90" s="86"/>
      <c r="Q90" s="86"/>
      <c r="R90" s="86"/>
      <c r="S90" s="86"/>
      <c r="T90" s="86"/>
      <c r="U90" s="86"/>
      <c r="V90" s="86"/>
      <c r="W90" s="86"/>
      <c r="X90" s="86"/>
    </row>
    <row r="91" spans="1:24" s="87" customFormat="1" ht="15" customHeight="1">
      <c r="A91" s="69">
        <f>IF(B91&lt;&gt;"",COUNTA($B$20:B91),"")</f>
        <v>71</v>
      </c>
      <c r="B91" s="78" t="s">
        <v>97</v>
      </c>
      <c r="C91" s="170">
        <v>319.36</v>
      </c>
      <c r="D91" s="170">
        <v>5.0599999999999996</v>
      </c>
      <c r="E91" s="170">
        <v>1.1200000000000001</v>
      </c>
      <c r="F91" s="170">
        <v>2.94</v>
      </c>
      <c r="G91" s="170" t="s">
        <v>8</v>
      </c>
      <c r="H91" s="170">
        <v>17.43</v>
      </c>
      <c r="I91" s="170" t="s">
        <v>8</v>
      </c>
      <c r="J91" s="170">
        <v>17.43</v>
      </c>
      <c r="K91" s="170" t="s">
        <v>8</v>
      </c>
      <c r="L91" s="170">
        <v>7.29</v>
      </c>
      <c r="M91" s="170" t="s">
        <v>8</v>
      </c>
      <c r="N91" s="170">
        <v>285.52</v>
      </c>
      <c r="O91" s="86"/>
      <c r="P91" s="86"/>
      <c r="Q91" s="86"/>
      <c r="R91" s="86"/>
      <c r="S91" s="86"/>
      <c r="T91" s="86"/>
      <c r="U91" s="86"/>
      <c r="V91" s="86"/>
      <c r="W91" s="86"/>
      <c r="X91" s="86"/>
    </row>
    <row r="92" spans="1:24" ht="11.1" customHeight="1">
      <c r="A92" s="69">
        <f>IF(B92&lt;&gt;"",COUNTA($B$20:B92),"")</f>
        <v>72</v>
      </c>
      <c r="B92" s="78" t="s">
        <v>98</v>
      </c>
      <c r="C92" s="170">
        <v>157</v>
      </c>
      <c r="D92" s="170">
        <v>3.82</v>
      </c>
      <c r="E92" s="170">
        <v>0.54</v>
      </c>
      <c r="F92" s="170">
        <v>3.16</v>
      </c>
      <c r="G92" s="170">
        <v>0.3</v>
      </c>
      <c r="H92" s="170">
        <v>2.02</v>
      </c>
      <c r="I92" s="170">
        <v>0.43</v>
      </c>
      <c r="J92" s="170">
        <v>1.59</v>
      </c>
      <c r="K92" s="170">
        <v>1</v>
      </c>
      <c r="L92" s="170">
        <v>3.54</v>
      </c>
      <c r="M92" s="170">
        <v>0.57999999999999996</v>
      </c>
      <c r="N92" s="170">
        <v>142.05000000000001</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X92"/>
  <sheetViews>
    <sheetView zoomScale="140" zoomScaleNormal="140" workbookViewId="0">
      <pane xSplit="2" ySplit="18" topLeftCell="C19" activePane="bottomRight" state="frozen"/>
      <selection activeCell="C57" sqref="C57:N92"/>
      <selection pane="topRight" activeCell="C57" sqref="C57:N92"/>
      <selection pane="bottomLeft" activeCell="C57" sqref="C57:N92"/>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69</v>
      </c>
      <c r="B1" s="225"/>
      <c r="C1" s="226" t="s">
        <v>986</v>
      </c>
      <c r="D1" s="226"/>
      <c r="E1" s="226"/>
      <c r="F1" s="226"/>
      <c r="G1" s="227"/>
      <c r="H1" s="228" t="s">
        <v>986</v>
      </c>
      <c r="I1" s="226"/>
      <c r="J1" s="226"/>
      <c r="K1" s="226"/>
      <c r="L1" s="226"/>
      <c r="M1" s="226"/>
      <c r="N1" s="227"/>
    </row>
    <row r="2" spans="1:14" s="74" customFormat="1" ht="15" customHeight="1">
      <c r="A2" s="224" t="s">
        <v>51</v>
      </c>
      <c r="B2" s="225"/>
      <c r="C2" s="226" t="s">
        <v>67</v>
      </c>
      <c r="D2" s="226"/>
      <c r="E2" s="226"/>
      <c r="F2" s="226"/>
      <c r="G2" s="227"/>
      <c r="H2" s="228" t="s">
        <v>67</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4" ht="11.45" customHeight="1">
      <c r="A17" s="218"/>
      <c r="B17" s="219"/>
      <c r="C17" s="272"/>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row>
    <row r="20" spans="1:24" s="71" customFormat="1" ht="11.1" customHeight="1">
      <c r="A20" s="69">
        <f>IF(B20&lt;&gt;"",COUNTA($B$20:B20),"")</f>
        <v>1</v>
      </c>
      <c r="B20" s="78" t="s">
        <v>70</v>
      </c>
      <c r="C20" s="164">
        <v>207886</v>
      </c>
      <c r="D20" s="164">
        <v>87951</v>
      </c>
      <c r="E20" s="164">
        <v>29733</v>
      </c>
      <c r="F20" s="164">
        <v>8326</v>
      </c>
      <c r="G20" s="164">
        <v>10020</v>
      </c>
      <c r="H20" s="164">
        <v>32020</v>
      </c>
      <c r="I20" s="164">
        <v>12884</v>
      </c>
      <c r="J20" s="164">
        <v>19136</v>
      </c>
      <c r="K20" s="164">
        <v>6937</v>
      </c>
      <c r="L20" s="164">
        <v>21185</v>
      </c>
      <c r="M20" s="164">
        <v>11714</v>
      </c>
      <c r="N20" s="164" t="s">
        <v>8</v>
      </c>
      <c r="O20" s="85"/>
      <c r="P20" s="85"/>
      <c r="Q20" s="85"/>
      <c r="R20" s="85"/>
      <c r="S20" s="85"/>
      <c r="T20" s="85"/>
      <c r="U20" s="85"/>
      <c r="V20" s="85"/>
      <c r="W20" s="85"/>
      <c r="X20" s="85"/>
    </row>
    <row r="21" spans="1:24" s="71" customFormat="1" ht="11.1" customHeight="1">
      <c r="A21" s="69">
        <f>IF(B21&lt;&gt;"",COUNTA($B$20:B21),"")</f>
        <v>2</v>
      </c>
      <c r="B21" s="78" t="s">
        <v>71</v>
      </c>
      <c r="C21" s="164">
        <v>145454</v>
      </c>
      <c r="D21" s="164">
        <v>21674</v>
      </c>
      <c r="E21" s="164">
        <v>8958</v>
      </c>
      <c r="F21" s="164">
        <v>35729</v>
      </c>
      <c r="G21" s="164">
        <v>3354</v>
      </c>
      <c r="H21" s="164">
        <v>16345</v>
      </c>
      <c r="I21" s="164">
        <v>14197</v>
      </c>
      <c r="J21" s="164">
        <v>2148</v>
      </c>
      <c r="K21" s="164">
        <v>3148</v>
      </c>
      <c r="L21" s="164">
        <v>26577</v>
      </c>
      <c r="M21" s="164">
        <v>29669</v>
      </c>
      <c r="N21" s="164" t="s">
        <v>8</v>
      </c>
      <c r="O21" s="85"/>
      <c r="P21" s="85"/>
      <c r="Q21" s="85"/>
      <c r="R21" s="85"/>
      <c r="S21" s="85"/>
      <c r="T21" s="85"/>
      <c r="U21" s="85"/>
      <c r="V21" s="85"/>
      <c r="W21" s="85"/>
      <c r="X21" s="85"/>
    </row>
    <row r="22" spans="1:24" s="71" customFormat="1" ht="21.6" customHeight="1">
      <c r="A22" s="69">
        <f>IF(B22&lt;&gt;"",COUNTA($B$20:B22),"")</f>
        <v>3</v>
      </c>
      <c r="B22" s="79" t="s">
        <v>627</v>
      </c>
      <c r="C22" s="164">
        <v>238714</v>
      </c>
      <c r="D22" s="164" t="s">
        <v>8</v>
      </c>
      <c r="E22" s="164" t="s">
        <v>8</v>
      </c>
      <c r="F22" s="164" t="s">
        <v>8</v>
      </c>
      <c r="G22" s="164" t="s">
        <v>8</v>
      </c>
      <c r="H22" s="164">
        <v>238714</v>
      </c>
      <c r="I22" s="164">
        <v>188605</v>
      </c>
      <c r="J22" s="164">
        <v>50110</v>
      </c>
      <c r="K22" s="164" t="s">
        <v>8</v>
      </c>
      <c r="L22" s="164" t="s">
        <v>8</v>
      </c>
      <c r="M22" s="164" t="s">
        <v>8</v>
      </c>
      <c r="N22" s="164" t="s">
        <v>8</v>
      </c>
      <c r="O22" s="85"/>
      <c r="P22" s="85"/>
      <c r="Q22" s="85"/>
      <c r="R22" s="85"/>
      <c r="S22" s="85"/>
      <c r="T22" s="85"/>
      <c r="U22" s="85"/>
      <c r="V22" s="85"/>
      <c r="W22" s="85"/>
      <c r="X22" s="85"/>
    </row>
    <row r="23" spans="1:24" s="71" customFormat="1" ht="11.1" customHeight="1">
      <c r="A23" s="69">
        <f>IF(B23&lt;&gt;"",COUNTA($B$20:B23),"")</f>
        <v>4</v>
      </c>
      <c r="B23" s="78" t="s">
        <v>72</v>
      </c>
      <c r="C23" s="164">
        <v>4463</v>
      </c>
      <c r="D23" s="164">
        <v>81</v>
      </c>
      <c r="E23" s="164">
        <v>54</v>
      </c>
      <c r="F23" s="164">
        <v>82</v>
      </c>
      <c r="G23" s="164" t="s">
        <v>8</v>
      </c>
      <c r="H23" s="164">
        <v>77</v>
      </c>
      <c r="I23" s="164" t="s">
        <v>8</v>
      </c>
      <c r="J23" s="164">
        <v>76</v>
      </c>
      <c r="K23" s="164">
        <v>1</v>
      </c>
      <c r="L23" s="164">
        <v>201</v>
      </c>
      <c r="M23" s="164">
        <v>17</v>
      </c>
      <c r="N23" s="164">
        <v>3951</v>
      </c>
      <c r="O23" s="85"/>
      <c r="P23" s="85"/>
      <c r="Q23" s="85"/>
      <c r="R23" s="85"/>
      <c r="S23" s="85"/>
      <c r="T23" s="85"/>
      <c r="U23" s="85"/>
      <c r="V23" s="85"/>
      <c r="W23" s="85"/>
      <c r="X23" s="85"/>
    </row>
    <row r="24" spans="1:24" s="71" customFormat="1" ht="11.1" customHeight="1">
      <c r="A24" s="69">
        <f>IF(B24&lt;&gt;"",COUNTA($B$20:B24),"")</f>
        <v>5</v>
      </c>
      <c r="B24" s="78" t="s">
        <v>73</v>
      </c>
      <c r="C24" s="164">
        <v>449789</v>
      </c>
      <c r="D24" s="164">
        <v>34494</v>
      </c>
      <c r="E24" s="164">
        <v>6741</v>
      </c>
      <c r="F24" s="164">
        <v>24939</v>
      </c>
      <c r="G24" s="164">
        <v>9532</v>
      </c>
      <c r="H24" s="164">
        <v>172019</v>
      </c>
      <c r="I24" s="164">
        <v>7450</v>
      </c>
      <c r="J24" s="164">
        <v>164569</v>
      </c>
      <c r="K24" s="164">
        <v>5748</v>
      </c>
      <c r="L24" s="164">
        <v>10405</v>
      </c>
      <c r="M24" s="164">
        <v>12362</v>
      </c>
      <c r="N24" s="164">
        <v>173549</v>
      </c>
      <c r="O24" s="85"/>
      <c r="P24" s="85"/>
      <c r="Q24" s="85"/>
      <c r="R24" s="85"/>
      <c r="S24" s="85"/>
      <c r="T24" s="85"/>
      <c r="U24" s="85"/>
      <c r="V24" s="85"/>
      <c r="W24" s="85"/>
      <c r="X24" s="85"/>
    </row>
    <row r="25" spans="1:24" s="71" customFormat="1" ht="11.1" customHeight="1">
      <c r="A25" s="69">
        <f>IF(B25&lt;&gt;"",COUNTA($B$20:B25),"")</f>
        <v>6</v>
      </c>
      <c r="B25" s="78" t="s">
        <v>74</v>
      </c>
      <c r="C25" s="164">
        <v>245094</v>
      </c>
      <c r="D25" s="164">
        <v>18019</v>
      </c>
      <c r="E25" s="164">
        <v>338</v>
      </c>
      <c r="F25" s="164">
        <v>12723</v>
      </c>
      <c r="G25" s="164">
        <v>10</v>
      </c>
      <c r="H25" s="164">
        <v>42154</v>
      </c>
      <c r="I25" s="164" t="s">
        <v>8</v>
      </c>
      <c r="J25" s="164">
        <v>42154</v>
      </c>
      <c r="K25" s="164">
        <v>323</v>
      </c>
      <c r="L25" s="164">
        <v>879</v>
      </c>
      <c r="M25" s="164">
        <v>70</v>
      </c>
      <c r="N25" s="164">
        <v>170578</v>
      </c>
      <c r="O25" s="85"/>
      <c r="P25" s="85"/>
      <c r="Q25" s="85"/>
      <c r="R25" s="85"/>
      <c r="S25" s="85"/>
      <c r="T25" s="85"/>
      <c r="U25" s="85"/>
      <c r="V25" s="85"/>
      <c r="W25" s="85"/>
      <c r="X25" s="85"/>
    </row>
    <row r="26" spans="1:24" s="71" customFormat="1" ht="19.149999999999999" customHeight="1">
      <c r="A26" s="70">
        <f>IF(B26&lt;&gt;"",COUNTA($B$20:B26),"")</f>
        <v>7</v>
      </c>
      <c r="B26" s="80" t="s">
        <v>75</v>
      </c>
      <c r="C26" s="165">
        <v>801212</v>
      </c>
      <c r="D26" s="165">
        <v>126181</v>
      </c>
      <c r="E26" s="165">
        <v>45148</v>
      </c>
      <c r="F26" s="165">
        <v>56353</v>
      </c>
      <c r="G26" s="165">
        <v>22896</v>
      </c>
      <c r="H26" s="165">
        <v>417021</v>
      </c>
      <c r="I26" s="165">
        <v>223136</v>
      </c>
      <c r="J26" s="165">
        <v>193885</v>
      </c>
      <c r="K26" s="165">
        <v>15511</v>
      </c>
      <c r="L26" s="165">
        <v>57488</v>
      </c>
      <c r="M26" s="165">
        <v>53691</v>
      </c>
      <c r="N26" s="165">
        <v>6923</v>
      </c>
      <c r="O26" s="85"/>
      <c r="P26" s="85"/>
      <c r="Q26" s="85"/>
      <c r="R26" s="85"/>
      <c r="S26" s="85"/>
      <c r="T26" s="85"/>
      <c r="U26" s="85"/>
      <c r="V26" s="85"/>
      <c r="W26" s="85"/>
      <c r="X26" s="85"/>
    </row>
    <row r="27" spans="1:24" s="71" customFormat="1" ht="21.6" customHeight="1">
      <c r="A27" s="69">
        <f>IF(B27&lt;&gt;"",COUNTA($B$20:B27),"")</f>
        <v>8</v>
      </c>
      <c r="B27" s="79" t="s">
        <v>76</v>
      </c>
      <c r="C27" s="164">
        <v>152761</v>
      </c>
      <c r="D27" s="164">
        <v>29338</v>
      </c>
      <c r="E27" s="164">
        <v>14497</v>
      </c>
      <c r="F27" s="164">
        <v>23440</v>
      </c>
      <c r="G27" s="164">
        <v>4344</v>
      </c>
      <c r="H27" s="164">
        <v>7094</v>
      </c>
      <c r="I27" s="164">
        <v>1</v>
      </c>
      <c r="J27" s="164">
        <v>7093</v>
      </c>
      <c r="K27" s="164">
        <v>2970</v>
      </c>
      <c r="L27" s="164">
        <v>62869</v>
      </c>
      <c r="M27" s="164">
        <v>8208</v>
      </c>
      <c r="N27" s="164" t="s">
        <v>8</v>
      </c>
      <c r="O27" s="85"/>
      <c r="P27" s="85"/>
      <c r="Q27" s="85"/>
      <c r="R27" s="85"/>
      <c r="S27" s="85"/>
      <c r="T27" s="85"/>
      <c r="U27" s="85"/>
      <c r="V27" s="85"/>
      <c r="W27" s="85"/>
      <c r="X27" s="85"/>
    </row>
    <row r="28" spans="1:24" s="71" customFormat="1" ht="11.1" customHeight="1">
      <c r="A28" s="69">
        <f>IF(B28&lt;&gt;"",COUNTA($B$20:B28),"")</f>
        <v>9</v>
      </c>
      <c r="B28" s="78" t="s">
        <v>77</v>
      </c>
      <c r="C28" s="164">
        <v>94993</v>
      </c>
      <c r="D28" s="164">
        <v>11809</v>
      </c>
      <c r="E28" s="164">
        <v>3313</v>
      </c>
      <c r="F28" s="164">
        <v>21353</v>
      </c>
      <c r="G28" s="164">
        <v>4158</v>
      </c>
      <c r="H28" s="164">
        <v>4067</v>
      </c>
      <c r="I28" s="164" t="s">
        <v>8</v>
      </c>
      <c r="J28" s="164">
        <v>4067</v>
      </c>
      <c r="K28" s="164">
        <v>2718</v>
      </c>
      <c r="L28" s="164">
        <v>40079</v>
      </c>
      <c r="M28" s="164">
        <v>7496</v>
      </c>
      <c r="N28" s="164" t="s">
        <v>8</v>
      </c>
      <c r="O28" s="85"/>
      <c r="P28" s="85"/>
      <c r="Q28" s="85"/>
      <c r="R28" s="85"/>
      <c r="S28" s="85"/>
      <c r="T28" s="85"/>
      <c r="U28" s="85"/>
      <c r="V28" s="85"/>
      <c r="W28" s="85"/>
      <c r="X28" s="85"/>
    </row>
    <row r="29" spans="1:24"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row>
    <row r="30" spans="1:24" s="71" customFormat="1" ht="11.1" customHeight="1">
      <c r="A30" s="69">
        <f>IF(B30&lt;&gt;"",COUNTA($B$20:B30),"")</f>
        <v>11</v>
      </c>
      <c r="B30" s="78" t="s">
        <v>79</v>
      </c>
      <c r="C30" s="164">
        <v>51007</v>
      </c>
      <c r="D30" s="164">
        <v>17</v>
      </c>
      <c r="E30" s="164">
        <v>400</v>
      </c>
      <c r="F30" s="164">
        <v>30</v>
      </c>
      <c r="G30" s="164">
        <v>128</v>
      </c>
      <c r="H30" s="164">
        <v>283</v>
      </c>
      <c r="I30" s="164" t="s">
        <v>8</v>
      </c>
      <c r="J30" s="164">
        <v>283</v>
      </c>
      <c r="K30" s="164">
        <v>671</v>
      </c>
      <c r="L30" s="164">
        <v>749</v>
      </c>
      <c r="M30" s="164">
        <v>47708</v>
      </c>
      <c r="N30" s="164">
        <v>1019</v>
      </c>
      <c r="O30" s="85"/>
      <c r="P30" s="85"/>
      <c r="Q30" s="85"/>
      <c r="R30" s="85"/>
      <c r="S30" s="85"/>
      <c r="T30" s="85"/>
      <c r="U30" s="85"/>
      <c r="V30" s="85"/>
      <c r="W30" s="85"/>
      <c r="X30" s="85"/>
    </row>
    <row r="31" spans="1:24" s="71" customFormat="1" ht="11.1" customHeight="1">
      <c r="A31" s="69">
        <f>IF(B31&lt;&gt;"",COUNTA($B$20:B31),"")</f>
        <v>12</v>
      </c>
      <c r="B31" s="78" t="s">
        <v>74</v>
      </c>
      <c r="C31" s="164">
        <v>873</v>
      </c>
      <c r="D31" s="164">
        <v>34</v>
      </c>
      <c r="E31" s="164">
        <v>824</v>
      </c>
      <c r="F31" s="164" t="s">
        <v>8</v>
      </c>
      <c r="G31" s="164" t="s">
        <v>8</v>
      </c>
      <c r="H31" s="164" t="s">
        <v>8</v>
      </c>
      <c r="I31" s="164" t="s">
        <v>8</v>
      </c>
      <c r="J31" s="164" t="s">
        <v>8</v>
      </c>
      <c r="K31" s="164" t="s">
        <v>8</v>
      </c>
      <c r="L31" s="164">
        <v>16</v>
      </c>
      <c r="M31" s="164" t="s">
        <v>8</v>
      </c>
      <c r="N31" s="164" t="s">
        <v>8</v>
      </c>
      <c r="O31" s="85"/>
      <c r="P31" s="85"/>
      <c r="Q31" s="85"/>
      <c r="R31" s="85"/>
      <c r="S31" s="85"/>
      <c r="T31" s="85"/>
      <c r="U31" s="85"/>
      <c r="V31" s="85"/>
      <c r="W31" s="85"/>
      <c r="X31" s="85"/>
    </row>
    <row r="32" spans="1:24" s="71" customFormat="1" ht="19.149999999999999" customHeight="1">
      <c r="A32" s="70">
        <f>IF(B32&lt;&gt;"",COUNTA($B$20:B32),"")</f>
        <v>13</v>
      </c>
      <c r="B32" s="80" t="s">
        <v>80</v>
      </c>
      <c r="C32" s="165">
        <v>202894</v>
      </c>
      <c r="D32" s="165">
        <v>29321</v>
      </c>
      <c r="E32" s="165">
        <v>14073</v>
      </c>
      <c r="F32" s="165">
        <v>23470</v>
      </c>
      <c r="G32" s="165">
        <v>4473</v>
      </c>
      <c r="H32" s="165">
        <v>7377</v>
      </c>
      <c r="I32" s="165">
        <v>1</v>
      </c>
      <c r="J32" s="165">
        <v>7376</v>
      </c>
      <c r="K32" s="165">
        <v>3641</v>
      </c>
      <c r="L32" s="165">
        <v>63603</v>
      </c>
      <c r="M32" s="165">
        <v>55916</v>
      </c>
      <c r="N32" s="165">
        <v>1019</v>
      </c>
      <c r="O32" s="85"/>
      <c r="P32" s="85"/>
      <c r="Q32" s="85"/>
      <c r="R32" s="85"/>
      <c r="S32" s="85"/>
      <c r="T32" s="85"/>
      <c r="U32" s="85"/>
      <c r="V32" s="85"/>
      <c r="W32" s="85"/>
      <c r="X32" s="85"/>
    </row>
    <row r="33" spans="1:24" s="71" customFormat="1" ht="19.149999999999999" customHeight="1">
      <c r="A33" s="70">
        <f>IF(B33&lt;&gt;"",COUNTA($B$20:B33),"")</f>
        <v>14</v>
      </c>
      <c r="B33" s="80" t="s">
        <v>81</v>
      </c>
      <c r="C33" s="165">
        <v>1004106</v>
      </c>
      <c r="D33" s="165">
        <v>155502</v>
      </c>
      <c r="E33" s="165">
        <v>59221</v>
      </c>
      <c r="F33" s="165">
        <v>79823</v>
      </c>
      <c r="G33" s="165">
        <v>27369</v>
      </c>
      <c r="H33" s="165">
        <v>424399</v>
      </c>
      <c r="I33" s="165">
        <v>223137</v>
      </c>
      <c r="J33" s="165">
        <v>201261</v>
      </c>
      <c r="K33" s="165">
        <v>19152</v>
      </c>
      <c r="L33" s="165">
        <v>121091</v>
      </c>
      <c r="M33" s="165">
        <v>109607</v>
      </c>
      <c r="N33" s="165">
        <v>7942</v>
      </c>
      <c r="O33" s="85"/>
      <c r="P33" s="85"/>
      <c r="Q33" s="85"/>
      <c r="R33" s="85"/>
      <c r="S33" s="85"/>
      <c r="T33" s="85"/>
      <c r="U33" s="85"/>
      <c r="V33" s="85"/>
      <c r="W33" s="85"/>
      <c r="X33" s="85"/>
    </row>
    <row r="34" spans="1:24" s="71" customFormat="1" ht="11.1" customHeight="1">
      <c r="A34" s="69">
        <f>IF(B34&lt;&gt;"",COUNTA($B$20:B34),"")</f>
        <v>15</v>
      </c>
      <c r="B34" s="78" t="s">
        <v>82</v>
      </c>
      <c r="C34" s="164">
        <v>232977</v>
      </c>
      <c r="D34" s="164" t="s">
        <v>8</v>
      </c>
      <c r="E34" s="164" t="s">
        <v>8</v>
      </c>
      <c r="F34" s="164" t="s">
        <v>8</v>
      </c>
      <c r="G34" s="164" t="s">
        <v>8</v>
      </c>
      <c r="H34" s="164" t="s">
        <v>8</v>
      </c>
      <c r="I34" s="164" t="s">
        <v>8</v>
      </c>
      <c r="J34" s="164" t="s">
        <v>8</v>
      </c>
      <c r="K34" s="164" t="s">
        <v>8</v>
      </c>
      <c r="L34" s="164" t="s">
        <v>8</v>
      </c>
      <c r="M34" s="164" t="s">
        <v>8</v>
      </c>
      <c r="N34" s="164">
        <v>232977</v>
      </c>
      <c r="O34" s="85"/>
      <c r="P34" s="85"/>
      <c r="Q34" s="85"/>
      <c r="R34" s="85"/>
      <c r="S34" s="85"/>
      <c r="T34" s="85"/>
      <c r="U34" s="85"/>
      <c r="V34" s="85"/>
      <c r="W34" s="85"/>
      <c r="X34" s="85"/>
    </row>
    <row r="35" spans="1:24" s="71" customFormat="1" ht="11.1" customHeight="1">
      <c r="A35" s="69">
        <f>IF(B35&lt;&gt;"",COUNTA($B$20:B35),"")</f>
        <v>16</v>
      </c>
      <c r="B35" s="78" t="s">
        <v>83</v>
      </c>
      <c r="C35" s="164">
        <v>72519</v>
      </c>
      <c r="D35" s="164" t="s">
        <v>8</v>
      </c>
      <c r="E35" s="164" t="s">
        <v>8</v>
      </c>
      <c r="F35" s="164" t="s">
        <v>8</v>
      </c>
      <c r="G35" s="164" t="s">
        <v>8</v>
      </c>
      <c r="H35" s="164" t="s">
        <v>8</v>
      </c>
      <c r="I35" s="164" t="s">
        <v>8</v>
      </c>
      <c r="J35" s="164" t="s">
        <v>8</v>
      </c>
      <c r="K35" s="164" t="s">
        <v>8</v>
      </c>
      <c r="L35" s="164" t="s">
        <v>8</v>
      </c>
      <c r="M35" s="164" t="s">
        <v>8</v>
      </c>
      <c r="N35" s="164">
        <v>72519</v>
      </c>
      <c r="O35" s="85"/>
      <c r="P35" s="85"/>
      <c r="Q35" s="85"/>
      <c r="R35" s="85"/>
      <c r="S35" s="85"/>
      <c r="T35" s="85"/>
      <c r="U35" s="85"/>
      <c r="V35" s="85"/>
      <c r="W35" s="85"/>
      <c r="X35" s="85"/>
    </row>
    <row r="36" spans="1:24" s="71" customFormat="1" ht="11.1" customHeight="1">
      <c r="A36" s="69">
        <f>IF(B36&lt;&gt;"",COUNTA($B$20:B36),"")</f>
        <v>17</v>
      </c>
      <c r="B36" s="78" t="s">
        <v>99</v>
      </c>
      <c r="C36" s="164">
        <v>109505</v>
      </c>
      <c r="D36" s="164" t="s">
        <v>8</v>
      </c>
      <c r="E36" s="164" t="s">
        <v>8</v>
      </c>
      <c r="F36" s="164" t="s">
        <v>8</v>
      </c>
      <c r="G36" s="164" t="s">
        <v>8</v>
      </c>
      <c r="H36" s="164" t="s">
        <v>8</v>
      </c>
      <c r="I36" s="164" t="s">
        <v>8</v>
      </c>
      <c r="J36" s="164" t="s">
        <v>8</v>
      </c>
      <c r="K36" s="164" t="s">
        <v>8</v>
      </c>
      <c r="L36" s="164" t="s">
        <v>8</v>
      </c>
      <c r="M36" s="164" t="s">
        <v>8</v>
      </c>
      <c r="N36" s="164">
        <v>109505</v>
      </c>
      <c r="O36" s="85"/>
      <c r="P36" s="85"/>
      <c r="Q36" s="85"/>
      <c r="R36" s="85"/>
      <c r="S36" s="85"/>
      <c r="T36" s="85"/>
      <c r="U36" s="85"/>
      <c r="V36" s="85"/>
      <c r="W36" s="85"/>
      <c r="X36" s="85"/>
    </row>
    <row r="37" spans="1:24" s="71" customFormat="1" ht="11.1" customHeight="1">
      <c r="A37" s="69">
        <f>IF(B37&lt;&gt;"",COUNTA($B$20:B37),"")</f>
        <v>18</v>
      </c>
      <c r="B37" s="78" t="s">
        <v>100</v>
      </c>
      <c r="C37" s="164">
        <v>29770</v>
      </c>
      <c r="D37" s="164" t="s">
        <v>8</v>
      </c>
      <c r="E37" s="164" t="s">
        <v>8</v>
      </c>
      <c r="F37" s="164" t="s">
        <v>8</v>
      </c>
      <c r="G37" s="164" t="s">
        <v>8</v>
      </c>
      <c r="H37" s="164" t="s">
        <v>8</v>
      </c>
      <c r="I37" s="164" t="s">
        <v>8</v>
      </c>
      <c r="J37" s="164" t="s">
        <v>8</v>
      </c>
      <c r="K37" s="164" t="s">
        <v>8</v>
      </c>
      <c r="L37" s="164" t="s">
        <v>8</v>
      </c>
      <c r="M37" s="164" t="s">
        <v>8</v>
      </c>
      <c r="N37" s="164">
        <v>29770</v>
      </c>
      <c r="O37" s="85"/>
      <c r="P37" s="85"/>
      <c r="Q37" s="85"/>
      <c r="R37" s="85"/>
      <c r="S37" s="85"/>
      <c r="T37" s="85"/>
      <c r="U37" s="85"/>
      <c r="V37" s="85"/>
      <c r="W37" s="85"/>
      <c r="X37" s="85"/>
    </row>
    <row r="38" spans="1:24" s="71" customFormat="1" ht="11.1" customHeight="1">
      <c r="A38" s="69">
        <f>IF(B38&lt;&gt;"",COUNTA($B$20:B38),"")</f>
        <v>19</v>
      </c>
      <c r="B38" s="78" t="s">
        <v>27</v>
      </c>
      <c r="C38" s="164">
        <v>169639</v>
      </c>
      <c r="D38" s="164" t="s">
        <v>8</v>
      </c>
      <c r="E38" s="164" t="s">
        <v>8</v>
      </c>
      <c r="F38" s="164" t="s">
        <v>8</v>
      </c>
      <c r="G38" s="164" t="s">
        <v>8</v>
      </c>
      <c r="H38" s="164" t="s">
        <v>8</v>
      </c>
      <c r="I38" s="164" t="s">
        <v>8</v>
      </c>
      <c r="J38" s="164" t="s">
        <v>8</v>
      </c>
      <c r="K38" s="164" t="s">
        <v>8</v>
      </c>
      <c r="L38" s="164" t="s">
        <v>8</v>
      </c>
      <c r="M38" s="164" t="s">
        <v>8</v>
      </c>
      <c r="N38" s="164">
        <v>169639</v>
      </c>
      <c r="O38" s="85"/>
      <c r="P38" s="85"/>
      <c r="Q38" s="85"/>
      <c r="R38" s="85"/>
      <c r="S38" s="85"/>
      <c r="T38" s="85"/>
      <c r="U38" s="85"/>
      <c r="V38" s="85"/>
      <c r="W38" s="85"/>
      <c r="X38" s="85"/>
    </row>
    <row r="39" spans="1:24" s="71" customFormat="1" ht="21.6" customHeight="1">
      <c r="A39" s="69">
        <f>IF(B39&lt;&gt;"",COUNTA($B$20:B39),"")</f>
        <v>20</v>
      </c>
      <c r="B39" s="79" t="s">
        <v>84</v>
      </c>
      <c r="C39" s="164">
        <v>71746</v>
      </c>
      <c r="D39" s="164" t="s">
        <v>8</v>
      </c>
      <c r="E39" s="164" t="s">
        <v>8</v>
      </c>
      <c r="F39" s="164" t="s">
        <v>8</v>
      </c>
      <c r="G39" s="164" t="s">
        <v>8</v>
      </c>
      <c r="H39" s="164" t="s">
        <v>8</v>
      </c>
      <c r="I39" s="164" t="s">
        <v>8</v>
      </c>
      <c r="J39" s="164" t="s">
        <v>8</v>
      </c>
      <c r="K39" s="164" t="s">
        <v>8</v>
      </c>
      <c r="L39" s="164" t="s">
        <v>8</v>
      </c>
      <c r="M39" s="164" t="s">
        <v>8</v>
      </c>
      <c r="N39" s="164">
        <v>71746</v>
      </c>
      <c r="O39" s="85"/>
      <c r="P39" s="85"/>
      <c r="Q39" s="85"/>
      <c r="R39" s="85"/>
      <c r="S39" s="85"/>
      <c r="T39" s="85"/>
      <c r="U39" s="85"/>
      <c r="V39" s="85"/>
      <c r="W39" s="85"/>
      <c r="X39" s="85"/>
    </row>
    <row r="40" spans="1:24" s="71" customFormat="1" ht="21.6" customHeight="1">
      <c r="A40" s="69">
        <f>IF(B40&lt;&gt;"",COUNTA($B$20:B40),"")</f>
        <v>21</v>
      </c>
      <c r="B40" s="79" t="s">
        <v>85</v>
      </c>
      <c r="C40" s="164">
        <v>152288</v>
      </c>
      <c r="D40" s="164">
        <v>518</v>
      </c>
      <c r="E40" s="164">
        <v>183</v>
      </c>
      <c r="F40" s="164">
        <v>1791</v>
      </c>
      <c r="G40" s="164">
        <v>1082</v>
      </c>
      <c r="H40" s="164">
        <v>143137</v>
      </c>
      <c r="I40" s="164">
        <v>71904</v>
      </c>
      <c r="J40" s="164">
        <v>71233</v>
      </c>
      <c r="K40" s="164">
        <v>2149</v>
      </c>
      <c r="L40" s="164">
        <v>2763</v>
      </c>
      <c r="M40" s="164">
        <v>665</v>
      </c>
      <c r="N40" s="164" t="s">
        <v>8</v>
      </c>
      <c r="O40" s="85"/>
      <c r="P40" s="85"/>
      <c r="Q40" s="85"/>
      <c r="R40" s="85"/>
      <c r="S40" s="85"/>
      <c r="T40" s="85"/>
      <c r="U40" s="85"/>
      <c r="V40" s="85"/>
      <c r="W40" s="85"/>
      <c r="X40" s="85"/>
    </row>
    <row r="41" spans="1:24" s="71" customFormat="1" ht="21.6" customHeight="1">
      <c r="A41" s="69">
        <f>IF(B41&lt;&gt;"",COUNTA($B$20:B41),"")</f>
        <v>22</v>
      </c>
      <c r="B41" s="79" t="s">
        <v>86</v>
      </c>
      <c r="C41" s="164">
        <v>31592</v>
      </c>
      <c r="D41" s="164">
        <v>1270</v>
      </c>
      <c r="E41" s="164">
        <v>5</v>
      </c>
      <c r="F41" s="164">
        <v>556</v>
      </c>
      <c r="G41" s="164">
        <v>627</v>
      </c>
      <c r="H41" s="164">
        <v>28593</v>
      </c>
      <c r="I41" s="164">
        <v>28403</v>
      </c>
      <c r="J41" s="164">
        <v>190</v>
      </c>
      <c r="K41" s="164">
        <v>90</v>
      </c>
      <c r="L41" s="164">
        <v>76</v>
      </c>
      <c r="M41" s="164">
        <v>376</v>
      </c>
      <c r="N41" s="164" t="s">
        <v>8</v>
      </c>
      <c r="O41" s="85"/>
      <c r="P41" s="85"/>
      <c r="Q41" s="85"/>
      <c r="R41" s="85"/>
      <c r="S41" s="85"/>
      <c r="T41" s="85"/>
      <c r="U41" s="85"/>
      <c r="V41" s="85"/>
      <c r="W41" s="85"/>
      <c r="X41" s="85"/>
    </row>
    <row r="42" spans="1:24" s="71" customFormat="1" ht="11.1" customHeight="1">
      <c r="A42" s="69">
        <f>IF(B42&lt;&gt;"",COUNTA($B$20:B42),"")</f>
        <v>23</v>
      </c>
      <c r="B42" s="78" t="s">
        <v>87</v>
      </c>
      <c r="C42" s="164">
        <v>54702</v>
      </c>
      <c r="D42" s="164">
        <v>291</v>
      </c>
      <c r="E42" s="164">
        <v>7391</v>
      </c>
      <c r="F42" s="164">
        <v>480</v>
      </c>
      <c r="G42" s="164">
        <v>1482</v>
      </c>
      <c r="H42" s="164">
        <v>308</v>
      </c>
      <c r="I42" s="164">
        <v>7</v>
      </c>
      <c r="J42" s="164">
        <v>301</v>
      </c>
      <c r="K42" s="164">
        <v>838</v>
      </c>
      <c r="L42" s="164">
        <v>9874</v>
      </c>
      <c r="M42" s="164">
        <v>34039</v>
      </c>
      <c r="N42" s="164" t="s">
        <v>8</v>
      </c>
      <c r="O42" s="85"/>
      <c r="P42" s="85"/>
      <c r="Q42" s="85"/>
      <c r="R42" s="85"/>
      <c r="S42" s="85"/>
      <c r="T42" s="85"/>
      <c r="U42" s="85"/>
      <c r="V42" s="85"/>
      <c r="W42" s="85"/>
      <c r="X42" s="85"/>
    </row>
    <row r="43" spans="1:24" s="71" customFormat="1" ht="11.1" customHeight="1">
      <c r="A43" s="69">
        <f>IF(B43&lt;&gt;"",COUNTA($B$20:B43),"")</f>
        <v>24</v>
      </c>
      <c r="B43" s="78" t="s">
        <v>88</v>
      </c>
      <c r="C43" s="164">
        <v>383482</v>
      </c>
      <c r="D43" s="164">
        <v>39265</v>
      </c>
      <c r="E43" s="164">
        <v>7830</v>
      </c>
      <c r="F43" s="164">
        <v>14889</v>
      </c>
      <c r="G43" s="164">
        <v>1273</v>
      </c>
      <c r="H43" s="164">
        <v>115131</v>
      </c>
      <c r="I43" s="164">
        <v>66108</v>
      </c>
      <c r="J43" s="164">
        <v>49024</v>
      </c>
      <c r="K43" s="164">
        <v>965</v>
      </c>
      <c r="L43" s="164">
        <v>9446</v>
      </c>
      <c r="M43" s="164">
        <v>15982</v>
      </c>
      <c r="N43" s="164">
        <v>178700</v>
      </c>
      <c r="O43" s="85"/>
      <c r="P43" s="85"/>
      <c r="Q43" s="85"/>
      <c r="R43" s="85"/>
      <c r="S43" s="85"/>
      <c r="T43" s="85"/>
      <c r="U43" s="85"/>
      <c r="V43" s="85"/>
      <c r="W43" s="85"/>
      <c r="X43" s="85"/>
    </row>
    <row r="44" spans="1:24" s="71" customFormat="1" ht="11.1" customHeight="1">
      <c r="A44" s="69">
        <f>IF(B44&lt;&gt;"",COUNTA($B$20:B44),"")</f>
        <v>25</v>
      </c>
      <c r="B44" s="78" t="s">
        <v>74</v>
      </c>
      <c r="C44" s="164">
        <v>245094</v>
      </c>
      <c r="D44" s="164">
        <v>18019</v>
      </c>
      <c r="E44" s="164">
        <v>338</v>
      </c>
      <c r="F44" s="164">
        <v>12723</v>
      </c>
      <c r="G44" s="164">
        <v>10</v>
      </c>
      <c r="H44" s="164">
        <v>42154</v>
      </c>
      <c r="I44" s="164" t="s">
        <v>8</v>
      </c>
      <c r="J44" s="164">
        <v>42154</v>
      </c>
      <c r="K44" s="164">
        <v>323</v>
      </c>
      <c r="L44" s="164">
        <v>879</v>
      </c>
      <c r="M44" s="164">
        <v>70</v>
      </c>
      <c r="N44" s="164">
        <v>170578</v>
      </c>
      <c r="O44" s="85"/>
      <c r="P44" s="85"/>
      <c r="Q44" s="85"/>
      <c r="R44" s="85"/>
      <c r="S44" s="85"/>
      <c r="T44" s="85"/>
      <c r="U44" s="85"/>
      <c r="V44" s="85"/>
      <c r="W44" s="85"/>
      <c r="X44" s="85"/>
    </row>
    <row r="45" spans="1:24" s="71" customFormat="1" ht="19.149999999999999" customHeight="1">
      <c r="A45" s="70">
        <f>IF(B45&lt;&gt;"",COUNTA($B$20:B45),"")</f>
        <v>26</v>
      </c>
      <c r="B45" s="80" t="s">
        <v>89</v>
      </c>
      <c r="C45" s="165">
        <v>851333</v>
      </c>
      <c r="D45" s="165">
        <v>23326</v>
      </c>
      <c r="E45" s="165">
        <v>15071</v>
      </c>
      <c r="F45" s="165">
        <v>4993</v>
      </c>
      <c r="G45" s="165">
        <v>4453</v>
      </c>
      <c r="H45" s="165">
        <v>245015</v>
      </c>
      <c r="I45" s="165">
        <v>166421</v>
      </c>
      <c r="J45" s="165">
        <v>78594</v>
      </c>
      <c r="K45" s="165">
        <v>3719</v>
      </c>
      <c r="L45" s="165">
        <v>21280</v>
      </c>
      <c r="M45" s="165">
        <v>50992</v>
      </c>
      <c r="N45" s="165">
        <v>482484</v>
      </c>
      <c r="O45" s="85"/>
      <c r="P45" s="85"/>
      <c r="Q45" s="85"/>
      <c r="R45" s="85"/>
      <c r="S45" s="85"/>
      <c r="T45" s="85"/>
      <c r="U45" s="85"/>
      <c r="V45" s="85"/>
      <c r="W45" s="85"/>
      <c r="X45" s="85"/>
    </row>
    <row r="46" spans="1:24" s="87" customFormat="1" ht="11.1" customHeight="1">
      <c r="A46" s="69">
        <f>IF(B46&lt;&gt;"",COUNTA($B$20:B46),"")</f>
        <v>27</v>
      </c>
      <c r="B46" s="78" t="s">
        <v>90</v>
      </c>
      <c r="C46" s="164">
        <v>95767</v>
      </c>
      <c r="D46" s="164">
        <v>2970</v>
      </c>
      <c r="E46" s="164">
        <v>6336</v>
      </c>
      <c r="F46" s="164">
        <v>14130</v>
      </c>
      <c r="G46" s="164">
        <v>4365</v>
      </c>
      <c r="H46" s="164">
        <v>4030</v>
      </c>
      <c r="I46" s="164" t="s">
        <v>8</v>
      </c>
      <c r="J46" s="164">
        <v>4030</v>
      </c>
      <c r="K46" s="164">
        <v>99</v>
      </c>
      <c r="L46" s="164">
        <v>19351</v>
      </c>
      <c r="M46" s="164">
        <v>17059</v>
      </c>
      <c r="N46" s="164">
        <v>27427</v>
      </c>
      <c r="O46" s="86"/>
      <c r="P46" s="86"/>
      <c r="Q46" s="86"/>
      <c r="R46" s="86"/>
      <c r="S46" s="86"/>
      <c r="T46" s="86"/>
      <c r="U46" s="86"/>
      <c r="V46" s="86"/>
      <c r="W46" s="86"/>
      <c r="X46" s="86"/>
    </row>
    <row r="47" spans="1:24"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row>
    <row r="48" spans="1:24" s="87" customFormat="1" ht="11.1" customHeight="1">
      <c r="A48" s="69">
        <f>IF(B48&lt;&gt;"",COUNTA($B$20:B48),"")</f>
        <v>29</v>
      </c>
      <c r="B48" s="78" t="s">
        <v>92</v>
      </c>
      <c r="C48" s="164">
        <v>54734</v>
      </c>
      <c r="D48" s="164">
        <v>5406</v>
      </c>
      <c r="E48" s="164">
        <v>1374</v>
      </c>
      <c r="F48" s="164">
        <v>2764</v>
      </c>
      <c r="G48" s="164">
        <v>221</v>
      </c>
      <c r="H48" s="164">
        <v>958</v>
      </c>
      <c r="I48" s="164" t="s">
        <v>8</v>
      </c>
      <c r="J48" s="164">
        <v>958</v>
      </c>
      <c r="K48" s="164">
        <v>859</v>
      </c>
      <c r="L48" s="164">
        <v>15015</v>
      </c>
      <c r="M48" s="164">
        <v>27837</v>
      </c>
      <c r="N48" s="164">
        <v>298</v>
      </c>
      <c r="O48" s="86"/>
      <c r="P48" s="86"/>
      <c r="Q48" s="86"/>
      <c r="R48" s="86"/>
      <c r="S48" s="86"/>
      <c r="T48" s="86"/>
      <c r="U48" s="86"/>
      <c r="V48" s="86"/>
      <c r="W48" s="86"/>
      <c r="X48" s="86"/>
    </row>
    <row r="49" spans="1:24" s="87" customFormat="1" ht="11.1" customHeight="1">
      <c r="A49" s="69">
        <f>IF(B49&lt;&gt;"",COUNTA($B$20:B49),"")</f>
        <v>30</v>
      </c>
      <c r="B49" s="78" t="s">
        <v>74</v>
      </c>
      <c r="C49" s="164">
        <v>873</v>
      </c>
      <c r="D49" s="164">
        <v>34</v>
      </c>
      <c r="E49" s="164">
        <v>824</v>
      </c>
      <c r="F49" s="164" t="s">
        <v>8</v>
      </c>
      <c r="G49" s="164" t="s">
        <v>8</v>
      </c>
      <c r="H49" s="164" t="s">
        <v>8</v>
      </c>
      <c r="I49" s="164" t="s">
        <v>8</v>
      </c>
      <c r="J49" s="164" t="s">
        <v>8</v>
      </c>
      <c r="K49" s="164" t="s">
        <v>8</v>
      </c>
      <c r="L49" s="164">
        <v>16</v>
      </c>
      <c r="M49" s="164" t="s">
        <v>8</v>
      </c>
      <c r="N49" s="164" t="s">
        <v>8</v>
      </c>
      <c r="O49" s="86"/>
      <c r="P49" s="86"/>
      <c r="Q49" s="86"/>
      <c r="R49" s="86"/>
      <c r="S49" s="86"/>
      <c r="T49" s="86"/>
      <c r="U49" s="86"/>
      <c r="V49" s="86"/>
      <c r="W49" s="86"/>
      <c r="X49" s="86"/>
    </row>
    <row r="50" spans="1:24" s="71" customFormat="1" ht="19.149999999999999" customHeight="1">
      <c r="A50" s="70">
        <f>IF(B50&lt;&gt;"",COUNTA($B$20:B50),"")</f>
        <v>31</v>
      </c>
      <c r="B50" s="80" t="s">
        <v>93</v>
      </c>
      <c r="C50" s="165">
        <v>149628</v>
      </c>
      <c r="D50" s="165">
        <v>8343</v>
      </c>
      <c r="E50" s="165">
        <v>6886</v>
      </c>
      <c r="F50" s="165">
        <v>16895</v>
      </c>
      <c r="G50" s="165">
        <v>4586</v>
      </c>
      <c r="H50" s="165">
        <v>4988</v>
      </c>
      <c r="I50" s="165" t="s">
        <v>8</v>
      </c>
      <c r="J50" s="165">
        <v>4988</v>
      </c>
      <c r="K50" s="165">
        <v>958</v>
      </c>
      <c r="L50" s="165">
        <v>34351</v>
      </c>
      <c r="M50" s="165">
        <v>44896</v>
      </c>
      <c r="N50" s="165">
        <v>27725</v>
      </c>
      <c r="O50" s="85"/>
      <c r="P50" s="85"/>
      <c r="Q50" s="85"/>
      <c r="R50" s="85"/>
      <c r="S50" s="85"/>
      <c r="T50" s="85"/>
      <c r="U50" s="85"/>
      <c r="V50" s="85"/>
      <c r="W50" s="85"/>
      <c r="X50" s="85"/>
    </row>
    <row r="51" spans="1:24" s="71" customFormat="1" ht="19.149999999999999" customHeight="1">
      <c r="A51" s="70">
        <f>IF(B51&lt;&gt;"",COUNTA($B$20:B51),"")</f>
        <v>32</v>
      </c>
      <c r="B51" s="80" t="s">
        <v>94</v>
      </c>
      <c r="C51" s="165">
        <v>1000961</v>
      </c>
      <c r="D51" s="165">
        <v>31669</v>
      </c>
      <c r="E51" s="165">
        <v>21958</v>
      </c>
      <c r="F51" s="165">
        <v>21888</v>
      </c>
      <c r="G51" s="165">
        <v>9039</v>
      </c>
      <c r="H51" s="165">
        <v>250003</v>
      </c>
      <c r="I51" s="165">
        <v>166421</v>
      </c>
      <c r="J51" s="165">
        <v>83582</v>
      </c>
      <c r="K51" s="165">
        <v>4677</v>
      </c>
      <c r="L51" s="165">
        <v>55630</v>
      </c>
      <c r="M51" s="165">
        <v>95889</v>
      </c>
      <c r="N51" s="165">
        <v>510209</v>
      </c>
      <c r="O51" s="85"/>
      <c r="P51" s="85"/>
      <c r="Q51" s="85"/>
      <c r="R51" s="85"/>
      <c r="S51" s="85"/>
      <c r="T51" s="85"/>
      <c r="U51" s="85"/>
      <c r="V51" s="85"/>
      <c r="W51" s="85"/>
      <c r="X51" s="85"/>
    </row>
    <row r="52" spans="1:24" s="71" customFormat="1" ht="19.149999999999999" customHeight="1">
      <c r="A52" s="70">
        <f>IF(B52&lt;&gt;"",COUNTA($B$20:B52),"")</f>
        <v>33</v>
      </c>
      <c r="B52" s="80" t="s">
        <v>95</v>
      </c>
      <c r="C52" s="165">
        <v>-3145</v>
      </c>
      <c r="D52" s="165">
        <v>-123833</v>
      </c>
      <c r="E52" s="165">
        <v>-37263</v>
      </c>
      <c r="F52" s="165">
        <v>-57935</v>
      </c>
      <c r="G52" s="165">
        <v>-18330</v>
      </c>
      <c r="H52" s="165">
        <v>-174395</v>
      </c>
      <c r="I52" s="165">
        <v>-56716</v>
      </c>
      <c r="J52" s="165">
        <v>-117680</v>
      </c>
      <c r="K52" s="165">
        <v>-14475</v>
      </c>
      <c r="L52" s="165">
        <v>-65461</v>
      </c>
      <c r="M52" s="165">
        <v>-13719</v>
      </c>
      <c r="N52" s="165">
        <v>502267</v>
      </c>
      <c r="O52" s="85"/>
      <c r="P52" s="85"/>
      <c r="Q52" s="85"/>
      <c r="R52" s="85"/>
      <c r="S52" s="85"/>
      <c r="T52" s="85"/>
      <c r="U52" s="85"/>
      <c r="V52" s="85"/>
      <c r="W52" s="85"/>
      <c r="X52" s="85"/>
    </row>
    <row r="53" spans="1:24" s="87" customFormat="1" ht="24.95" customHeight="1">
      <c r="A53" s="69">
        <f>IF(B53&lt;&gt;"",COUNTA($B$20:B53),"")</f>
        <v>34</v>
      </c>
      <c r="B53" s="81" t="s">
        <v>96</v>
      </c>
      <c r="C53" s="166">
        <v>50122</v>
      </c>
      <c r="D53" s="166">
        <v>-102855</v>
      </c>
      <c r="E53" s="166">
        <v>-30076</v>
      </c>
      <c r="F53" s="166">
        <v>-51360</v>
      </c>
      <c r="G53" s="166">
        <v>-18443</v>
      </c>
      <c r="H53" s="166">
        <v>-172006</v>
      </c>
      <c r="I53" s="166">
        <v>-56714</v>
      </c>
      <c r="J53" s="166">
        <v>-115291</v>
      </c>
      <c r="K53" s="166">
        <v>-11792</v>
      </c>
      <c r="L53" s="166">
        <v>-36209</v>
      </c>
      <c r="M53" s="166">
        <v>-2699</v>
      </c>
      <c r="N53" s="166">
        <v>475561</v>
      </c>
      <c r="O53" s="86"/>
      <c r="P53" s="86"/>
      <c r="Q53" s="86"/>
      <c r="R53" s="86"/>
      <c r="S53" s="86"/>
      <c r="T53" s="86"/>
      <c r="U53" s="86"/>
      <c r="V53" s="86"/>
      <c r="W53" s="86"/>
      <c r="X53" s="86"/>
    </row>
    <row r="54" spans="1:24" s="87" customFormat="1" ht="15" customHeight="1">
      <c r="A54" s="69">
        <f>IF(B54&lt;&gt;"",COUNTA($B$20:B54),"")</f>
        <v>35</v>
      </c>
      <c r="B54" s="78" t="s">
        <v>97</v>
      </c>
      <c r="C54" s="164">
        <v>35342</v>
      </c>
      <c r="D54" s="164">
        <v>433</v>
      </c>
      <c r="E54" s="164">
        <v>945</v>
      </c>
      <c r="F54" s="164">
        <v>6944</v>
      </c>
      <c r="G54" s="164" t="s">
        <v>8</v>
      </c>
      <c r="H54" s="164">
        <v>849</v>
      </c>
      <c r="I54" s="164" t="s">
        <v>8</v>
      </c>
      <c r="J54" s="164">
        <v>849</v>
      </c>
      <c r="K54" s="164" t="s">
        <v>8</v>
      </c>
      <c r="L54" s="164">
        <v>439</v>
      </c>
      <c r="M54" s="164" t="s">
        <v>8</v>
      </c>
      <c r="N54" s="164">
        <v>25732</v>
      </c>
      <c r="O54" s="86"/>
      <c r="P54" s="86"/>
      <c r="Q54" s="86"/>
      <c r="R54" s="86"/>
      <c r="S54" s="86"/>
      <c r="T54" s="86"/>
      <c r="U54" s="86"/>
      <c r="V54" s="86"/>
      <c r="W54" s="86"/>
      <c r="X54" s="86"/>
    </row>
    <row r="55" spans="1:24" ht="11.1" customHeight="1">
      <c r="A55" s="69">
        <f>IF(B55&lt;&gt;"",COUNTA($B$20:B55),"")</f>
        <v>36</v>
      </c>
      <c r="B55" s="78" t="s">
        <v>98</v>
      </c>
      <c r="C55" s="164">
        <v>19218</v>
      </c>
      <c r="D55" s="164">
        <v>1693</v>
      </c>
      <c r="E55" s="164">
        <v>315</v>
      </c>
      <c r="F55" s="164">
        <v>607</v>
      </c>
      <c r="G55" s="164">
        <v>2</v>
      </c>
      <c r="H55" s="164">
        <v>127</v>
      </c>
      <c r="I55" s="164" t="s">
        <v>8</v>
      </c>
      <c r="J55" s="164">
        <v>127</v>
      </c>
      <c r="K55" s="164">
        <v>45</v>
      </c>
      <c r="L55" s="164">
        <v>1766</v>
      </c>
      <c r="M55" s="164">
        <v>373</v>
      </c>
      <c r="N55" s="164">
        <v>14290</v>
      </c>
    </row>
    <row r="56" spans="1:24"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4" s="71" customFormat="1" ht="11.1" customHeight="1">
      <c r="A57" s="69">
        <f>IF(B57&lt;&gt;"",COUNTA($B$20:B57),"")</f>
        <v>37</v>
      </c>
      <c r="B57" s="78" t="s">
        <v>70</v>
      </c>
      <c r="C57" s="167">
        <v>876.48</v>
      </c>
      <c r="D57" s="167">
        <v>370.82</v>
      </c>
      <c r="E57" s="167">
        <v>125.36</v>
      </c>
      <c r="F57" s="167">
        <v>35.1</v>
      </c>
      <c r="G57" s="167">
        <v>42.25</v>
      </c>
      <c r="H57" s="167">
        <v>135</v>
      </c>
      <c r="I57" s="167">
        <v>54.32</v>
      </c>
      <c r="J57" s="167">
        <v>80.680000000000007</v>
      </c>
      <c r="K57" s="167">
        <v>29.25</v>
      </c>
      <c r="L57" s="167">
        <v>89.32</v>
      </c>
      <c r="M57" s="167">
        <v>49.39</v>
      </c>
      <c r="N57" s="167" t="s">
        <v>8</v>
      </c>
      <c r="O57" s="85"/>
      <c r="P57" s="85"/>
      <c r="Q57" s="85"/>
      <c r="R57" s="85"/>
      <c r="S57" s="85"/>
      <c r="T57" s="85"/>
      <c r="U57" s="85"/>
      <c r="V57" s="85"/>
      <c r="W57" s="85"/>
      <c r="X57" s="85"/>
    </row>
    <row r="58" spans="1:24" s="71" customFormat="1" ht="11.1" customHeight="1">
      <c r="A58" s="69">
        <f>IF(B58&lt;&gt;"",COUNTA($B$20:B58),"")</f>
        <v>38</v>
      </c>
      <c r="B58" s="78" t="s">
        <v>71</v>
      </c>
      <c r="C58" s="167">
        <v>613.26</v>
      </c>
      <c r="D58" s="167">
        <v>91.38</v>
      </c>
      <c r="E58" s="167">
        <v>37.770000000000003</v>
      </c>
      <c r="F58" s="167">
        <v>150.63999999999999</v>
      </c>
      <c r="G58" s="167">
        <v>14.14</v>
      </c>
      <c r="H58" s="167">
        <v>68.91</v>
      </c>
      <c r="I58" s="167">
        <v>59.86</v>
      </c>
      <c r="J58" s="167">
        <v>9.0500000000000007</v>
      </c>
      <c r="K58" s="167">
        <v>13.27</v>
      </c>
      <c r="L58" s="167">
        <v>112.05</v>
      </c>
      <c r="M58" s="167">
        <v>125.09</v>
      </c>
      <c r="N58" s="167" t="s">
        <v>8</v>
      </c>
      <c r="O58" s="85"/>
      <c r="P58" s="85"/>
      <c r="Q58" s="85"/>
      <c r="R58" s="85"/>
      <c r="S58" s="85"/>
      <c r="T58" s="85"/>
      <c r="U58" s="85"/>
      <c r="V58" s="85"/>
      <c r="W58" s="85"/>
      <c r="X58" s="85"/>
    </row>
    <row r="59" spans="1:24" s="71" customFormat="1" ht="21.6" customHeight="1">
      <c r="A59" s="69">
        <f>IF(B59&lt;&gt;"",COUNTA($B$20:B59),"")</f>
        <v>39</v>
      </c>
      <c r="B59" s="79" t="s">
        <v>627</v>
      </c>
      <c r="C59" s="167">
        <v>1006.46</v>
      </c>
      <c r="D59" s="167" t="s">
        <v>8</v>
      </c>
      <c r="E59" s="167" t="s">
        <v>8</v>
      </c>
      <c r="F59" s="167" t="s">
        <v>8</v>
      </c>
      <c r="G59" s="167" t="s">
        <v>8</v>
      </c>
      <c r="H59" s="167">
        <v>1006.46</v>
      </c>
      <c r="I59" s="167">
        <v>795.19</v>
      </c>
      <c r="J59" s="167">
        <v>211.27</v>
      </c>
      <c r="K59" s="167" t="s">
        <v>8</v>
      </c>
      <c r="L59" s="167" t="s">
        <v>8</v>
      </c>
      <c r="M59" s="167" t="s">
        <v>8</v>
      </c>
      <c r="N59" s="167" t="s">
        <v>8</v>
      </c>
      <c r="O59" s="85"/>
      <c r="P59" s="85"/>
      <c r="Q59" s="85"/>
      <c r="R59" s="85"/>
      <c r="S59" s="85"/>
      <c r="T59" s="85"/>
      <c r="U59" s="85"/>
      <c r="V59" s="85"/>
      <c r="W59" s="85"/>
      <c r="X59" s="85"/>
    </row>
    <row r="60" spans="1:24" s="71" customFormat="1" ht="11.1" customHeight="1">
      <c r="A60" s="69">
        <f>IF(B60&lt;&gt;"",COUNTA($B$20:B60),"")</f>
        <v>40</v>
      </c>
      <c r="B60" s="78" t="s">
        <v>72</v>
      </c>
      <c r="C60" s="167">
        <v>18.82</v>
      </c>
      <c r="D60" s="167">
        <v>0.34</v>
      </c>
      <c r="E60" s="167">
        <v>0.23</v>
      </c>
      <c r="F60" s="167">
        <v>0.34</v>
      </c>
      <c r="G60" s="167" t="s">
        <v>8</v>
      </c>
      <c r="H60" s="167">
        <v>0.32</v>
      </c>
      <c r="I60" s="167" t="s">
        <v>8</v>
      </c>
      <c r="J60" s="167">
        <v>0.32</v>
      </c>
      <c r="K60" s="167" t="s">
        <v>8</v>
      </c>
      <c r="L60" s="167">
        <v>0.85</v>
      </c>
      <c r="M60" s="167">
        <v>7.0000000000000007E-2</v>
      </c>
      <c r="N60" s="167">
        <v>16.66</v>
      </c>
      <c r="O60" s="85"/>
      <c r="P60" s="85"/>
      <c r="Q60" s="85"/>
      <c r="R60" s="85"/>
      <c r="S60" s="85"/>
      <c r="T60" s="85"/>
      <c r="U60" s="85"/>
      <c r="V60" s="85"/>
      <c r="W60" s="85"/>
      <c r="X60" s="85"/>
    </row>
    <row r="61" spans="1:24" s="71" customFormat="1" ht="11.1" customHeight="1">
      <c r="A61" s="69">
        <f>IF(B61&lt;&gt;"",COUNTA($B$20:B61),"")</f>
        <v>41</v>
      </c>
      <c r="B61" s="78" t="s">
        <v>73</v>
      </c>
      <c r="C61" s="167">
        <v>1896.39</v>
      </c>
      <c r="D61" s="167">
        <v>145.43</v>
      </c>
      <c r="E61" s="167">
        <v>28.42</v>
      </c>
      <c r="F61" s="167">
        <v>105.15</v>
      </c>
      <c r="G61" s="167">
        <v>40.19</v>
      </c>
      <c r="H61" s="167">
        <v>725.26</v>
      </c>
      <c r="I61" s="167">
        <v>31.41</v>
      </c>
      <c r="J61" s="167">
        <v>693.85</v>
      </c>
      <c r="K61" s="167">
        <v>24.23</v>
      </c>
      <c r="L61" s="167">
        <v>43.87</v>
      </c>
      <c r="M61" s="167">
        <v>52.12</v>
      </c>
      <c r="N61" s="167">
        <v>731.71</v>
      </c>
      <c r="O61" s="85"/>
      <c r="P61" s="85"/>
      <c r="Q61" s="85"/>
      <c r="R61" s="85"/>
      <c r="S61" s="85"/>
      <c r="T61" s="85"/>
      <c r="U61" s="85"/>
      <c r="V61" s="85"/>
      <c r="W61" s="85"/>
      <c r="X61" s="85"/>
    </row>
    <row r="62" spans="1:24" s="71" customFormat="1" ht="11.1" customHeight="1">
      <c r="A62" s="69">
        <f>IF(B62&lt;&gt;"",COUNTA($B$20:B62),"")</f>
        <v>42</v>
      </c>
      <c r="B62" s="78" t="s">
        <v>74</v>
      </c>
      <c r="C62" s="167">
        <v>1033.3599999999999</v>
      </c>
      <c r="D62" s="167">
        <v>75.97</v>
      </c>
      <c r="E62" s="167">
        <v>1.42</v>
      </c>
      <c r="F62" s="167">
        <v>53.64</v>
      </c>
      <c r="G62" s="167">
        <v>0.04</v>
      </c>
      <c r="H62" s="167">
        <v>177.73</v>
      </c>
      <c r="I62" s="167" t="s">
        <v>8</v>
      </c>
      <c r="J62" s="167">
        <v>177.73</v>
      </c>
      <c r="K62" s="167">
        <v>1.36</v>
      </c>
      <c r="L62" s="167">
        <v>3.71</v>
      </c>
      <c r="M62" s="167">
        <v>0.3</v>
      </c>
      <c r="N62" s="167">
        <v>719.19</v>
      </c>
      <c r="O62" s="85"/>
      <c r="P62" s="85"/>
      <c r="Q62" s="85"/>
      <c r="R62" s="85"/>
      <c r="S62" s="85"/>
      <c r="T62" s="85"/>
      <c r="U62" s="85"/>
      <c r="V62" s="85"/>
      <c r="W62" s="85"/>
      <c r="X62" s="85"/>
    </row>
    <row r="63" spans="1:24" s="71" customFormat="1" ht="19.149999999999999" customHeight="1">
      <c r="A63" s="70">
        <f>IF(B63&lt;&gt;"",COUNTA($B$20:B63),"")</f>
        <v>43</v>
      </c>
      <c r="B63" s="80" t="s">
        <v>75</v>
      </c>
      <c r="C63" s="168">
        <v>3378.05</v>
      </c>
      <c r="D63" s="168">
        <v>532</v>
      </c>
      <c r="E63" s="168">
        <v>190.35</v>
      </c>
      <c r="F63" s="168">
        <v>237.59</v>
      </c>
      <c r="G63" s="168">
        <v>96.53</v>
      </c>
      <c r="H63" s="168">
        <v>1758.23</v>
      </c>
      <c r="I63" s="168">
        <v>940.78</v>
      </c>
      <c r="J63" s="168">
        <v>817.45</v>
      </c>
      <c r="K63" s="168">
        <v>65.400000000000006</v>
      </c>
      <c r="L63" s="168">
        <v>242.38</v>
      </c>
      <c r="M63" s="168">
        <v>226.37</v>
      </c>
      <c r="N63" s="168">
        <v>29.19</v>
      </c>
      <c r="O63" s="85"/>
      <c r="P63" s="85"/>
      <c r="Q63" s="85"/>
      <c r="R63" s="85"/>
      <c r="S63" s="85"/>
      <c r="T63" s="85"/>
      <c r="U63" s="85"/>
      <c r="V63" s="85"/>
      <c r="W63" s="85"/>
      <c r="X63" s="85"/>
    </row>
    <row r="64" spans="1:24" s="71" customFormat="1" ht="21.6" customHeight="1">
      <c r="A64" s="69">
        <f>IF(B64&lt;&gt;"",COUNTA($B$20:B64),"")</f>
        <v>44</v>
      </c>
      <c r="B64" s="79" t="s">
        <v>76</v>
      </c>
      <c r="C64" s="167">
        <v>644.05999999999995</v>
      </c>
      <c r="D64" s="167">
        <v>123.69</v>
      </c>
      <c r="E64" s="167">
        <v>61.12</v>
      </c>
      <c r="F64" s="167">
        <v>98.83</v>
      </c>
      <c r="G64" s="167">
        <v>18.32</v>
      </c>
      <c r="H64" s="167">
        <v>29.91</v>
      </c>
      <c r="I64" s="167">
        <v>0.01</v>
      </c>
      <c r="J64" s="167">
        <v>29.91</v>
      </c>
      <c r="K64" s="167">
        <v>12.52</v>
      </c>
      <c r="L64" s="167">
        <v>265.07</v>
      </c>
      <c r="M64" s="167">
        <v>34.61</v>
      </c>
      <c r="N64" s="167" t="s">
        <v>8</v>
      </c>
      <c r="O64" s="85"/>
      <c r="P64" s="85"/>
      <c r="Q64" s="85"/>
      <c r="R64" s="85"/>
      <c r="S64" s="85"/>
      <c r="T64" s="85"/>
      <c r="U64" s="85"/>
      <c r="V64" s="85"/>
      <c r="W64" s="85"/>
      <c r="X64" s="85"/>
    </row>
    <row r="65" spans="1:24" s="71" customFormat="1" ht="11.1" customHeight="1">
      <c r="A65" s="69">
        <f>IF(B65&lt;&gt;"",COUNTA($B$20:B65),"")</f>
        <v>45</v>
      </c>
      <c r="B65" s="78" t="s">
        <v>77</v>
      </c>
      <c r="C65" s="167">
        <v>400.51</v>
      </c>
      <c r="D65" s="167">
        <v>49.79</v>
      </c>
      <c r="E65" s="167">
        <v>13.97</v>
      </c>
      <c r="F65" s="167">
        <v>90.03</v>
      </c>
      <c r="G65" s="167">
        <v>17.53</v>
      </c>
      <c r="H65" s="167">
        <v>17.149999999999999</v>
      </c>
      <c r="I65" s="167" t="s">
        <v>8</v>
      </c>
      <c r="J65" s="167">
        <v>17.149999999999999</v>
      </c>
      <c r="K65" s="167">
        <v>11.46</v>
      </c>
      <c r="L65" s="167">
        <v>168.98</v>
      </c>
      <c r="M65" s="167">
        <v>31.61</v>
      </c>
      <c r="N65" s="167" t="s">
        <v>8</v>
      </c>
      <c r="O65" s="85"/>
      <c r="P65" s="85"/>
      <c r="Q65" s="85"/>
      <c r="R65" s="85"/>
      <c r="S65" s="85"/>
      <c r="T65" s="85"/>
      <c r="U65" s="85"/>
      <c r="V65" s="85"/>
      <c r="W65" s="85"/>
      <c r="X65" s="85"/>
    </row>
    <row r="66" spans="1:24"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row>
    <row r="67" spans="1:24" s="71" customFormat="1" ht="11.1" customHeight="1">
      <c r="A67" s="69">
        <f>IF(B67&lt;&gt;"",COUNTA($B$20:B67),"")</f>
        <v>47</v>
      </c>
      <c r="B67" s="78" t="s">
        <v>79</v>
      </c>
      <c r="C67" s="167">
        <v>215.05</v>
      </c>
      <c r="D67" s="167">
        <v>7.0000000000000007E-2</v>
      </c>
      <c r="E67" s="167">
        <v>1.69</v>
      </c>
      <c r="F67" s="167">
        <v>0.13</v>
      </c>
      <c r="G67" s="167">
        <v>0.54</v>
      </c>
      <c r="H67" s="167">
        <v>1.19</v>
      </c>
      <c r="I67" s="167" t="s">
        <v>8</v>
      </c>
      <c r="J67" s="167">
        <v>1.19</v>
      </c>
      <c r="K67" s="167">
        <v>2.83</v>
      </c>
      <c r="L67" s="167">
        <v>3.16</v>
      </c>
      <c r="M67" s="167">
        <v>201.15</v>
      </c>
      <c r="N67" s="167">
        <v>4.3</v>
      </c>
      <c r="O67" s="85"/>
      <c r="P67" s="85"/>
      <c r="Q67" s="85"/>
      <c r="R67" s="85"/>
      <c r="S67" s="85"/>
      <c r="T67" s="85"/>
      <c r="U67" s="85"/>
      <c r="V67" s="85"/>
      <c r="W67" s="85"/>
      <c r="X67" s="85"/>
    </row>
    <row r="68" spans="1:24" s="71" customFormat="1" ht="11.1" customHeight="1">
      <c r="A68" s="69">
        <f>IF(B68&lt;&gt;"",COUNTA($B$20:B68),"")</f>
        <v>48</v>
      </c>
      <c r="B68" s="78" t="s">
        <v>74</v>
      </c>
      <c r="C68" s="167">
        <v>3.68</v>
      </c>
      <c r="D68" s="167">
        <v>0.14000000000000001</v>
      </c>
      <c r="E68" s="167">
        <v>3.47</v>
      </c>
      <c r="F68" s="167" t="s">
        <v>8</v>
      </c>
      <c r="G68" s="167" t="s">
        <v>8</v>
      </c>
      <c r="H68" s="167" t="s">
        <v>8</v>
      </c>
      <c r="I68" s="167" t="s">
        <v>8</v>
      </c>
      <c r="J68" s="167" t="s">
        <v>8</v>
      </c>
      <c r="K68" s="167" t="s">
        <v>8</v>
      </c>
      <c r="L68" s="167">
        <v>7.0000000000000007E-2</v>
      </c>
      <c r="M68" s="167" t="s">
        <v>8</v>
      </c>
      <c r="N68" s="167" t="s">
        <v>8</v>
      </c>
      <c r="O68" s="85"/>
      <c r="P68" s="85"/>
      <c r="Q68" s="85"/>
      <c r="R68" s="85"/>
      <c r="S68" s="85"/>
      <c r="T68" s="85"/>
      <c r="U68" s="85"/>
      <c r="V68" s="85"/>
      <c r="W68" s="85"/>
      <c r="X68" s="85"/>
    </row>
    <row r="69" spans="1:24" s="71" customFormat="1" ht="19.149999999999999" customHeight="1">
      <c r="A69" s="70">
        <f>IF(B69&lt;&gt;"",COUNTA($B$20:B69),"")</f>
        <v>49</v>
      </c>
      <c r="B69" s="80" t="s">
        <v>80</v>
      </c>
      <c r="C69" s="168">
        <v>855.44</v>
      </c>
      <c r="D69" s="168">
        <v>123.62</v>
      </c>
      <c r="E69" s="168">
        <v>59.34</v>
      </c>
      <c r="F69" s="168">
        <v>98.95</v>
      </c>
      <c r="G69" s="168">
        <v>18.86</v>
      </c>
      <c r="H69" s="168">
        <v>31.1</v>
      </c>
      <c r="I69" s="168">
        <v>0.01</v>
      </c>
      <c r="J69" s="168">
        <v>31.1</v>
      </c>
      <c r="K69" s="168">
        <v>15.35</v>
      </c>
      <c r="L69" s="168">
        <v>268.16000000000003</v>
      </c>
      <c r="M69" s="168">
        <v>235.75</v>
      </c>
      <c r="N69" s="168">
        <v>4.3</v>
      </c>
      <c r="O69" s="85"/>
      <c r="P69" s="85"/>
      <c r="Q69" s="85"/>
      <c r="R69" s="85"/>
      <c r="S69" s="85"/>
      <c r="T69" s="85"/>
      <c r="U69" s="85"/>
      <c r="V69" s="85"/>
      <c r="W69" s="85"/>
      <c r="X69" s="85"/>
    </row>
    <row r="70" spans="1:24" s="71" customFormat="1" ht="19.149999999999999" customHeight="1">
      <c r="A70" s="70">
        <f>IF(B70&lt;&gt;"",COUNTA($B$20:B70),"")</f>
        <v>50</v>
      </c>
      <c r="B70" s="80" t="s">
        <v>81</v>
      </c>
      <c r="C70" s="168">
        <v>4233.4799999999996</v>
      </c>
      <c r="D70" s="168">
        <v>655.62</v>
      </c>
      <c r="E70" s="168">
        <v>249.69</v>
      </c>
      <c r="F70" s="168">
        <v>336.55</v>
      </c>
      <c r="G70" s="168">
        <v>115.39</v>
      </c>
      <c r="H70" s="168">
        <v>1789.34</v>
      </c>
      <c r="I70" s="168">
        <v>940.78</v>
      </c>
      <c r="J70" s="168">
        <v>848.55</v>
      </c>
      <c r="K70" s="168">
        <v>80.75</v>
      </c>
      <c r="L70" s="168">
        <v>510.54</v>
      </c>
      <c r="M70" s="168">
        <v>462.12</v>
      </c>
      <c r="N70" s="168">
        <v>33.49</v>
      </c>
      <c r="O70" s="85"/>
      <c r="P70" s="85"/>
      <c r="Q70" s="85"/>
      <c r="R70" s="85"/>
      <c r="S70" s="85"/>
      <c r="T70" s="85"/>
      <c r="U70" s="85"/>
      <c r="V70" s="85"/>
      <c r="W70" s="85"/>
      <c r="X70" s="85"/>
    </row>
    <row r="71" spans="1:24" s="71" customFormat="1" ht="11.1" customHeight="1">
      <c r="A71" s="69">
        <f>IF(B71&lt;&gt;"",COUNTA($B$20:B71),"")</f>
        <v>51</v>
      </c>
      <c r="B71" s="78" t="s">
        <v>82</v>
      </c>
      <c r="C71" s="167">
        <v>982.27</v>
      </c>
      <c r="D71" s="167" t="s">
        <v>8</v>
      </c>
      <c r="E71" s="167" t="s">
        <v>8</v>
      </c>
      <c r="F71" s="167" t="s">
        <v>8</v>
      </c>
      <c r="G71" s="167" t="s">
        <v>8</v>
      </c>
      <c r="H71" s="167" t="s">
        <v>8</v>
      </c>
      <c r="I71" s="167" t="s">
        <v>8</v>
      </c>
      <c r="J71" s="167" t="s">
        <v>8</v>
      </c>
      <c r="K71" s="167" t="s">
        <v>8</v>
      </c>
      <c r="L71" s="167" t="s">
        <v>8</v>
      </c>
      <c r="M71" s="167" t="s">
        <v>8</v>
      </c>
      <c r="N71" s="167">
        <v>982.27</v>
      </c>
      <c r="O71" s="85"/>
      <c r="P71" s="85"/>
      <c r="Q71" s="85"/>
      <c r="R71" s="85"/>
      <c r="S71" s="85"/>
      <c r="T71" s="85"/>
      <c r="U71" s="85"/>
      <c r="V71" s="85"/>
      <c r="W71" s="85"/>
      <c r="X71" s="85"/>
    </row>
    <row r="72" spans="1:24" s="71" customFormat="1" ht="11.1" customHeight="1">
      <c r="A72" s="69">
        <f>IF(B72&lt;&gt;"",COUNTA($B$20:B72),"")</f>
        <v>52</v>
      </c>
      <c r="B72" s="78" t="s">
        <v>83</v>
      </c>
      <c r="C72" s="167">
        <v>305.75</v>
      </c>
      <c r="D72" s="167" t="s">
        <v>8</v>
      </c>
      <c r="E72" s="167" t="s">
        <v>8</v>
      </c>
      <c r="F72" s="167" t="s">
        <v>8</v>
      </c>
      <c r="G72" s="167" t="s">
        <v>8</v>
      </c>
      <c r="H72" s="167" t="s">
        <v>8</v>
      </c>
      <c r="I72" s="167" t="s">
        <v>8</v>
      </c>
      <c r="J72" s="167" t="s">
        <v>8</v>
      </c>
      <c r="K72" s="167" t="s">
        <v>8</v>
      </c>
      <c r="L72" s="167" t="s">
        <v>8</v>
      </c>
      <c r="M72" s="167" t="s">
        <v>8</v>
      </c>
      <c r="N72" s="167">
        <v>305.75</v>
      </c>
      <c r="O72" s="85"/>
      <c r="P72" s="85"/>
      <c r="Q72" s="85"/>
      <c r="R72" s="85"/>
      <c r="S72" s="85"/>
      <c r="T72" s="85"/>
      <c r="U72" s="85"/>
      <c r="V72" s="85"/>
      <c r="W72" s="85"/>
      <c r="X72" s="85"/>
    </row>
    <row r="73" spans="1:24" s="71" customFormat="1" ht="11.1" customHeight="1">
      <c r="A73" s="69">
        <f>IF(B73&lt;&gt;"",COUNTA($B$20:B73),"")</f>
        <v>53</v>
      </c>
      <c r="B73" s="78" t="s">
        <v>99</v>
      </c>
      <c r="C73" s="167">
        <v>461.69</v>
      </c>
      <c r="D73" s="167" t="s">
        <v>8</v>
      </c>
      <c r="E73" s="167" t="s">
        <v>8</v>
      </c>
      <c r="F73" s="167" t="s">
        <v>8</v>
      </c>
      <c r="G73" s="167" t="s">
        <v>8</v>
      </c>
      <c r="H73" s="167" t="s">
        <v>8</v>
      </c>
      <c r="I73" s="167" t="s">
        <v>8</v>
      </c>
      <c r="J73" s="167" t="s">
        <v>8</v>
      </c>
      <c r="K73" s="167" t="s">
        <v>8</v>
      </c>
      <c r="L73" s="167" t="s">
        <v>8</v>
      </c>
      <c r="M73" s="167" t="s">
        <v>8</v>
      </c>
      <c r="N73" s="167">
        <v>461.69</v>
      </c>
      <c r="O73" s="85"/>
      <c r="P73" s="85"/>
      <c r="Q73" s="85"/>
      <c r="R73" s="85"/>
      <c r="S73" s="85"/>
      <c r="T73" s="85"/>
      <c r="U73" s="85"/>
      <c r="V73" s="85"/>
      <c r="W73" s="85"/>
      <c r="X73" s="85"/>
    </row>
    <row r="74" spans="1:24" s="71" customFormat="1" ht="11.1" customHeight="1">
      <c r="A74" s="69">
        <f>IF(B74&lt;&gt;"",COUNTA($B$20:B74),"")</f>
        <v>54</v>
      </c>
      <c r="B74" s="78" t="s">
        <v>100</v>
      </c>
      <c r="C74" s="167">
        <v>125.51</v>
      </c>
      <c r="D74" s="167" t="s">
        <v>8</v>
      </c>
      <c r="E74" s="167" t="s">
        <v>8</v>
      </c>
      <c r="F74" s="167" t="s">
        <v>8</v>
      </c>
      <c r="G74" s="167" t="s">
        <v>8</v>
      </c>
      <c r="H74" s="167" t="s">
        <v>8</v>
      </c>
      <c r="I74" s="167" t="s">
        <v>8</v>
      </c>
      <c r="J74" s="167" t="s">
        <v>8</v>
      </c>
      <c r="K74" s="167" t="s">
        <v>8</v>
      </c>
      <c r="L74" s="167" t="s">
        <v>8</v>
      </c>
      <c r="M74" s="167" t="s">
        <v>8</v>
      </c>
      <c r="N74" s="167">
        <v>125.51</v>
      </c>
      <c r="O74" s="85"/>
      <c r="P74" s="85"/>
      <c r="Q74" s="85"/>
      <c r="R74" s="85"/>
      <c r="S74" s="85"/>
      <c r="T74" s="85"/>
      <c r="U74" s="85"/>
      <c r="V74" s="85"/>
      <c r="W74" s="85"/>
      <c r="X74" s="85"/>
    </row>
    <row r="75" spans="1:24" s="71" customFormat="1" ht="11.1" customHeight="1">
      <c r="A75" s="69">
        <f>IF(B75&lt;&gt;"",COUNTA($B$20:B75),"")</f>
        <v>55</v>
      </c>
      <c r="B75" s="78" t="s">
        <v>27</v>
      </c>
      <c r="C75" s="167">
        <v>715.23</v>
      </c>
      <c r="D75" s="167" t="s">
        <v>8</v>
      </c>
      <c r="E75" s="167" t="s">
        <v>8</v>
      </c>
      <c r="F75" s="167" t="s">
        <v>8</v>
      </c>
      <c r="G75" s="167" t="s">
        <v>8</v>
      </c>
      <c r="H75" s="167" t="s">
        <v>8</v>
      </c>
      <c r="I75" s="167" t="s">
        <v>8</v>
      </c>
      <c r="J75" s="167" t="s">
        <v>8</v>
      </c>
      <c r="K75" s="167" t="s">
        <v>8</v>
      </c>
      <c r="L75" s="167" t="s">
        <v>8</v>
      </c>
      <c r="M75" s="167" t="s">
        <v>8</v>
      </c>
      <c r="N75" s="167">
        <v>715.23</v>
      </c>
      <c r="O75" s="85"/>
      <c r="P75" s="85"/>
      <c r="Q75" s="85"/>
      <c r="R75" s="85"/>
      <c r="S75" s="85"/>
      <c r="T75" s="85"/>
      <c r="U75" s="85"/>
      <c r="V75" s="85"/>
      <c r="W75" s="85"/>
      <c r="X75" s="85"/>
    </row>
    <row r="76" spans="1:24" s="71" customFormat="1" ht="21.6" customHeight="1">
      <c r="A76" s="69">
        <f>IF(B76&lt;&gt;"",COUNTA($B$20:B76),"")</f>
        <v>56</v>
      </c>
      <c r="B76" s="79" t="s">
        <v>84</v>
      </c>
      <c r="C76" s="167">
        <v>302.49</v>
      </c>
      <c r="D76" s="167" t="s">
        <v>8</v>
      </c>
      <c r="E76" s="167" t="s">
        <v>8</v>
      </c>
      <c r="F76" s="167" t="s">
        <v>8</v>
      </c>
      <c r="G76" s="167" t="s">
        <v>8</v>
      </c>
      <c r="H76" s="167" t="s">
        <v>8</v>
      </c>
      <c r="I76" s="167" t="s">
        <v>8</v>
      </c>
      <c r="J76" s="167" t="s">
        <v>8</v>
      </c>
      <c r="K76" s="167" t="s">
        <v>8</v>
      </c>
      <c r="L76" s="167" t="s">
        <v>8</v>
      </c>
      <c r="M76" s="167" t="s">
        <v>8</v>
      </c>
      <c r="N76" s="167">
        <v>302.49</v>
      </c>
      <c r="O76" s="85"/>
      <c r="P76" s="85"/>
      <c r="Q76" s="85"/>
      <c r="R76" s="85"/>
      <c r="S76" s="85"/>
      <c r="T76" s="85"/>
      <c r="U76" s="85"/>
      <c r="V76" s="85"/>
      <c r="W76" s="85"/>
      <c r="X76" s="85"/>
    </row>
    <row r="77" spans="1:24" s="71" customFormat="1" ht="21.6" customHeight="1">
      <c r="A77" s="69">
        <f>IF(B77&lt;&gt;"",COUNTA($B$20:B77),"")</f>
        <v>57</v>
      </c>
      <c r="B77" s="79" t="s">
        <v>85</v>
      </c>
      <c r="C77" s="167">
        <v>642.07000000000005</v>
      </c>
      <c r="D77" s="167">
        <v>2.1800000000000002</v>
      </c>
      <c r="E77" s="167">
        <v>0.77</v>
      </c>
      <c r="F77" s="167">
        <v>7.55</v>
      </c>
      <c r="G77" s="167">
        <v>4.5599999999999996</v>
      </c>
      <c r="H77" s="167">
        <v>603.49</v>
      </c>
      <c r="I77" s="167">
        <v>303.16000000000003</v>
      </c>
      <c r="J77" s="167">
        <v>300.33</v>
      </c>
      <c r="K77" s="167">
        <v>9.06</v>
      </c>
      <c r="L77" s="167">
        <v>11.65</v>
      </c>
      <c r="M77" s="167">
        <v>2.8</v>
      </c>
      <c r="N77" s="167" t="s">
        <v>8</v>
      </c>
      <c r="O77" s="85"/>
      <c r="P77" s="85"/>
      <c r="Q77" s="85"/>
      <c r="R77" s="85"/>
      <c r="S77" s="85"/>
      <c r="T77" s="85"/>
      <c r="U77" s="85"/>
      <c r="V77" s="85"/>
      <c r="W77" s="85"/>
      <c r="X77" s="85"/>
    </row>
    <row r="78" spans="1:24" s="71" customFormat="1" ht="21.6" customHeight="1">
      <c r="A78" s="69">
        <f>IF(B78&lt;&gt;"",COUNTA($B$20:B78),"")</f>
        <v>58</v>
      </c>
      <c r="B78" s="79" t="s">
        <v>86</v>
      </c>
      <c r="C78" s="167">
        <v>133.19999999999999</v>
      </c>
      <c r="D78" s="167">
        <v>5.35</v>
      </c>
      <c r="E78" s="167">
        <v>0.02</v>
      </c>
      <c r="F78" s="167">
        <v>2.34</v>
      </c>
      <c r="G78" s="167">
        <v>2.64</v>
      </c>
      <c r="H78" s="167">
        <v>120.55</v>
      </c>
      <c r="I78" s="167">
        <v>119.75</v>
      </c>
      <c r="J78" s="167">
        <v>0.8</v>
      </c>
      <c r="K78" s="167">
        <v>0.38</v>
      </c>
      <c r="L78" s="167">
        <v>0.32</v>
      </c>
      <c r="M78" s="167">
        <v>1.59</v>
      </c>
      <c r="N78" s="167" t="s">
        <v>8</v>
      </c>
      <c r="O78" s="85"/>
      <c r="P78" s="85"/>
      <c r="Q78" s="85"/>
      <c r="R78" s="85"/>
      <c r="S78" s="85"/>
      <c r="T78" s="85"/>
      <c r="U78" s="85"/>
      <c r="V78" s="85"/>
      <c r="W78" s="85"/>
      <c r="X78" s="85"/>
    </row>
    <row r="79" spans="1:24" s="71" customFormat="1" ht="11.1" customHeight="1">
      <c r="A79" s="69">
        <f>IF(B79&lt;&gt;"",COUNTA($B$20:B79),"")</f>
        <v>59</v>
      </c>
      <c r="B79" s="78" t="s">
        <v>87</v>
      </c>
      <c r="C79" s="167">
        <v>230.63</v>
      </c>
      <c r="D79" s="167">
        <v>1.23</v>
      </c>
      <c r="E79" s="167">
        <v>31.16</v>
      </c>
      <c r="F79" s="167">
        <v>2.02</v>
      </c>
      <c r="G79" s="167">
        <v>6.25</v>
      </c>
      <c r="H79" s="167">
        <v>1.3</v>
      </c>
      <c r="I79" s="167">
        <v>0.03</v>
      </c>
      <c r="J79" s="167">
        <v>1.27</v>
      </c>
      <c r="K79" s="167">
        <v>3.53</v>
      </c>
      <c r="L79" s="167">
        <v>41.63</v>
      </c>
      <c r="M79" s="167">
        <v>143.51</v>
      </c>
      <c r="N79" s="167" t="s">
        <v>8</v>
      </c>
      <c r="O79" s="85"/>
      <c r="P79" s="85"/>
      <c r="Q79" s="85"/>
      <c r="R79" s="85"/>
      <c r="S79" s="85"/>
      <c r="T79" s="85"/>
      <c r="U79" s="85"/>
      <c r="V79" s="85"/>
      <c r="W79" s="85"/>
      <c r="X79" s="85"/>
    </row>
    <row r="80" spans="1:24" s="71" customFormat="1" ht="11.1" customHeight="1">
      <c r="A80" s="69">
        <f>IF(B80&lt;&gt;"",COUNTA($B$20:B80),"")</f>
        <v>60</v>
      </c>
      <c r="B80" s="78" t="s">
        <v>88</v>
      </c>
      <c r="C80" s="167">
        <v>1616.83</v>
      </c>
      <c r="D80" s="167">
        <v>165.55</v>
      </c>
      <c r="E80" s="167">
        <v>33.01</v>
      </c>
      <c r="F80" s="167">
        <v>62.77</v>
      </c>
      <c r="G80" s="167">
        <v>5.37</v>
      </c>
      <c r="H80" s="167">
        <v>485.41</v>
      </c>
      <c r="I80" s="167">
        <v>278.72000000000003</v>
      </c>
      <c r="J80" s="167">
        <v>206.69</v>
      </c>
      <c r="K80" s="167">
        <v>4.07</v>
      </c>
      <c r="L80" s="167">
        <v>39.83</v>
      </c>
      <c r="M80" s="167">
        <v>67.38</v>
      </c>
      <c r="N80" s="167">
        <v>753.43</v>
      </c>
      <c r="O80" s="85"/>
      <c r="P80" s="85"/>
      <c r="Q80" s="85"/>
      <c r="R80" s="85"/>
      <c r="S80" s="85"/>
      <c r="T80" s="85"/>
      <c r="U80" s="85"/>
      <c r="V80" s="85"/>
      <c r="W80" s="85"/>
      <c r="X80" s="85"/>
    </row>
    <row r="81" spans="1:24" s="71" customFormat="1" ht="11.1" customHeight="1">
      <c r="A81" s="69">
        <f>IF(B81&lt;&gt;"",COUNTA($B$20:B81),"")</f>
        <v>61</v>
      </c>
      <c r="B81" s="78" t="s">
        <v>74</v>
      </c>
      <c r="C81" s="167">
        <v>1033.3599999999999</v>
      </c>
      <c r="D81" s="167">
        <v>75.97</v>
      </c>
      <c r="E81" s="167">
        <v>1.42</v>
      </c>
      <c r="F81" s="167">
        <v>53.64</v>
      </c>
      <c r="G81" s="167">
        <v>0.04</v>
      </c>
      <c r="H81" s="167">
        <v>177.73</v>
      </c>
      <c r="I81" s="167" t="s">
        <v>8</v>
      </c>
      <c r="J81" s="167">
        <v>177.73</v>
      </c>
      <c r="K81" s="167">
        <v>1.36</v>
      </c>
      <c r="L81" s="167">
        <v>3.71</v>
      </c>
      <c r="M81" s="167">
        <v>0.3</v>
      </c>
      <c r="N81" s="167">
        <v>719.19</v>
      </c>
      <c r="O81" s="85"/>
      <c r="P81" s="85"/>
      <c r="Q81" s="85"/>
      <c r="R81" s="85"/>
      <c r="S81" s="85"/>
      <c r="T81" s="85"/>
      <c r="U81" s="85"/>
      <c r="V81" s="85"/>
      <c r="W81" s="85"/>
      <c r="X81" s="85"/>
    </row>
    <row r="82" spans="1:24" s="71" customFormat="1" ht="19.149999999999999" customHeight="1">
      <c r="A82" s="70">
        <f>IF(B82&lt;&gt;"",COUNTA($B$20:B82),"")</f>
        <v>62</v>
      </c>
      <c r="B82" s="80" t="s">
        <v>89</v>
      </c>
      <c r="C82" s="168">
        <v>3589.37</v>
      </c>
      <c r="D82" s="168">
        <v>98.34</v>
      </c>
      <c r="E82" s="168">
        <v>63.54</v>
      </c>
      <c r="F82" s="168">
        <v>21.05</v>
      </c>
      <c r="G82" s="168">
        <v>18.77</v>
      </c>
      <c r="H82" s="168">
        <v>1033.03</v>
      </c>
      <c r="I82" s="168">
        <v>701.66</v>
      </c>
      <c r="J82" s="168">
        <v>331.37</v>
      </c>
      <c r="K82" s="168">
        <v>15.68</v>
      </c>
      <c r="L82" s="168">
        <v>89.72</v>
      </c>
      <c r="M82" s="168">
        <v>214.99</v>
      </c>
      <c r="N82" s="168">
        <v>2034.24</v>
      </c>
      <c r="O82" s="85"/>
      <c r="P82" s="85"/>
      <c r="Q82" s="85"/>
      <c r="R82" s="85"/>
      <c r="S82" s="85"/>
      <c r="T82" s="85"/>
      <c r="U82" s="85"/>
      <c r="V82" s="85"/>
      <c r="W82" s="85"/>
      <c r="X82" s="85"/>
    </row>
    <row r="83" spans="1:24" s="87" customFormat="1" ht="11.1" customHeight="1">
      <c r="A83" s="69">
        <f>IF(B83&lt;&gt;"",COUNTA($B$20:B83),"")</f>
        <v>63</v>
      </c>
      <c r="B83" s="78" t="s">
        <v>90</v>
      </c>
      <c r="C83" s="167">
        <v>403.77</v>
      </c>
      <c r="D83" s="167">
        <v>12.52</v>
      </c>
      <c r="E83" s="167">
        <v>26.71</v>
      </c>
      <c r="F83" s="167">
        <v>59.58</v>
      </c>
      <c r="G83" s="167">
        <v>18.399999999999999</v>
      </c>
      <c r="H83" s="167">
        <v>16.989999999999998</v>
      </c>
      <c r="I83" s="167" t="s">
        <v>8</v>
      </c>
      <c r="J83" s="167">
        <v>16.989999999999998</v>
      </c>
      <c r="K83" s="167">
        <v>0.42</v>
      </c>
      <c r="L83" s="167">
        <v>81.59</v>
      </c>
      <c r="M83" s="167">
        <v>71.92</v>
      </c>
      <c r="N83" s="167">
        <v>115.64</v>
      </c>
      <c r="O83" s="86"/>
      <c r="P83" s="86"/>
      <c r="Q83" s="86"/>
      <c r="R83" s="86"/>
      <c r="S83" s="86"/>
      <c r="T83" s="86"/>
      <c r="U83" s="86"/>
      <c r="V83" s="86"/>
      <c r="W83" s="86"/>
      <c r="X83" s="86"/>
    </row>
    <row r="84" spans="1:24"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row>
    <row r="85" spans="1:24" s="87" customFormat="1" ht="11.1" customHeight="1">
      <c r="A85" s="69">
        <f>IF(B85&lt;&gt;"",COUNTA($B$20:B85),"")</f>
        <v>65</v>
      </c>
      <c r="B85" s="78" t="s">
        <v>92</v>
      </c>
      <c r="C85" s="167">
        <v>230.77</v>
      </c>
      <c r="D85" s="167">
        <v>22.79</v>
      </c>
      <c r="E85" s="167">
        <v>5.79</v>
      </c>
      <c r="F85" s="167">
        <v>11.66</v>
      </c>
      <c r="G85" s="167">
        <v>0.93</v>
      </c>
      <c r="H85" s="167">
        <v>4.04</v>
      </c>
      <c r="I85" s="167" t="s">
        <v>8</v>
      </c>
      <c r="J85" s="167">
        <v>4.04</v>
      </c>
      <c r="K85" s="167">
        <v>3.62</v>
      </c>
      <c r="L85" s="167">
        <v>63.31</v>
      </c>
      <c r="M85" s="167">
        <v>117.37</v>
      </c>
      <c r="N85" s="167">
        <v>1.25</v>
      </c>
      <c r="O85" s="86"/>
      <c r="P85" s="86"/>
      <c r="Q85" s="86"/>
      <c r="R85" s="86"/>
      <c r="S85" s="86"/>
      <c r="T85" s="86"/>
      <c r="U85" s="86"/>
      <c r="V85" s="86"/>
      <c r="W85" s="86"/>
      <c r="X85" s="86"/>
    </row>
    <row r="86" spans="1:24" s="87" customFormat="1" ht="11.1" customHeight="1">
      <c r="A86" s="69">
        <f>IF(B86&lt;&gt;"",COUNTA($B$20:B86),"")</f>
        <v>66</v>
      </c>
      <c r="B86" s="78" t="s">
        <v>74</v>
      </c>
      <c r="C86" s="167">
        <v>3.68</v>
      </c>
      <c r="D86" s="167">
        <v>0.14000000000000001</v>
      </c>
      <c r="E86" s="167">
        <v>3.47</v>
      </c>
      <c r="F86" s="167" t="s">
        <v>8</v>
      </c>
      <c r="G86" s="167" t="s">
        <v>8</v>
      </c>
      <c r="H86" s="167" t="s">
        <v>8</v>
      </c>
      <c r="I86" s="167" t="s">
        <v>8</v>
      </c>
      <c r="J86" s="167" t="s">
        <v>8</v>
      </c>
      <c r="K86" s="167" t="s">
        <v>8</v>
      </c>
      <c r="L86" s="167">
        <v>7.0000000000000007E-2</v>
      </c>
      <c r="M86" s="167" t="s">
        <v>8</v>
      </c>
      <c r="N86" s="167" t="s">
        <v>8</v>
      </c>
      <c r="O86" s="86"/>
      <c r="P86" s="86"/>
      <c r="Q86" s="86"/>
      <c r="R86" s="86"/>
      <c r="S86" s="86"/>
      <c r="T86" s="86"/>
      <c r="U86" s="86"/>
      <c r="V86" s="86"/>
      <c r="W86" s="86"/>
      <c r="X86" s="86"/>
    </row>
    <row r="87" spans="1:24" s="71" customFormat="1" ht="19.149999999999999" customHeight="1">
      <c r="A87" s="70">
        <f>IF(B87&lt;&gt;"",COUNTA($B$20:B87),"")</f>
        <v>67</v>
      </c>
      <c r="B87" s="80" t="s">
        <v>93</v>
      </c>
      <c r="C87" s="168">
        <v>630.86</v>
      </c>
      <c r="D87" s="168">
        <v>35.18</v>
      </c>
      <c r="E87" s="168">
        <v>29.03</v>
      </c>
      <c r="F87" s="168">
        <v>71.23</v>
      </c>
      <c r="G87" s="168">
        <v>19.34</v>
      </c>
      <c r="H87" s="168">
        <v>21.03</v>
      </c>
      <c r="I87" s="168" t="s">
        <v>8</v>
      </c>
      <c r="J87" s="168">
        <v>21.03</v>
      </c>
      <c r="K87" s="168">
        <v>4.04</v>
      </c>
      <c r="L87" s="168">
        <v>144.83000000000001</v>
      </c>
      <c r="M87" s="168">
        <v>189.29</v>
      </c>
      <c r="N87" s="168">
        <v>116.89</v>
      </c>
      <c r="O87" s="85"/>
      <c r="P87" s="85"/>
      <c r="Q87" s="85"/>
      <c r="R87" s="85"/>
      <c r="S87" s="85"/>
      <c r="T87" s="85"/>
      <c r="U87" s="85"/>
      <c r="V87" s="85"/>
      <c r="W87" s="85"/>
      <c r="X87" s="85"/>
    </row>
    <row r="88" spans="1:24" s="71" customFormat="1" ht="19.149999999999999" customHeight="1">
      <c r="A88" s="70">
        <f>IF(B88&lt;&gt;"",COUNTA($B$20:B88),"")</f>
        <v>68</v>
      </c>
      <c r="B88" s="80" t="s">
        <v>94</v>
      </c>
      <c r="C88" s="168">
        <v>4220.22</v>
      </c>
      <c r="D88" s="168">
        <v>133.52000000000001</v>
      </c>
      <c r="E88" s="168">
        <v>92.58</v>
      </c>
      <c r="F88" s="168">
        <v>92.28</v>
      </c>
      <c r="G88" s="168">
        <v>38.11</v>
      </c>
      <c r="H88" s="168">
        <v>1054.06</v>
      </c>
      <c r="I88" s="168">
        <v>701.66</v>
      </c>
      <c r="J88" s="168">
        <v>352.39</v>
      </c>
      <c r="K88" s="168">
        <v>19.72</v>
      </c>
      <c r="L88" s="168">
        <v>234.55</v>
      </c>
      <c r="M88" s="168">
        <v>404.28</v>
      </c>
      <c r="N88" s="168">
        <v>2151.13</v>
      </c>
      <c r="O88" s="85"/>
      <c r="P88" s="85"/>
      <c r="Q88" s="85"/>
      <c r="R88" s="85"/>
      <c r="S88" s="85"/>
      <c r="T88" s="85"/>
      <c r="U88" s="85"/>
      <c r="V88" s="85"/>
      <c r="W88" s="85"/>
      <c r="X88" s="85"/>
    </row>
    <row r="89" spans="1:24" s="71" customFormat="1" ht="19.149999999999999" customHeight="1">
      <c r="A89" s="70">
        <f>IF(B89&lt;&gt;"",COUNTA($B$20:B89),"")</f>
        <v>69</v>
      </c>
      <c r="B89" s="80" t="s">
        <v>95</v>
      </c>
      <c r="C89" s="168">
        <v>-13.26</v>
      </c>
      <c r="D89" s="168">
        <v>-522.1</v>
      </c>
      <c r="E89" s="168">
        <v>-157.11000000000001</v>
      </c>
      <c r="F89" s="168">
        <v>-244.27</v>
      </c>
      <c r="G89" s="168">
        <v>-77.28</v>
      </c>
      <c r="H89" s="168">
        <v>-735.28</v>
      </c>
      <c r="I89" s="168">
        <v>-239.12</v>
      </c>
      <c r="J89" s="168">
        <v>-496.16</v>
      </c>
      <c r="K89" s="168">
        <v>-61.03</v>
      </c>
      <c r="L89" s="168">
        <v>-275.99</v>
      </c>
      <c r="M89" s="168">
        <v>-57.84</v>
      </c>
      <c r="N89" s="168">
        <v>2117.64</v>
      </c>
      <c r="O89" s="85"/>
      <c r="P89" s="85"/>
      <c r="Q89" s="85"/>
      <c r="R89" s="85"/>
      <c r="S89" s="85"/>
      <c r="T89" s="85"/>
      <c r="U89" s="85"/>
      <c r="V89" s="85"/>
      <c r="W89" s="85"/>
      <c r="X89" s="85"/>
    </row>
    <row r="90" spans="1:24" s="87" customFormat="1" ht="24.95" customHeight="1">
      <c r="A90" s="69">
        <f>IF(B90&lt;&gt;"",COUNTA($B$20:B90),"")</f>
        <v>70</v>
      </c>
      <c r="B90" s="81" t="s">
        <v>96</v>
      </c>
      <c r="C90" s="169">
        <v>211.32</v>
      </c>
      <c r="D90" s="169">
        <v>-433.65</v>
      </c>
      <c r="E90" s="169">
        <v>-126.81</v>
      </c>
      <c r="F90" s="169">
        <v>-216.54</v>
      </c>
      <c r="G90" s="169">
        <v>-77.760000000000005</v>
      </c>
      <c r="H90" s="169">
        <v>-725.21</v>
      </c>
      <c r="I90" s="169">
        <v>-239.12</v>
      </c>
      <c r="J90" s="169">
        <v>-486.09</v>
      </c>
      <c r="K90" s="169">
        <v>-49.72</v>
      </c>
      <c r="L90" s="169">
        <v>-152.66</v>
      </c>
      <c r="M90" s="169">
        <v>-11.38</v>
      </c>
      <c r="N90" s="169">
        <v>2005.05</v>
      </c>
      <c r="O90" s="86"/>
      <c r="P90" s="86"/>
      <c r="Q90" s="86"/>
      <c r="R90" s="86"/>
      <c r="S90" s="86"/>
      <c r="T90" s="86"/>
      <c r="U90" s="86"/>
      <c r="V90" s="86"/>
      <c r="W90" s="86"/>
      <c r="X90" s="86"/>
    </row>
    <row r="91" spans="1:24" s="87" customFormat="1" ht="15" customHeight="1">
      <c r="A91" s="69">
        <f>IF(B91&lt;&gt;"",COUNTA($B$20:B91),"")</f>
        <v>71</v>
      </c>
      <c r="B91" s="78" t="s">
        <v>97</v>
      </c>
      <c r="C91" s="167">
        <v>149.01</v>
      </c>
      <c r="D91" s="167">
        <v>1.83</v>
      </c>
      <c r="E91" s="167">
        <v>3.99</v>
      </c>
      <c r="F91" s="167">
        <v>29.28</v>
      </c>
      <c r="G91" s="167" t="s">
        <v>8</v>
      </c>
      <c r="H91" s="167">
        <v>3.58</v>
      </c>
      <c r="I91" s="167" t="s">
        <v>8</v>
      </c>
      <c r="J91" s="167">
        <v>3.58</v>
      </c>
      <c r="K91" s="167" t="s">
        <v>8</v>
      </c>
      <c r="L91" s="167">
        <v>1.85</v>
      </c>
      <c r="M91" s="167" t="s">
        <v>8</v>
      </c>
      <c r="N91" s="167">
        <v>108.49</v>
      </c>
      <c r="O91" s="86"/>
      <c r="P91" s="86"/>
      <c r="Q91" s="86"/>
      <c r="R91" s="86"/>
      <c r="S91" s="86"/>
      <c r="T91" s="86"/>
      <c r="U91" s="86"/>
      <c r="V91" s="86"/>
      <c r="W91" s="86"/>
      <c r="X91" s="86"/>
    </row>
    <row r="92" spans="1:24" ht="11.1" customHeight="1">
      <c r="A92" s="69">
        <f>IF(B92&lt;&gt;"",COUNTA($B$20:B92),"")</f>
        <v>72</v>
      </c>
      <c r="B92" s="78" t="s">
        <v>98</v>
      </c>
      <c r="C92" s="167">
        <v>81.03</v>
      </c>
      <c r="D92" s="167">
        <v>7.14</v>
      </c>
      <c r="E92" s="167">
        <v>1.33</v>
      </c>
      <c r="F92" s="167">
        <v>2.56</v>
      </c>
      <c r="G92" s="167">
        <v>0.01</v>
      </c>
      <c r="H92" s="167">
        <v>0.54</v>
      </c>
      <c r="I92" s="167" t="s">
        <v>8</v>
      </c>
      <c r="J92" s="167">
        <v>0.54</v>
      </c>
      <c r="K92" s="167">
        <v>0.19</v>
      </c>
      <c r="L92" s="167">
        <v>7.44</v>
      </c>
      <c r="M92" s="167">
        <v>1.57</v>
      </c>
      <c r="N92" s="167">
        <v>60.25</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X92"/>
  <sheetViews>
    <sheetView zoomScale="140" zoomScaleNormal="140" workbookViewId="0">
      <pane xSplit="2" ySplit="18" topLeftCell="C86"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78" t="s">
        <v>69</v>
      </c>
      <c r="B1" s="224"/>
      <c r="C1" s="227" t="s">
        <v>986</v>
      </c>
      <c r="D1" s="233"/>
      <c r="E1" s="233"/>
      <c r="F1" s="233"/>
      <c r="G1" s="233"/>
      <c r="H1" s="228" t="s">
        <v>986</v>
      </c>
      <c r="I1" s="226"/>
      <c r="J1" s="226"/>
      <c r="K1" s="226"/>
      <c r="L1" s="226"/>
      <c r="M1" s="226"/>
      <c r="N1" s="227"/>
    </row>
    <row r="2" spans="1:14" s="74" customFormat="1" ht="15" customHeight="1">
      <c r="A2" s="281" t="s">
        <v>52</v>
      </c>
      <c r="B2" s="282"/>
      <c r="C2" s="270" t="s">
        <v>68</v>
      </c>
      <c r="D2" s="271"/>
      <c r="E2" s="271"/>
      <c r="F2" s="271"/>
      <c r="G2" s="271"/>
      <c r="H2" s="228" t="s">
        <v>68</v>
      </c>
      <c r="I2" s="226"/>
      <c r="J2" s="226"/>
      <c r="K2" s="226"/>
      <c r="L2" s="226"/>
      <c r="M2" s="226"/>
      <c r="N2" s="227"/>
    </row>
    <row r="3" spans="1:14" s="74" customFormat="1" ht="15" customHeight="1">
      <c r="A3" s="283"/>
      <c r="B3" s="284"/>
      <c r="C3" s="279"/>
      <c r="D3" s="280"/>
      <c r="E3" s="280"/>
      <c r="F3" s="280"/>
      <c r="G3" s="280"/>
      <c r="H3" s="228"/>
      <c r="I3" s="226"/>
      <c r="J3" s="226"/>
      <c r="K3" s="226"/>
      <c r="L3" s="226"/>
      <c r="M3" s="226"/>
      <c r="N3" s="227"/>
    </row>
    <row r="4" spans="1:14" ht="11.45" customHeight="1">
      <c r="A4" s="285" t="s">
        <v>28</v>
      </c>
      <c r="B4" s="288" t="s">
        <v>116</v>
      </c>
      <c r="C4" s="288" t="s">
        <v>1</v>
      </c>
      <c r="D4" s="273" t="s">
        <v>120</v>
      </c>
      <c r="E4" s="293"/>
      <c r="F4" s="293"/>
      <c r="G4" s="293"/>
      <c r="H4" s="274" t="s">
        <v>120</v>
      </c>
      <c r="I4" s="219"/>
      <c r="J4" s="219"/>
      <c r="K4" s="219"/>
      <c r="L4" s="219"/>
      <c r="M4" s="219"/>
      <c r="N4" s="273"/>
    </row>
    <row r="5" spans="1:14" ht="11.45" customHeight="1">
      <c r="A5" s="286"/>
      <c r="B5" s="289"/>
      <c r="C5" s="28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86"/>
      <c r="B6" s="289"/>
      <c r="C6" s="289"/>
      <c r="D6" s="223"/>
      <c r="E6" s="223"/>
      <c r="F6" s="223"/>
      <c r="G6" s="222"/>
      <c r="H6" s="218"/>
      <c r="I6" s="223" t="s">
        <v>103</v>
      </c>
      <c r="J6" s="223" t="s">
        <v>112</v>
      </c>
      <c r="K6" s="223"/>
      <c r="L6" s="223"/>
      <c r="M6" s="223"/>
      <c r="N6" s="222"/>
    </row>
    <row r="7" spans="1:14" ht="11.45" customHeight="1">
      <c r="A7" s="286"/>
      <c r="B7" s="289"/>
      <c r="C7" s="289"/>
      <c r="D7" s="223"/>
      <c r="E7" s="223"/>
      <c r="F7" s="223"/>
      <c r="G7" s="222"/>
      <c r="H7" s="218"/>
      <c r="I7" s="223"/>
      <c r="J7" s="223"/>
      <c r="K7" s="223"/>
      <c r="L7" s="223"/>
      <c r="M7" s="223"/>
      <c r="N7" s="222"/>
    </row>
    <row r="8" spans="1:14" ht="11.45" customHeight="1">
      <c r="A8" s="286"/>
      <c r="B8" s="289"/>
      <c r="C8" s="289"/>
      <c r="D8" s="223"/>
      <c r="E8" s="223"/>
      <c r="F8" s="223"/>
      <c r="G8" s="222"/>
      <c r="H8" s="218"/>
      <c r="I8" s="223"/>
      <c r="J8" s="223"/>
      <c r="K8" s="223"/>
      <c r="L8" s="223"/>
      <c r="M8" s="223"/>
      <c r="N8" s="222"/>
    </row>
    <row r="9" spans="1:14" ht="11.45" customHeight="1">
      <c r="A9" s="286"/>
      <c r="B9" s="289"/>
      <c r="C9" s="291"/>
      <c r="D9" s="275"/>
      <c r="E9" s="275"/>
      <c r="F9" s="275"/>
      <c r="G9" s="276"/>
      <c r="H9" s="277"/>
      <c r="I9" s="275"/>
      <c r="J9" s="275"/>
      <c r="K9" s="275"/>
      <c r="L9" s="275"/>
      <c r="M9" s="275"/>
      <c r="N9" s="222"/>
    </row>
    <row r="10" spans="1:14" ht="11.45" customHeight="1">
      <c r="A10" s="286"/>
      <c r="B10" s="289"/>
      <c r="C10" s="291"/>
      <c r="D10" s="275"/>
      <c r="E10" s="275"/>
      <c r="F10" s="275"/>
      <c r="G10" s="276"/>
      <c r="H10" s="277"/>
      <c r="I10" s="275"/>
      <c r="J10" s="275"/>
      <c r="K10" s="275"/>
      <c r="L10" s="275"/>
      <c r="M10" s="275"/>
      <c r="N10" s="222"/>
    </row>
    <row r="11" spans="1:14" ht="11.45" customHeight="1">
      <c r="A11" s="286"/>
      <c r="B11" s="289"/>
      <c r="C11" s="291"/>
      <c r="D11" s="275"/>
      <c r="E11" s="275"/>
      <c r="F11" s="275"/>
      <c r="G11" s="276"/>
      <c r="H11" s="277"/>
      <c r="I11" s="275"/>
      <c r="J11" s="275"/>
      <c r="K11" s="275"/>
      <c r="L11" s="275"/>
      <c r="M11" s="275"/>
      <c r="N11" s="222"/>
    </row>
    <row r="12" spans="1:14" ht="11.45" customHeight="1">
      <c r="A12" s="286"/>
      <c r="B12" s="289"/>
      <c r="C12" s="291"/>
      <c r="D12" s="275"/>
      <c r="E12" s="275"/>
      <c r="F12" s="275"/>
      <c r="G12" s="276"/>
      <c r="H12" s="277"/>
      <c r="I12" s="275"/>
      <c r="J12" s="275"/>
      <c r="K12" s="275"/>
      <c r="L12" s="275"/>
      <c r="M12" s="275"/>
      <c r="N12" s="222"/>
    </row>
    <row r="13" spans="1:14" ht="11.45" customHeight="1">
      <c r="A13" s="286"/>
      <c r="B13" s="289"/>
      <c r="C13" s="291"/>
      <c r="D13" s="275"/>
      <c r="E13" s="275"/>
      <c r="F13" s="275"/>
      <c r="G13" s="276"/>
      <c r="H13" s="277"/>
      <c r="I13" s="275"/>
      <c r="J13" s="275"/>
      <c r="K13" s="275"/>
      <c r="L13" s="275"/>
      <c r="M13" s="275"/>
      <c r="N13" s="222"/>
    </row>
    <row r="14" spans="1:14" ht="11.45" customHeight="1">
      <c r="A14" s="286"/>
      <c r="B14" s="289"/>
      <c r="C14" s="291"/>
      <c r="D14" s="275"/>
      <c r="E14" s="275"/>
      <c r="F14" s="275"/>
      <c r="G14" s="276"/>
      <c r="H14" s="277"/>
      <c r="I14" s="275"/>
      <c r="J14" s="275"/>
      <c r="K14" s="275"/>
      <c r="L14" s="275"/>
      <c r="M14" s="275"/>
      <c r="N14" s="222"/>
    </row>
    <row r="15" spans="1:14" ht="11.45" customHeight="1">
      <c r="A15" s="286"/>
      <c r="B15" s="289"/>
      <c r="C15" s="291"/>
      <c r="D15" s="275"/>
      <c r="E15" s="275"/>
      <c r="F15" s="275"/>
      <c r="G15" s="276"/>
      <c r="H15" s="277"/>
      <c r="I15" s="275"/>
      <c r="J15" s="275"/>
      <c r="K15" s="275"/>
      <c r="L15" s="275"/>
      <c r="M15" s="275"/>
      <c r="N15" s="222"/>
    </row>
    <row r="16" spans="1:14" ht="11.45" customHeight="1">
      <c r="A16" s="286"/>
      <c r="B16" s="289"/>
      <c r="C16" s="291"/>
      <c r="D16" s="275"/>
      <c r="E16" s="275"/>
      <c r="F16" s="275"/>
      <c r="G16" s="276"/>
      <c r="H16" s="277"/>
      <c r="I16" s="275"/>
      <c r="J16" s="275"/>
      <c r="K16" s="275"/>
      <c r="L16" s="275"/>
      <c r="M16" s="275"/>
      <c r="N16" s="222"/>
    </row>
    <row r="17" spans="1:24" ht="11.45" customHeight="1">
      <c r="A17" s="287"/>
      <c r="B17" s="290"/>
      <c r="C17" s="292"/>
      <c r="D17" s="145">
        <v>11</v>
      </c>
      <c r="E17" s="145">
        <v>12</v>
      </c>
      <c r="F17" s="145" t="s">
        <v>101</v>
      </c>
      <c r="G17" s="146" t="s">
        <v>102</v>
      </c>
      <c r="H17" s="147">
        <v>3</v>
      </c>
      <c r="I17" s="145" t="s">
        <v>105</v>
      </c>
      <c r="J17" s="145">
        <v>36</v>
      </c>
      <c r="K17" s="145">
        <v>4</v>
      </c>
      <c r="L17" s="145" t="s">
        <v>106</v>
      </c>
      <c r="M17" s="145" t="s">
        <v>115</v>
      </c>
      <c r="N17" s="75">
        <v>6</v>
      </c>
    </row>
    <row r="18" spans="1:24"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4"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row>
    <row r="20" spans="1:24" s="71" customFormat="1" ht="11.1" customHeight="1">
      <c r="A20" s="69">
        <f>IF(B20&lt;&gt;"",COUNTA($B$20:B20),"")</f>
        <v>1</v>
      </c>
      <c r="B20" s="78" t="s">
        <v>70</v>
      </c>
      <c r="C20" s="164">
        <v>207612</v>
      </c>
      <c r="D20" s="164">
        <v>73587</v>
      </c>
      <c r="E20" s="164">
        <v>25415</v>
      </c>
      <c r="F20" s="164">
        <v>8963</v>
      </c>
      <c r="G20" s="164">
        <v>5880</v>
      </c>
      <c r="H20" s="164">
        <v>53688</v>
      </c>
      <c r="I20" s="164">
        <v>11105</v>
      </c>
      <c r="J20" s="164">
        <v>42583</v>
      </c>
      <c r="K20" s="164">
        <v>5513</v>
      </c>
      <c r="L20" s="164">
        <v>23438</v>
      </c>
      <c r="M20" s="164">
        <v>11129</v>
      </c>
      <c r="N20" s="164" t="s">
        <v>8</v>
      </c>
      <c r="O20" s="85"/>
      <c r="P20" s="85"/>
      <c r="Q20" s="85"/>
      <c r="R20" s="85"/>
      <c r="S20" s="85"/>
      <c r="T20" s="85"/>
      <c r="U20" s="85"/>
      <c r="V20" s="85"/>
      <c r="W20" s="85"/>
      <c r="X20" s="85"/>
    </row>
    <row r="21" spans="1:24" s="71" customFormat="1" ht="11.1" customHeight="1">
      <c r="A21" s="69">
        <f>IF(B21&lt;&gt;"",COUNTA($B$20:B21),"")</f>
        <v>2</v>
      </c>
      <c r="B21" s="78" t="s">
        <v>71</v>
      </c>
      <c r="C21" s="164">
        <v>108803</v>
      </c>
      <c r="D21" s="164">
        <v>23413</v>
      </c>
      <c r="E21" s="164">
        <v>11606</v>
      </c>
      <c r="F21" s="164">
        <v>29274</v>
      </c>
      <c r="G21" s="164">
        <v>2938</v>
      </c>
      <c r="H21" s="164">
        <v>9746</v>
      </c>
      <c r="I21" s="164">
        <v>4051</v>
      </c>
      <c r="J21" s="164">
        <v>5695</v>
      </c>
      <c r="K21" s="164">
        <v>3442</v>
      </c>
      <c r="L21" s="164">
        <v>18220</v>
      </c>
      <c r="M21" s="164">
        <v>10164</v>
      </c>
      <c r="N21" s="164" t="s">
        <v>8</v>
      </c>
      <c r="O21" s="85"/>
      <c r="P21" s="85"/>
      <c r="Q21" s="85"/>
      <c r="R21" s="85"/>
      <c r="S21" s="85"/>
      <c r="T21" s="85"/>
      <c r="U21" s="85"/>
      <c r="V21" s="85"/>
      <c r="W21" s="85"/>
      <c r="X21" s="85"/>
    </row>
    <row r="22" spans="1:24" s="71" customFormat="1" ht="21.6" customHeight="1">
      <c r="A22" s="69">
        <f>IF(B22&lt;&gt;"",COUNTA($B$20:B22),"")</f>
        <v>3</v>
      </c>
      <c r="B22" s="79" t="s">
        <v>627</v>
      </c>
      <c r="C22" s="164">
        <v>158676</v>
      </c>
      <c r="D22" s="164" t="s">
        <v>8</v>
      </c>
      <c r="E22" s="164" t="s">
        <v>8</v>
      </c>
      <c r="F22" s="164" t="s">
        <v>8</v>
      </c>
      <c r="G22" s="164" t="s">
        <v>8</v>
      </c>
      <c r="H22" s="164">
        <v>158676</v>
      </c>
      <c r="I22" s="164">
        <v>132055</v>
      </c>
      <c r="J22" s="164">
        <v>26621</v>
      </c>
      <c r="K22" s="164" t="s">
        <v>8</v>
      </c>
      <c r="L22" s="164" t="s">
        <v>8</v>
      </c>
      <c r="M22" s="164" t="s">
        <v>8</v>
      </c>
      <c r="N22" s="164" t="s">
        <v>8</v>
      </c>
      <c r="O22" s="85"/>
      <c r="P22" s="85"/>
      <c r="Q22" s="85"/>
      <c r="R22" s="85"/>
      <c r="S22" s="85"/>
      <c r="T22" s="85"/>
      <c r="U22" s="85"/>
      <c r="V22" s="85"/>
      <c r="W22" s="85"/>
      <c r="X22" s="85"/>
    </row>
    <row r="23" spans="1:24" s="71" customFormat="1" ht="11.1" customHeight="1">
      <c r="A23" s="69">
        <f>IF(B23&lt;&gt;"",COUNTA($B$20:B23),"")</f>
        <v>4</v>
      </c>
      <c r="B23" s="78" t="s">
        <v>72</v>
      </c>
      <c r="C23" s="164">
        <v>3975</v>
      </c>
      <c r="D23" s="164">
        <v>12</v>
      </c>
      <c r="E23" s="164">
        <v>2</v>
      </c>
      <c r="F23" s="164">
        <v>70</v>
      </c>
      <c r="G23" s="164" t="s">
        <v>8</v>
      </c>
      <c r="H23" s="164">
        <v>10</v>
      </c>
      <c r="I23" s="164" t="s">
        <v>8</v>
      </c>
      <c r="J23" s="164">
        <v>10</v>
      </c>
      <c r="K23" s="164" t="s">
        <v>8</v>
      </c>
      <c r="L23" s="164">
        <v>1</v>
      </c>
      <c r="M23" s="164">
        <v>3</v>
      </c>
      <c r="N23" s="164">
        <v>3876</v>
      </c>
      <c r="O23" s="85"/>
      <c r="P23" s="85"/>
      <c r="Q23" s="85"/>
      <c r="R23" s="85"/>
      <c r="S23" s="85"/>
      <c r="T23" s="85"/>
      <c r="U23" s="85"/>
      <c r="V23" s="85"/>
      <c r="W23" s="85"/>
      <c r="X23" s="85"/>
    </row>
    <row r="24" spans="1:24" s="71" customFormat="1" ht="11.1" customHeight="1">
      <c r="A24" s="69">
        <f>IF(B24&lt;&gt;"",COUNTA($B$20:B24),"")</f>
        <v>5</v>
      </c>
      <c r="B24" s="78" t="s">
        <v>73</v>
      </c>
      <c r="C24" s="164">
        <v>439903</v>
      </c>
      <c r="D24" s="164">
        <v>36378</v>
      </c>
      <c r="E24" s="164">
        <v>7237</v>
      </c>
      <c r="F24" s="164">
        <v>25390</v>
      </c>
      <c r="G24" s="164">
        <v>2056</v>
      </c>
      <c r="H24" s="164">
        <v>167678</v>
      </c>
      <c r="I24" s="164">
        <v>12375</v>
      </c>
      <c r="J24" s="164">
        <v>155302</v>
      </c>
      <c r="K24" s="164">
        <v>4386</v>
      </c>
      <c r="L24" s="164">
        <v>26742</v>
      </c>
      <c r="M24" s="164">
        <v>11264</v>
      </c>
      <c r="N24" s="164">
        <v>158772</v>
      </c>
      <c r="O24" s="85"/>
      <c r="P24" s="85"/>
      <c r="Q24" s="85"/>
      <c r="R24" s="85"/>
      <c r="S24" s="85"/>
      <c r="T24" s="85"/>
      <c r="U24" s="85"/>
      <c r="V24" s="85"/>
      <c r="W24" s="85"/>
      <c r="X24" s="85"/>
    </row>
    <row r="25" spans="1:24" s="71" customFormat="1" ht="11.1" customHeight="1">
      <c r="A25" s="69">
        <f>IF(B25&lt;&gt;"",COUNTA($B$20:B25),"")</f>
        <v>6</v>
      </c>
      <c r="B25" s="78" t="s">
        <v>74</v>
      </c>
      <c r="C25" s="164">
        <v>267880</v>
      </c>
      <c r="D25" s="164">
        <v>21491</v>
      </c>
      <c r="E25" s="164">
        <v>2085</v>
      </c>
      <c r="F25" s="164">
        <v>12076</v>
      </c>
      <c r="G25" s="164">
        <v>99</v>
      </c>
      <c r="H25" s="164">
        <v>72600</v>
      </c>
      <c r="I25" s="164">
        <v>70</v>
      </c>
      <c r="J25" s="164">
        <v>72530</v>
      </c>
      <c r="K25" s="164">
        <v>224</v>
      </c>
      <c r="L25" s="164">
        <v>1797</v>
      </c>
      <c r="M25" s="164">
        <v>394</v>
      </c>
      <c r="N25" s="164">
        <v>157114</v>
      </c>
      <c r="O25" s="85"/>
      <c r="P25" s="85"/>
      <c r="Q25" s="85"/>
      <c r="R25" s="85"/>
      <c r="S25" s="85"/>
      <c r="T25" s="85"/>
      <c r="U25" s="85"/>
      <c r="V25" s="85"/>
      <c r="W25" s="85"/>
      <c r="X25" s="85"/>
    </row>
    <row r="26" spans="1:24" s="71" customFormat="1" ht="19.149999999999999" customHeight="1">
      <c r="A26" s="70">
        <f>IF(B26&lt;&gt;"",COUNTA($B$20:B26),"")</f>
        <v>7</v>
      </c>
      <c r="B26" s="80" t="s">
        <v>75</v>
      </c>
      <c r="C26" s="165">
        <v>651089</v>
      </c>
      <c r="D26" s="165">
        <v>111898</v>
      </c>
      <c r="E26" s="165">
        <v>42176</v>
      </c>
      <c r="F26" s="165">
        <v>51621</v>
      </c>
      <c r="G26" s="165">
        <v>10776</v>
      </c>
      <c r="H26" s="165">
        <v>317197</v>
      </c>
      <c r="I26" s="165">
        <v>159516</v>
      </c>
      <c r="J26" s="165">
        <v>157681</v>
      </c>
      <c r="K26" s="165">
        <v>13117</v>
      </c>
      <c r="L26" s="165">
        <v>66603</v>
      </c>
      <c r="M26" s="165">
        <v>32166</v>
      </c>
      <c r="N26" s="165">
        <v>5535</v>
      </c>
      <c r="O26" s="85"/>
      <c r="P26" s="85"/>
      <c r="Q26" s="85"/>
      <c r="R26" s="85"/>
      <c r="S26" s="85"/>
      <c r="T26" s="85"/>
      <c r="U26" s="85"/>
      <c r="V26" s="85"/>
      <c r="W26" s="85"/>
      <c r="X26" s="85"/>
    </row>
    <row r="27" spans="1:24" s="71" customFormat="1" ht="21.6" customHeight="1">
      <c r="A27" s="69">
        <f>IF(B27&lt;&gt;"",COUNTA($B$20:B27),"")</f>
        <v>8</v>
      </c>
      <c r="B27" s="79" t="s">
        <v>76</v>
      </c>
      <c r="C27" s="164">
        <v>244380</v>
      </c>
      <c r="D27" s="164">
        <v>13589</v>
      </c>
      <c r="E27" s="164">
        <v>9399</v>
      </c>
      <c r="F27" s="164">
        <v>48573</v>
      </c>
      <c r="G27" s="164">
        <v>14352</v>
      </c>
      <c r="H27" s="164">
        <v>6551</v>
      </c>
      <c r="I27" s="164">
        <v>175</v>
      </c>
      <c r="J27" s="164">
        <v>6375</v>
      </c>
      <c r="K27" s="164">
        <v>7769</v>
      </c>
      <c r="L27" s="164">
        <v>47491</v>
      </c>
      <c r="M27" s="164">
        <v>96656</v>
      </c>
      <c r="N27" s="164" t="s">
        <v>8</v>
      </c>
      <c r="O27" s="85"/>
      <c r="P27" s="85"/>
      <c r="Q27" s="85"/>
      <c r="R27" s="85"/>
      <c r="S27" s="85"/>
      <c r="T27" s="85"/>
      <c r="U27" s="85"/>
      <c r="V27" s="85"/>
      <c r="W27" s="85"/>
      <c r="X27" s="85"/>
    </row>
    <row r="28" spans="1:24" s="71" customFormat="1" ht="11.1" customHeight="1">
      <c r="A28" s="69">
        <f>IF(B28&lt;&gt;"",COUNTA($B$20:B28),"")</f>
        <v>9</v>
      </c>
      <c r="B28" s="78" t="s">
        <v>77</v>
      </c>
      <c r="C28" s="164">
        <v>128662</v>
      </c>
      <c r="D28" s="164">
        <v>6634</v>
      </c>
      <c r="E28" s="164">
        <v>3611</v>
      </c>
      <c r="F28" s="164">
        <v>44187</v>
      </c>
      <c r="G28" s="164">
        <v>14023</v>
      </c>
      <c r="H28" s="164">
        <v>5248</v>
      </c>
      <c r="I28" s="164">
        <v>52</v>
      </c>
      <c r="J28" s="164">
        <v>5196</v>
      </c>
      <c r="K28" s="164">
        <v>7034</v>
      </c>
      <c r="L28" s="164">
        <v>44679</v>
      </c>
      <c r="M28" s="164">
        <v>3247</v>
      </c>
      <c r="N28" s="164" t="s">
        <v>8</v>
      </c>
      <c r="O28" s="85"/>
      <c r="P28" s="85"/>
      <c r="Q28" s="85"/>
      <c r="R28" s="85"/>
      <c r="S28" s="85"/>
      <c r="T28" s="85"/>
      <c r="U28" s="85"/>
      <c r="V28" s="85"/>
      <c r="W28" s="85"/>
      <c r="X28" s="85"/>
    </row>
    <row r="29" spans="1:24" s="71" customFormat="1" ht="11.1" customHeight="1">
      <c r="A29" s="69">
        <f>IF(B29&lt;&gt;"",COUNTA($B$20:B29),"")</f>
        <v>10</v>
      </c>
      <c r="B29" s="78" t="s">
        <v>78</v>
      </c>
      <c r="C29" s="164">
        <v>191</v>
      </c>
      <c r="D29" s="164" t="s">
        <v>8</v>
      </c>
      <c r="E29" s="164" t="s">
        <v>8</v>
      </c>
      <c r="F29" s="164" t="s">
        <v>8</v>
      </c>
      <c r="G29" s="164" t="s">
        <v>8</v>
      </c>
      <c r="H29" s="164" t="s">
        <v>8</v>
      </c>
      <c r="I29" s="164" t="s">
        <v>8</v>
      </c>
      <c r="J29" s="164" t="s">
        <v>8</v>
      </c>
      <c r="K29" s="164" t="s">
        <v>8</v>
      </c>
      <c r="L29" s="164">
        <v>2</v>
      </c>
      <c r="M29" s="164" t="s">
        <v>8</v>
      </c>
      <c r="N29" s="164">
        <v>189</v>
      </c>
      <c r="O29" s="85"/>
      <c r="P29" s="85"/>
      <c r="Q29" s="85"/>
      <c r="R29" s="85"/>
      <c r="S29" s="85"/>
      <c r="T29" s="85"/>
      <c r="U29" s="85"/>
      <c r="V29" s="85"/>
      <c r="W29" s="85"/>
      <c r="X29" s="85"/>
    </row>
    <row r="30" spans="1:24" s="71" customFormat="1" ht="11.1" customHeight="1">
      <c r="A30" s="69">
        <f>IF(B30&lt;&gt;"",COUNTA($B$20:B30),"")</f>
        <v>11</v>
      </c>
      <c r="B30" s="78" t="s">
        <v>79</v>
      </c>
      <c r="C30" s="164">
        <v>37903</v>
      </c>
      <c r="D30" s="164">
        <v>514</v>
      </c>
      <c r="E30" s="164">
        <v>162</v>
      </c>
      <c r="F30" s="164">
        <v>2382</v>
      </c>
      <c r="G30" s="164">
        <v>1167</v>
      </c>
      <c r="H30" s="164">
        <v>1210</v>
      </c>
      <c r="I30" s="164">
        <v>8</v>
      </c>
      <c r="J30" s="164">
        <v>1202</v>
      </c>
      <c r="K30" s="164">
        <v>237</v>
      </c>
      <c r="L30" s="164">
        <v>1186</v>
      </c>
      <c r="M30" s="164">
        <v>3003</v>
      </c>
      <c r="N30" s="164">
        <v>28042</v>
      </c>
      <c r="O30" s="85"/>
      <c r="P30" s="85"/>
      <c r="Q30" s="85"/>
      <c r="R30" s="85"/>
      <c r="S30" s="85"/>
      <c r="T30" s="85"/>
      <c r="U30" s="85"/>
      <c r="V30" s="85"/>
      <c r="W30" s="85"/>
      <c r="X30" s="85"/>
    </row>
    <row r="31" spans="1:24" s="71" customFormat="1" ht="11.1" customHeight="1">
      <c r="A31" s="69">
        <f>IF(B31&lt;&gt;"",COUNTA($B$20:B31),"")</f>
        <v>12</v>
      </c>
      <c r="B31" s="78" t="s">
        <v>74</v>
      </c>
      <c r="C31" s="164">
        <v>2435</v>
      </c>
      <c r="D31" s="164" t="s">
        <v>8</v>
      </c>
      <c r="E31" s="164">
        <v>102</v>
      </c>
      <c r="F31" s="164" t="s">
        <v>8</v>
      </c>
      <c r="G31" s="164">
        <v>1152</v>
      </c>
      <c r="H31" s="164">
        <v>28</v>
      </c>
      <c r="I31" s="164" t="s">
        <v>8</v>
      </c>
      <c r="J31" s="164">
        <v>28</v>
      </c>
      <c r="K31" s="164" t="s">
        <v>8</v>
      </c>
      <c r="L31" s="164">
        <v>395</v>
      </c>
      <c r="M31" s="164">
        <v>5</v>
      </c>
      <c r="N31" s="164">
        <v>754</v>
      </c>
      <c r="O31" s="85"/>
      <c r="P31" s="85"/>
      <c r="Q31" s="85"/>
      <c r="R31" s="85"/>
      <c r="S31" s="85"/>
      <c r="T31" s="85"/>
      <c r="U31" s="85"/>
      <c r="V31" s="85"/>
      <c r="W31" s="85"/>
      <c r="X31" s="85"/>
    </row>
    <row r="32" spans="1:24" s="71" customFormat="1" ht="19.149999999999999" customHeight="1">
      <c r="A32" s="70">
        <f>IF(B32&lt;&gt;"",COUNTA($B$20:B32),"")</f>
        <v>13</v>
      </c>
      <c r="B32" s="80" t="s">
        <v>80</v>
      </c>
      <c r="C32" s="165">
        <v>280040</v>
      </c>
      <c r="D32" s="165">
        <v>14103</v>
      </c>
      <c r="E32" s="165">
        <v>9459</v>
      </c>
      <c r="F32" s="165">
        <v>50955</v>
      </c>
      <c r="G32" s="165">
        <v>14367</v>
      </c>
      <c r="H32" s="165">
        <v>7733</v>
      </c>
      <c r="I32" s="165">
        <v>184</v>
      </c>
      <c r="J32" s="165">
        <v>7549</v>
      </c>
      <c r="K32" s="165">
        <v>8006</v>
      </c>
      <c r="L32" s="165">
        <v>48284</v>
      </c>
      <c r="M32" s="165">
        <v>99655</v>
      </c>
      <c r="N32" s="165">
        <v>27477</v>
      </c>
      <c r="O32" s="85"/>
      <c r="P32" s="85"/>
      <c r="Q32" s="85"/>
      <c r="R32" s="85"/>
      <c r="S32" s="85"/>
      <c r="T32" s="85"/>
      <c r="U32" s="85"/>
      <c r="V32" s="85"/>
      <c r="W32" s="85"/>
      <c r="X32" s="85"/>
    </row>
    <row r="33" spans="1:24" s="71" customFormat="1" ht="19.149999999999999" customHeight="1">
      <c r="A33" s="70">
        <f>IF(B33&lt;&gt;"",COUNTA($B$20:B33),"")</f>
        <v>14</v>
      </c>
      <c r="B33" s="80" t="s">
        <v>81</v>
      </c>
      <c r="C33" s="165">
        <v>931128</v>
      </c>
      <c r="D33" s="165">
        <v>126001</v>
      </c>
      <c r="E33" s="165">
        <v>51635</v>
      </c>
      <c r="F33" s="165">
        <v>102575</v>
      </c>
      <c r="G33" s="165">
        <v>25143</v>
      </c>
      <c r="H33" s="165">
        <v>324930</v>
      </c>
      <c r="I33" s="165">
        <v>159700</v>
      </c>
      <c r="J33" s="165">
        <v>165230</v>
      </c>
      <c r="K33" s="165">
        <v>21123</v>
      </c>
      <c r="L33" s="165">
        <v>114887</v>
      </c>
      <c r="M33" s="165">
        <v>131821</v>
      </c>
      <c r="N33" s="165">
        <v>33012</v>
      </c>
      <c r="O33" s="85"/>
      <c r="P33" s="85"/>
      <c r="Q33" s="85"/>
      <c r="R33" s="85"/>
      <c r="S33" s="85"/>
      <c r="T33" s="85"/>
      <c r="U33" s="85"/>
      <c r="V33" s="85"/>
      <c r="W33" s="85"/>
      <c r="X33" s="85"/>
    </row>
    <row r="34" spans="1:24" s="71" customFormat="1" ht="11.1" customHeight="1">
      <c r="A34" s="69">
        <f>IF(B34&lt;&gt;"",COUNTA($B$20:B34),"")</f>
        <v>15</v>
      </c>
      <c r="B34" s="78" t="s">
        <v>82</v>
      </c>
      <c r="C34" s="164">
        <v>208508</v>
      </c>
      <c r="D34" s="164" t="s">
        <v>8</v>
      </c>
      <c r="E34" s="164" t="s">
        <v>8</v>
      </c>
      <c r="F34" s="164" t="s">
        <v>8</v>
      </c>
      <c r="G34" s="164" t="s">
        <v>8</v>
      </c>
      <c r="H34" s="164" t="s">
        <v>8</v>
      </c>
      <c r="I34" s="164" t="s">
        <v>8</v>
      </c>
      <c r="J34" s="164" t="s">
        <v>8</v>
      </c>
      <c r="K34" s="164" t="s">
        <v>8</v>
      </c>
      <c r="L34" s="164" t="s">
        <v>8</v>
      </c>
      <c r="M34" s="164" t="s">
        <v>8</v>
      </c>
      <c r="N34" s="164">
        <v>208508</v>
      </c>
      <c r="O34" s="85"/>
      <c r="P34" s="85"/>
      <c r="Q34" s="85"/>
      <c r="R34" s="85"/>
      <c r="S34" s="85"/>
      <c r="T34" s="85"/>
      <c r="U34" s="85"/>
      <c r="V34" s="85"/>
      <c r="W34" s="85"/>
      <c r="X34" s="85"/>
    </row>
    <row r="35" spans="1:24" s="71" customFormat="1" ht="11.1" customHeight="1">
      <c r="A35" s="69">
        <f>IF(B35&lt;&gt;"",COUNTA($B$20:B35),"")</f>
        <v>16</v>
      </c>
      <c r="B35" s="78" t="s">
        <v>83</v>
      </c>
      <c r="C35" s="164">
        <v>76727</v>
      </c>
      <c r="D35" s="164" t="s">
        <v>8</v>
      </c>
      <c r="E35" s="164" t="s">
        <v>8</v>
      </c>
      <c r="F35" s="164" t="s">
        <v>8</v>
      </c>
      <c r="G35" s="164" t="s">
        <v>8</v>
      </c>
      <c r="H35" s="164" t="s">
        <v>8</v>
      </c>
      <c r="I35" s="164" t="s">
        <v>8</v>
      </c>
      <c r="J35" s="164" t="s">
        <v>8</v>
      </c>
      <c r="K35" s="164" t="s">
        <v>8</v>
      </c>
      <c r="L35" s="164" t="s">
        <v>8</v>
      </c>
      <c r="M35" s="164" t="s">
        <v>8</v>
      </c>
      <c r="N35" s="164">
        <v>76727</v>
      </c>
      <c r="O35" s="85"/>
      <c r="P35" s="85"/>
      <c r="Q35" s="85"/>
      <c r="R35" s="85"/>
      <c r="S35" s="85"/>
      <c r="T35" s="85"/>
      <c r="U35" s="85"/>
      <c r="V35" s="85"/>
      <c r="W35" s="85"/>
      <c r="X35" s="85"/>
    </row>
    <row r="36" spans="1:24" s="71" customFormat="1" ht="11.1" customHeight="1">
      <c r="A36" s="69">
        <f>IF(B36&lt;&gt;"",COUNTA($B$20:B36),"")</f>
        <v>17</v>
      </c>
      <c r="B36" s="78" t="s">
        <v>99</v>
      </c>
      <c r="C36" s="164">
        <v>89152</v>
      </c>
      <c r="D36" s="164" t="s">
        <v>8</v>
      </c>
      <c r="E36" s="164" t="s">
        <v>8</v>
      </c>
      <c r="F36" s="164" t="s">
        <v>8</v>
      </c>
      <c r="G36" s="164" t="s">
        <v>8</v>
      </c>
      <c r="H36" s="164" t="s">
        <v>8</v>
      </c>
      <c r="I36" s="164" t="s">
        <v>8</v>
      </c>
      <c r="J36" s="164" t="s">
        <v>8</v>
      </c>
      <c r="K36" s="164" t="s">
        <v>8</v>
      </c>
      <c r="L36" s="164" t="s">
        <v>8</v>
      </c>
      <c r="M36" s="164" t="s">
        <v>8</v>
      </c>
      <c r="N36" s="164">
        <v>89152</v>
      </c>
      <c r="O36" s="85"/>
      <c r="P36" s="85"/>
      <c r="Q36" s="85"/>
      <c r="R36" s="85"/>
      <c r="S36" s="85"/>
      <c r="T36" s="85"/>
      <c r="U36" s="85"/>
      <c r="V36" s="85"/>
      <c r="W36" s="85"/>
      <c r="X36" s="85"/>
    </row>
    <row r="37" spans="1:24" s="71" customFormat="1" ht="11.1" customHeight="1">
      <c r="A37" s="69">
        <f>IF(B37&lt;&gt;"",COUNTA($B$20:B37),"")</f>
        <v>18</v>
      </c>
      <c r="B37" s="78" t="s">
        <v>100</v>
      </c>
      <c r="C37" s="164">
        <v>28298</v>
      </c>
      <c r="D37" s="164" t="s">
        <v>8</v>
      </c>
      <c r="E37" s="164" t="s">
        <v>8</v>
      </c>
      <c r="F37" s="164" t="s">
        <v>8</v>
      </c>
      <c r="G37" s="164" t="s">
        <v>8</v>
      </c>
      <c r="H37" s="164" t="s">
        <v>8</v>
      </c>
      <c r="I37" s="164" t="s">
        <v>8</v>
      </c>
      <c r="J37" s="164" t="s">
        <v>8</v>
      </c>
      <c r="K37" s="164" t="s">
        <v>8</v>
      </c>
      <c r="L37" s="164" t="s">
        <v>8</v>
      </c>
      <c r="M37" s="164" t="s">
        <v>8</v>
      </c>
      <c r="N37" s="164">
        <v>28298</v>
      </c>
      <c r="O37" s="85"/>
      <c r="P37" s="85"/>
      <c r="Q37" s="85"/>
      <c r="R37" s="85"/>
      <c r="S37" s="85"/>
      <c r="T37" s="85"/>
      <c r="U37" s="85"/>
      <c r="V37" s="85"/>
      <c r="W37" s="85"/>
      <c r="X37" s="85"/>
    </row>
    <row r="38" spans="1:24" s="71" customFormat="1" ht="11.1" customHeight="1">
      <c r="A38" s="69">
        <f>IF(B38&lt;&gt;"",COUNTA($B$20:B38),"")</f>
        <v>19</v>
      </c>
      <c r="B38" s="78" t="s">
        <v>27</v>
      </c>
      <c r="C38" s="164">
        <v>119992</v>
      </c>
      <c r="D38" s="164" t="s">
        <v>8</v>
      </c>
      <c r="E38" s="164" t="s">
        <v>8</v>
      </c>
      <c r="F38" s="164" t="s">
        <v>8</v>
      </c>
      <c r="G38" s="164" t="s">
        <v>8</v>
      </c>
      <c r="H38" s="164" t="s">
        <v>8</v>
      </c>
      <c r="I38" s="164" t="s">
        <v>8</v>
      </c>
      <c r="J38" s="164" t="s">
        <v>8</v>
      </c>
      <c r="K38" s="164" t="s">
        <v>8</v>
      </c>
      <c r="L38" s="164" t="s">
        <v>8</v>
      </c>
      <c r="M38" s="164" t="s">
        <v>8</v>
      </c>
      <c r="N38" s="164">
        <v>119992</v>
      </c>
      <c r="O38" s="85"/>
      <c r="P38" s="85"/>
      <c r="Q38" s="85"/>
      <c r="R38" s="85"/>
      <c r="S38" s="85"/>
      <c r="T38" s="85"/>
      <c r="U38" s="85"/>
      <c r="V38" s="85"/>
      <c r="W38" s="85"/>
      <c r="X38" s="85"/>
    </row>
    <row r="39" spans="1:24" s="71" customFormat="1" ht="21.6" customHeight="1">
      <c r="A39" s="69">
        <f>IF(B39&lt;&gt;"",COUNTA($B$20:B39),"")</f>
        <v>20</v>
      </c>
      <c r="B39" s="79" t="s">
        <v>84</v>
      </c>
      <c r="C39" s="164">
        <v>45019</v>
      </c>
      <c r="D39" s="164" t="s">
        <v>8</v>
      </c>
      <c r="E39" s="164" t="s">
        <v>8</v>
      </c>
      <c r="F39" s="164" t="s">
        <v>8</v>
      </c>
      <c r="G39" s="164" t="s">
        <v>8</v>
      </c>
      <c r="H39" s="164" t="s">
        <v>8</v>
      </c>
      <c r="I39" s="164" t="s">
        <v>8</v>
      </c>
      <c r="J39" s="164" t="s">
        <v>8</v>
      </c>
      <c r="K39" s="164" t="s">
        <v>8</v>
      </c>
      <c r="L39" s="164" t="s">
        <v>8</v>
      </c>
      <c r="M39" s="164" t="s">
        <v>8</v>
      </c>
      <c r="N39" s="164">
        <v>45019</v>
      </c>
      <c r="O39" s="85"/>
      <c r="P39" s="85"/>
      <c r="Q39" s="85"/>
      <c r="R39" s="85"/>
      <c r="S39" s="85"/>
      <c r="T39" s="85"/>
      <c r="U39" s="85"/>
      <c r="V39" s="85"/>
      <c r="W39" s="85"/>
      <c r="X39" s="85"/>
    </row>
    <row r="40" spans="1:24" s="71" customFormat="1" ht="21.6" customHeight="1">
      <c r="A40" s="69">
        <f>IF(B40&lt;&gt;"",COUNTA($B$20:B40),"")</f>
        <v>21</v>
      </c>
      <c r="B40" s="79" t="s">
        <v>85</v>
      </c>
      <c r="C40" s="164">
        <v>131063</v>
      </c>
      <c r="D40" s="164">
        <v>360</v>
      </c>
      <c r="E40" s="164">
        <v>786</v>
      </c>
      <c r="F40" s="164">
        <v>2552</v>
      </c>
      <c r="G40" s="164">
        <v>751</v>
      </c>
      <c r="H40" s="164">
        <v>118176</v>
      </c>
      <c r="I40" s="164">
        <v>52965</v>
      </c>
      <c r="J40" s="164">
        <v>65211</v>
      </c>
      <c r="K40" s="164">
        <v>789</v>
      </c>
      <c r="L40" s="164">
        <v>5396</v>
      </c>
      <c r="M40" s="164">
        <v>2252</v>
      </c>
      <c r="N40" s="164" t="s">
        <v>8</v>
      </c>
      <c r="O40" s="85"/>
      <c r="P40" s="85"/>
      <c r="Q40" s="85"/>
      <c r="R40" s="85"/>
      <c r="S40" s="85"/>
      <c r="T40" s="85"/>
      <c r="U40" s="85"/>
      <c r="V40" s="85"/>
      <c r="W40" s="85"/>
      <c r="X40" s="85"/>
    </row>
    <row r="41" spans="1:24" s="71" customFormat="1" ht="21.6" customHeight="1">
      <c r="A41" s="69">
        <f>IF(B41&lt;&gt;"",COUNTA($B$20:B41),"")</f>
        <v>22</v>
      </c>
      <c r="B41" s="79" t="s">
        <v>86</v>
      </c>
      <c r="C41" s="164">
        <v>17923</v>
      </c>
      <c r="D41" s="164">
        <v>322</v>
      </c>
      <c r="E41" s="164" t="s">
        <v>8</v>
      </c>
      <c r="F41" s="164">
        <v>168</v>
      </c>
      <c r="G41" s="164">
        <v>1</v>
      </c>
      <c r="H41" s="164">
        <v>16928</v>
      </c>
      <c r="I41" s="164">
        <v>16404</v>
      </c>
      <c r="J41" s="164">
        <v>524</v>
      </c>
      <c r="K41" s="164">
        <v>48</v>
      </c>
      <c r="L41" s="164">
        <v>80</v>
      </c>
      <c r="M41" s="164">
        <v>377</v>
      </c>
      <c r="N41" s="164" t="s">
        <v>8</v>
      </c>
      <c r="O41" s="85"/>
      <c r="P41" s="85"/>
      <c r="Q41" s="85"/>
      <c r="R41" s="85"/>
      <c r="S41" s="85"/>
      <c r="T41" s="85"/>
      <c r="U41" s="85"/>
      <c r="V41" s="85"/>
      <c r="W41" s="85"/>
      <c r="X41" s="85"/>
    </row>
    <row r="42" spans="1:24" s="71" customFormat="1" ht="11.1" customHeight="1">
      <c r="A42" s="69">
        <f>IF(B42&lt;&gt;"",COUNTA($B$20:B42),"")</f>
        <v>23</v>
      </c>
      <c r="B42" s="78" t="s">
        <v>87</v>
      </c>
      <c r="C42" s="164">
        <v>28453</v>
      </c>
      <c r="D42" s="164">
        <v>567</v>
      </c>
      <c r="E42" s="164">
        <v>8044</v>
      </c>
      <c r="F42" s="164">
        <v>378</v>
      </c>
      <c r="G42" s="164">
        <v>1445</v>
      </c>
      <c r="H42" s="164">
        <v>380</v>
      </c>
      <c r="I42" s="164">
        <v>17</v>
      </c>
      <c r="J42" s="164">
        <v>363</v>
      </c>
      <c r="K42" s="164">
        <v>1326</v>
      </c>
      <c r="L42" s="164">
        <v>6336</v>
      </c>
      <c r="M42" s="164">
        <v>9977</v>
      </c>
      <c r="N42" s="164" t="s">
        <v>8</v>
      </c>
      <c r="O42" s="85"/>
      <c r="P42" s="85"/>
      <c r="Q42" s="85"/>
      <c r="R42" s="85"/>
      <c r="S42" s="85"/>
      <c r="T42" s="85"/>
      <c r="U42" s="85"/>
      <c r="V42" s="85"/>
      <c r="W42" s="85"/>
      <c r="X42" s="85"/>
    </row>
    <row r="43" spans="1:24" s="71" customFormat="1" ht="11.1" customHeight="1">
      <c r="A43" s="69">
        <f>IF(B43&lt;&gt;"",COUNTA($B$20:B43),"")</f>
        <v>24</v>
      </c>
      <c r="B43" s="78" t="s">
        <v>88</v>
      </c>
      <c r="C43" s="164">
        <v>369420</v>
      </c>
      <c r="D43" s="164">
        <v>40376</v>
      </c>
      <c r="E43" s="164">
        <v>10021</v>
      </c>
      <c r="F43" s="164">
        <v>13301</v>
      </c>
      <c r="G43" s="164">
        <v>939</v>
      </c>
      <c r="H43" s="164">
        <v>123153</v>
      </c>
      <c r="I43" s="164">
        <v>46411</v>
      </c>
      <c r="J43" s="164">
        <v>76742</v>
      </c>
      <c r="K43" s="164">
        <v>885</v>
      </c>
      <c r="L43" s="164">
        <v>4824</v>
      </c>
      <c r="M43" s="164">
        <v>14284</v>
      </c>
      <c r="N43" s="164">
        <v>161639</v>
      </c>
      <c r="O43" s="85"/>
      <c r="P43" s="85"/>
      <c r="Q43" s="85"/>
      <c r="R43" s="85"/>
      <c r="S43" s="85"/>
      <c r="T43" s="85"/>
      <c r="U43" s="85"/>
      <c r="V43" s="85"/>
      <c r="W43" s="85"/>
      <c r="X43" s="85"/>
    </row>
    <row r="44" spans="1:24" s="71" customFormat="1" ht="11.1" customHeight="1">
      <c r="A44" s="69">
        <f>IF(B44&lt;&gt;"",COUNTA($B$20:B44),"")</f>
        <v>25</v>
      </c>
      <c r="B44" s="78" t="s">
        <v>74</v>
      </c>
      <c r="C44" s="164">
        <v>267880</v>
      </c>
      <c r="D44" s="164">
        <v>21491</v>
      </c>
      <c r="E44" s="164">
        <v>2085</v>
      </c>
      <c r="F44" s="164">
        <v>12076</v>
      </c>
      <c r="G44" s="164">
        <v>99</v>
      </c>
      <c r="H44" s="164">
        <v>72600</v>
      </c>
      <c r="I44" s="164">
        <v>70</v>
      </c>
      <c r="J44" s="164">
        <v>72530</v>
      </c>
      <c r="K44" s="164">
        <v>224</v>
      </c>
      <c r="L44" s="164">
        <v>1797</v>
      </c>
      <c r="M44" s="164">
        <v>394</v>
      </c>
      <c r="N44" s="164">
        <v>157114</v>
      </c>
      <c r="O44" s="85"/>
      <c r="P44" s="85"/>
      <c r="Q44" s="85"/>
      <c r="R44" s="85"/>
      <c r="S44" s="85"/>
      <c r="T44" s="85"/>
      <c r="U44" s="85"/>
      <c r="V44" s="85"/>
      <c r="W44" s="85"/>
      <c r="X44" s="85"/>
    </row>
    <row r="45" spans="1:24" s="71" customFormat="1" ht="19.149999999999999" customHeight="1">
      <c r="A45" s="70">
        <f>IF(B45&lt;&gt;"",COUNTA($B$20:B45),"")</f>
        <v>26</v>
      </c>
      <c r="B45" s="80" t="s">
        <v>89</v>
      </c>
      <c r="C45" s="165">
        <v>652497</v>
      </c>
      <c r="D45" s="165">
        <v>20134</v>
      </c>
      <c r="E45" s="165">
        <v>16765</v>
      </c>
      <c r="F45" s="165">
        <v>4323</v>
      </c>
      <c r="G45" s="165">
        <v>3036</v>
      </c>
      <c r="H45" s="165">
        <v>186036</v>
      </c>
      <c r="I45" s="165">
        <v>115727</v>
      </c>
      <c r="J45" s="165">
        <v>70310</v>
      </c>
      <c r="K45" s="165">
        <v>2823</v>
      </c>
      <c r="L45" s="165">
        <v>14838</v>
      </c>
      <c r="M45" s="165">
        <v>26497</v>
      </c>
      <c r="N45" s="165">
        <v>378044</v>
      </c>
      <c r="O45" s="85"/>
      <c r="P45" s="85"/>
      <c r="Q45" s="85"/>
      <c r="R45" s="85"/>
      <c r="S45" s="85"/>
      <c r="T45" s="85"/>
      <c r="U45" s="85"/>
      <c r="V45" s="85"/>
      <c r="W45" s="85"/>
      <c r="X45" s="85"/>
    </row>
    <row r="46" spans="1:24" s="87" customFormat="1" ht="11.1" customHeight="1">
      <c r="A46" s="69">
        <f>IF(B46&lt;&gt;"",COUNTA($B$20:B46),"")</f>
        <v>27</v>
      </c>
      <c r="B46" s="78" t="s">
        <v>90</v>
      </c>
      <c r="C46" s="164">
        <v>139100</v>
      </c>
      <c r="D46" s="164">
        <v>997</v>
      </c>
      <c r="E46" s="164">
        <v>5357</v>
      </c>
      <c r="F46" s="164">
        <v>24091</v>
      </c>
      <c r="G46" s="164">
        <v>9663</v>
      </c>
      <c r="H46" s="164">
        <v>3276</v>
      </c>
      <c r="I46" s="164">
        <v>175</v>
      </c>
      <c r="J46" s="164">
        <v>3101</v>
      </c>
      <c r="K46" s="164">
        <v>2574</v>
      </c>
      <c r="L46" s="164">
        <v>18429</v>
      </c>
      <c r="M46" s="164">
        <v>47274</v>
      </c>
      <c r="N46" s="164">
        <v>27439</v>
      </c>
      <c r="O46" s="86"/>
      <c r="P46" s="86"/>
      <c r="Q46" s="86"/>
      <c r="R46" s="86"/>
      <c r="S46" s="86"/>
      <c r="T46" s="86"/>
      <c r="U46" s="86"/>
      <c r="V46" s="86"/>
      <c r="W46" s="86"/>
      <c r="X46" s="86"/>
    </row>
    <row r="47" spans="1:24" s="87" customFormat="1" ht="11.1" customHeight="1">
      <c r="A47" s="69">
        <f>IF(B47&lt;&gt;"",COUNTA($B$20:B47),"")</f>
        <v>28</v>
      </c>
      <c r="B47" s="78" t="s">
        <v>91</v>
      </c>
      <c r="C47" s="164">
        <v>565</v>
      </c>
      <c r="D47" s="164" t="s">
        <v>8</v>
      </c>
      <c r="E47" s="164" t="s">
        <v>8</v>
      </c>
      <c r="F47" s="164" t="s">
        <v>8</v>
      </c>
      <c r="G47" s="164" t="s">
        <v>8</v>
      </c>
      <c r="H47" s="164" t="s">
        <v>8</v>
      </c>
      <c r="I47" s="164" t="s">
        <v>8</v>
      </c>
      <c r="J47" s="164" t="s">
        <v>8</v>
      </c>
      <c r="K47" s="164" t="s">
        <v>8</v>
      </c>
      <c r="L47" s="164" t="s">
        <v>8</v>
      </c>
      <c r="M47" s="164" t="s">
        <v>8</v>
      </c>
      <c r="N47" s="164">
        <v>565</v>
      </c>
      <c r="O47" s="86"/>
      <c r="P47" s="86"/>
      <c r="Q47" s="86"/>
      <c r="R47" s="86"/>
      <c r="S47" s="86"/>
      <c r="T47" s="86"/>
      <c r="U47" s="86"/>
      <c r="V47" s="86"/>
      <c r="W47" s="86"/>
      <c r="X47" s="86"/>
    </row>
    <row r="48" spans="1:24" s="87" customFormat="1" ht="11.1" customHeight="1">
      <c r="A48" s="69">
        <f>IF(B48&lt;&gt;"",COUNTA($B$20:B48),"")</f>
        <v>29</v>
      </c>
      <c r="B48" s="78" t="s">
        <v>92</v>
      </c>
      <c r="C48" s="164">
        <v>85044</v>
      </c>
      <c r="D48" s="164">
        <v>12143</v>
      </c>
      <c r="E48" s="164">
        <v>273</v>
      </c>
      <c r="F48" s="164">
        <v>271</v>
      </c>
      <c r="G48" s="164">
        <v>1160</v>
      </c>
      <c r="H48" s="164">
        <v>942</v>
      </c>
      <c r="I48" s="164">
        <v>1</v>
      </c>
      <c r="J48" s="164">
        <v>941</v>
      </c>
      <c r="K48" s="164">
        <v>326</v>
      </c>
      <c r="L48" s="164">
        <v>12038</v>
      </c>
      <c r="M48" s="164">
        <v>56778</v>
      </c>
      <c r="N48" s="164">
        <v>1111</v>
      </c>
      <c r="O48" s="86"/>
      <c r="P48" s="86"/>
      <c r="Q48" s="86"/>
      <c r="R48" s="86"/>
      <c r="S48" s="86"/>
      <c r="T48" s="86"/>
      <c r="U48" s="86"/>
      <c r="V48" s="86"/>
      <c r="W48" s="86"/>
      <c r="X48" s="86"/>
    </row>
    <row r="49" spans="1:24" s="87" customFormat="1" ht="11.1" customHeight="1">
      <c r="A49" s="69">
        <f>IF(B49&lt;&gt;"",COUNTA($B$20:B49),"")</f>
        <v>30</v>
      </c>
      <c r="B49" s="78" t="s">
        <v>74</v>
      </c>
      <c r="C49" s="164">
        <v>2435</v>
      </c>
      <c r="D49" s="164" t="s">
        <v>8</v>
      </c>
      <c r="E49" s="164">
        <v>102</v>
      </c>
      <c r="F49" s="164" t="s">
        <v>8</v>
      </c>
      <c r="G49" s="164">
        <v>1152</v>
      </c>
      <c r="H49" s="164">
        <v>28</v>
      </c>
      <c r="I49" s="164" t="s">
        <v>8</v>
      </c>
      <c r="J49" s="164">
        <v>28</v>
      </c>
      <c r="K49" s="164" t="s">
        <v>8</v>
      </c>
      <c r="L49" s="164">
        <v>395</v>
      </c>
      <c r="M49" s="164">
        <v>5</v>
      </c>
      <c r="N49" s="164">
        <v>754</v>
      </c>
      <c r="O49" s="86"/>
      <c r="P49" s="86"/>
      <c r="Q49" s="86"/>
      <c r="R49" s="86"/>
      <c r="S49" s="86"/>
      <c r="T49" s="86"/>
      <c r="U49" s="86"/>
      <c r="V49" s="86"/>
      <c r="W49" s="86"/>
      <c r="X49" s="86"/>
    </row>
    <row r="50" spans="1:24" s="71" customFormat="1" ht="19.149999999999999" customHeight="1">
      <c r="A50" s="70">
        <f>IF(B50&lt;&gt;"",COUNTA($B$20:B50),"")</f>
        <v>31</v>
      </c>
      <c r="B50" s="80" t="s">
        <v>93</v>
      </c>
      <c r="C50" s="165">
        <v>222274</v>
      </c>
      <c r="D50" s="165">
        <v>13141</v>
      </c>
      <c r="E50" s="165">
        <v>5529</v>
      </c>
      <c r="F50" s="165">
        <v>24363</v>
      </c>
      <c r="G50" s="165">
        <v>9671</v>
      </c>
      <c r="H50" s="165">
        <v>4190</v>
      </c>
      <c r="I50" s="165">
        <v>176</v>
      </c>
      <c r="J50" s="165">
        <v>4014</v>
      </c>
      <c r="K50" s="165">
        <v>2900</v>
      </c>
      <c r="L50" s="165">
        <v>30073</v>
      </c>
      <c r="M50" s="165">
        <v>104048</v>
      </c>
      <c r="N50" s="165">
        <v>28360</v>
      </c>
      <c r="O50" s="85"/>
      <c r="P50" s="85"/>
      <c r="Q50" s="85"/>
      <c r="R50" s="85"/>
      <c r="S50" s="85"/>
      <c r="T50" s="85"/>
      <c r="U50" s="85"/>
      <c r="V50" s="85"/>
      <c r="W50" s="85"/>
      <c r="X50" s="85"/>
    </row>
    <row r="51" spans="1:24" s="71" customFormat="1" ht="19.149999999999999" customHeight="1">
      <c r="A51" s="70">
        <f>IF(B51&lt;&gt;"",COUNTA($B$20:B51),"")</f>
        <v>32</v>
      </c>
      <c r="B51" s="80" t="s">
        <v>94</v>
      </c>
      <c r="C51" s="165">
        <v>874771</v>
      </c>
      <c r="D51" s="165">
        <v>33274</v>
      </c>
      <c r="E51" s="165">
        <v>22294</v>
      </c>
      <c r="F51" s="165">
        <v>28686</v>
      </c>
      <c r="G51" s="165">
        <v>12707</v>
      </c>
      <c r="H51" s="165">
        <v>190227</v>
      </c>
      <c r="I51" s="165">
        <v>115903</v>
      </c>
      <c r="J51" s="165">
        <v>74324</v>
      </c>
      <c r="K51" s="165">
        <v>5723</v>
      </c>
      <c r="L51" s="165">
        <v>44911</v>
      </c>
      <c r="M51" s="165">
        <v>130544</v>
      </c>
      <c r="N51" s="165">
        <v>406404</v>
      </c>
      <c r="O51" s="85"/>
      <c r="P51" s="85"/>
      <c r="Q51" s="85"/>
      <c r="R51" s="85"/>
      <c r="S51" s="85"/>
      <c r="T51" s="85"/>
      <c r="U51" s="85"/>
      <c r="V51" s="85"/>
      <c r="W51" s="85"/>
      <c r="X51" s="85"/>
    </row>
    <row r="52" spans="1:24" s="71" customFormat="1" ht="19.149999999999999" customHeight="1">
      <c r="A52" s="70">
        <f>IF(B52&lt;&gt;"",COUNTA($B$20:B52),"")</f>
        <v>33</v>
      </c>
      <c r="B52" s="80" t="s">
        <v>95</v>
      </c>
      <c r="C52" s="165">
        <v>-56357</v>
      </c>
      <c r="D52" s="165">
        <v>-92727</v>
      </c>
      <c r="E52" s="165">
        <v>-29341</v>
      </c>
      <c r="F52" s="165">
        <v>-73889</v>
      </c>
      <c r="G52" s="165">
        <v>-12436</v>
      </c>
      <c r="H52" s="165">
        <v>-134704</v>
      </c>
      <c r="I52" s="165">
        <v>-43797</v>
      </c>
      <c r="J52" s="165">
        <v>-90907</v>
      </c>
      <c r="K52" s="165">
        <v>-15400</v>
      </c>
      <c r="L52" s="165">
        <v>-69977</v>
      </c>
      <c r="M52" s="165">
        <v>-1277</v>
      </c>
      <c r="N52" s="165">
        <v>373393</v>
      </c>
      <c r="O52" s="85"/>
      <c r="P52" s="85"/>
      <c r="Q52" s="85"/>
      <c r="R52" s="85"/>
      <c r="S52" s="85"/>
      <c r="T52" s="85"/>
      <c r="U52" s="85"/>
      <c r="V52" s="85"/>
      <c r="W52" s="85"/>
      <c r="X52" s="85"/>
    </row>
    <row r="53" spans="1:24" s="87" customFormat="1" ht="24.95" customHeight="1">
      <c r="A53" s="69">
        <f>IF(B53&lt;&gt;"",COUNTA($B$20:B53),"")</f>
        <v>34</v>
      </c>
      <c r="B53" s="81" t="s">
        <v>96</v>
      </c>
      <c r="C53" s="166">
        <v>1409</v>
      </c>
      <c r="D53" s="166">
        <v>-91764</v>
      </c>
      <c r="E53" s="166">
        <v>-25411</v>
      </c>
      <c r="F53" s="166">
        <v>-47297</v>
      </c>
      <c r="G53" s="166">
        <v>-7740</v>
      </c>
      <c r="H53" s="166">
        <v>-131161</v>
      </c>
      <c r="I53" s="166">
        <v>-43789</v>
      </c>
      <c r="J53" s="166">
        <v>-87372</v>
      </c>
      <c r="K53" s="166">
        <v>-10294</v>
      </c>
      <c r="L53" s="166">
        <v>-51765</v>
      </c>
      <c r="M53" s="166">
        <v>-5669</v>
      </c>
      <c r="N53" s="166">
        <v>372510</v>
      </c>
      <c r="O53" s="86"/>
      <c r="P53" s="86"/>
      <c r="Q53" s="86"/>
      <c r="R53" s="86"/>
      <c r="S53" s="86"/>
      <c r="T53" s="86"/>
      <c r="U53" s="86"/>
      <c r="V53" s="86"/>
      <c r="W53" s="86"/>
      <c r="X53" s="86"/>
    </row>
    <row r="54" spans="1:24" s="87" customFormat="1" ht="15" customHeight="1">
      <c r="A54" s="69">
        <f>IF(B54&lt;&gt;"",COUNTA($B$20:B54),"")</f>
        <v>35</v>
      </c>
      <c r="B54" s="78" t="s">
        <v>97</v>
      </c>
      <c r="C54" s="164">
        <v>78568</v>
      </c>
      <c r="D54" s="164">
        <v>1415</v>
      </c>
      <c r="E54" s="164" t="s">
        <v>8</v>
      </c>
      <c r="F54" s="164" t="s">
        <v>8</v>
      </c>
      <c r="G54" s="164" t="s">
        <v>8</v>
      </c>
      <c r="H54" s="164" t="s">
        <v>8</v>
      </c>
      <c r="I54" s="164" t="s">
        <v>8</v>
      </c>
      <c r="J54" s="164" t="s">
        <v>8</v>
      </c>
      <c r="K54" s="164" t="s">
        <v>8</v>
      </c>
      <c r="L54" s="164" t="s">
        <v>8</v>
      </c>
      <c r="M54" s="164" t="s">
        <v>8</v>
      </c>
      <c r="N54" s="164">
        <v>77153</v>
      </c>
      <c r="O54" s="86"/>
      <c r="P54" s="86"/>
      <c r="Q54" s="86"/>
      <c r="R54" s="86"/>
      <c r="S54" s="86"/>
      <c r="T54" s="86"/>
      <c r="U54" s="86"/>
      <c r="V54" s="86"/>
      <c r="W54" s="86"/>
      <c r="X54" s="86"/>
    </row>
    <row r="55" spans="1:24" ht="11.1" customHeight="1">
      <c r="A55" s="69">
        <f>IF(B55&lt;&gt;"",COUNTA($B$20:B55),"")</f>
        <v>36</v>
      </c>
      <c r="B55" s="78" t="s">
        <v>98</v>
      </c>
      <c r="C55" s="164">
        <v>25313</v>
      </c>
      <c r="D55" s="164">
        <v>932</v>
      </c>
      <c r="E55" s="164">
        <v>15</v>
      </c>
      <c r="F55" s="164">
        <v>197</v>
      </c>
      <c r="G55" s="164" t="s">
        <v>8</v>
      </c>
      <c r="H55" s="164">
        <v>88</v>
      </c>
      <c r="I55" s="164" t="s">
        <v>8</v>
      </c>
      <c r="J55" s="164">
        <v>88</v>
      </c>
      <c r="K55" s="164" t="s">
        <v>8</v>
      </c>
      <c r="L55" s="164" t="s">
        <v>8</v>
      </c>
      <c r="M55" s="164">
        <v>15</v>
      </c>
      <c r="N55" s="164">
        <v>24066</v>
      </c>
    </row>
    <row r="56" spans="1:24"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4" s="71" customFormat="1" ht="11.1" customHeight="1">
      <c r="A57" s="69">
        <f>IF(B57&lt;&gt;"",COUNTA($B$20:B57),"")</f>
        <v>37</v>
      </c>
      <c r="B57" s="78" t="s">
        <v>70</v>
      </c>
      <c r="C57" s="167">
        <v>969.82</v>
      </c>
      <c r="D57" s="167">
        <v>343.75</v>
      </c>
      <c r="E57" s="167">
        <v>118.72</v>
      </c>
      <c r="F57" s="167">
        <v>41.87</v>
      </c>
      <c r="G57" s="167">
        <v>27.47</v>
      </c>
      <c r="H57" s="167">
        <v>250.79</v>
      </c>
      <c r="I57" s="167">
        <v>51.87</v>
      </c>
      <c r="J57" s="167">
        <v>198.92</v>
      </c>
      <c r="K57" s="167">
        <v>25.75</v>
      </c>
      <c r="L57" s="167">
        <v>109.49</v>
      </c>
      <c r="M57" s="167">
        <v>51.99</v>
      </c>
      <c r="N57" s="167" t="s">
        <v>8</v>
      </c>
      <c r="O57" s="85"/>
      <c r="P57" s="85"/>
      <c r="Q57" s="85"/>
      <c r="R57" s="85"/>
      <c r="S57" s="85"/>
      <c r="T57" s="85"/>
      <c r="U57" s="85"/>
      <c r="V57" s="85"/>
      <c r="W57" s="85"/>
      <c r="X57" s="85"/>
    </row>
    <row r="58" spans="1:24" s="71" customFormat="1" ht="11.1" customHeight="1">
      <c r="A58" s="69">
        <f>IF(B58&lt;&gt;"",COUNTA($B$20:B58),"")</f>
        <v>38</v>
      </c>
      <c r="B58" s="78" t="s">
        <v>71</v>
      </c>
      <c r="C58" s="167">
        <v>508.25</v>
      </c>
      <c r="D58" s="167">
        <v>109.37</v>
      </c>
      <c r="E58" s="167">
        <v>54.22</v>
      </c>
      <c r="F58" s="167">
        <v>136.75</v>
      </c>
      <c r="G58" s="167">
        <v>13.73</v>
      </c>
      <c r="H58" s="167">
        <v>45.52</v>
      </c>
      <c r="I58" s="167">
        <v>18.920000000000002</v>
      </c>
      <c r="J58" s="167">
        <v>26.6</v>
      </c>
      <c r="K58" s="167">
        <v>16.079999999999998</v>
      </c>
      <c r="L58" s="167">
        <v>85.11</v>
      </c>
      <c r="M58" s="167">
        <v>47.48</v>
      </c>
      <c r="N58" s="167" t="s">
        <v>8</v>
      </c>
      <c r="O58" s="85"/>
      <c r="P58" s="85"/>
      <c r="Q58" s="85"/>
      <c r="R58" s="85"/>
      <c r="S58" s="85"/>
      <c r="T58" s="85"/>
      <c r="U58" s="85"/>
      <c r="V58" s="85"/>
      <c r="W58" s="85"/>
      <c r="X58" s="85"/>
    </row>
    <row r="59" spans="1:24" s="71" customFormat="1" ht="21.6" customHeight="1">
      <c r="A59" s="69">
        <f>IF(B59&lt;&gt;"",COUNTA($B$20:B59),"")</f>
        <v>39</v>
      </c>
      <c r="B59" s="79" t="s">
        <v>627</v>
      </c>
      <c r="C59" s="167">
        <v>741.23</v>
      </c>
      <c r="D59" s="167" t="s">
        <v>8</v>
      </c>
      <c r="E59" s="167" t="s">
        <v>8</v>
      </c>
      <c r="F59" s="167" t="s">
        <v>8</v>
      </c>
      <c r="G59" s="167" t="s">
        <v>8</v>
      </c>
      <c r="H59" s="167">
        <v>741.23</v>
      </c>
      <c r="I59" s="167">
        <v>616.87</v>
      </c>
      <c r="J59" s="167">
        <v>124.36</v>
      </c>
      <c r="K59" s="167" t="s">
        <v>8</v>
      </c>
      <c r="L59" s="167" t="s">
        <v>8</v>
      </c>
      <c r="M59" s="167" t="s">
        <v>8</v>
      </c>
      <c r="N59" s="167" t="s">
        <v>8</v>
      </c>
      <c r="O59" s="85"/>
      <c r="P59" s="85"/>
      <c r="Q59" s="85"/>
      <c r="R59" s="85"/>
      <c r="S59" s="85"/>
      <c r="T59" s="85"/>
      <c r="U59" s="85"/>
      <c r="V59" s="85"/>
      <c r="W59" s="85"/>
      <c r="X59" s="85"/>
    </row>
    <row r="60" spans="1:24" s="71" customFormat="1" ht="11.1" customHeight="1">
      <c r="A60" s="69">
        <f>IF(B60&lt;&gt;"",COUNTA($B$20:B60),"")</f>
        <v>40</v>
      </c>
      <c r="B60" s="78" t="s">
        <v>72</v>
      </c>
      <c r="C60" s="167">
        <v>18.57</v>
      </c>
      <c r="D60" s="167">
        <v>0.06</v>
      </c>
      <c r="E60" s="167">
        <v>0.01</v>
      </c>
      <c r="F60" s="167">
        <v>0.33</v>
      </c>
      <c r="G60" s="167" t="s">
        <v>8</v>
      </c>
      <c r="H60" s="167">
        <v>0.05</v>
      </c>
      <c r="I60" s="167" t="s">
        <v>8</v>
      </c>
      <c r="J60" s="167">
        <v>0.05</v>
      </c>
      <c r="K60" s="167" t="s">
        <v>8</v>
      </c>
      <c r="L60" s="167" t="s">
        <v>8</v>
      </c>
      <c r="M60" s="167">
        <v>0.02</v>
      </c>
      <c r="N60" s="167">
        <v>18.11</v>
      </c>
      <c r="O60" s="85"/>
      <c r="P60" s="85"/>
      <c r="Q60" s="85"/>
      <c r="R60" s="85"/>
      <c r="S60" s="85"/>
      <c r="T60" s="85"/>
      <c r="U60" s="85"/>
      <c r="V60" s="85"/>
      <c r="W60" s="85"/>
      <c r="X60" s="85"/>
    </row>
    <row r="61" spans="1:24" s="71" customFormat="1" ht="11.1" customHeight="1">
      <c r="A61" s="69">
        <f>IF(B61&lt;&gt;"",COUNTA($B$20:B61),"")</f>
        <v>41</v>
      </c>
      <c r="B61" s="78" t="s">
        <v>73</v>
      </c>
      <c r="C61" s="167">
        <v>2054.92</v>
      </c>
      <c r="D61" s="167">
        <v>169.93</v>
      </c>
      <c r="E61" s="167">
        <v>33.81</v>
      </c>
      <c r="F61" s="167">
        <v>118.6</v>
      </c>
      <c r="G61" s="167">
        <v>9.61</v>
      </c>
      <c r="H61" s="167">
        <v>783.27</v>
      </c>
      <c r="I61" s="167">
        <v>57.81</v>
      </c>
      <c r="J61" s="167">
        <v>725.46</v>
      </c>
      <c r="K61" s="167">
        <v>20.49</v>
      </c>
      <c r="L61" s="167">
        <v>124.92</v>
      </c>
      <c r="M61" s="167">
        <v>52.62</v>
      </c>
      <c r="N61" s="167">
        <v>741.67</v>
      </c>
      <c r="O61" s="85"/>
      <c r="P61" s="85"/>
      <c r="Q61" s="85"/>
      <c r="R61" s="85"/>
      <c r="S61" s="85"/>
      <c r="T61" s="85"/>
      <c r="U61" s="85"/>
      <c r="V61" s="85"/>
      <c r="W61" s="85"/>
      <c r="X61" s="85"/>
    </row>
    <row r="62" spans="1:24" s="71" customFormat="1" ht="11.1" customHeight="1">
      <c r="A62" s="69">
        <f>IF(B62&lt;&gt;"",COUNTA($B$20:B62),"")</f>
        <v>42</v>
      </c>
      <c r="B62" s="78" t="s">
        <v>74</v>
      </c>
      <c r="C62" s="167">
        <v>1251.3499999999999</v>
      </c>
      <c r="D62" s="167">
        <v>100.39</v>
      </c>
      <c r="E62" s="167">
        <v>9.74</v>
      </c>
      <c r="F62" s="167">
        <v>56.41</v>
      </c>
      <c r="G62" s="167">
        <v>0.46</v>
      </c>
      <c r="H62" s="167">
        <v>339.14</v>
      </c>
      <c r="I62" s="167">
        <v>0.33</v>
      </c>
      <c r="J62" s="167">
        <v>338.81</v>
      </c>
      <c r="K62" s="167">
        <v>1.05</v>
      </c>
      <c r="L62" s="167">
        <v>8.4</v>
      </c>
      <c r="M62" s="167">
        <v>1.84</v>
      </c>
      <c r="N62" s="167">
        <v>733.93</v>
      </c>
      <c r="O62" s="85"/>
      <c r="P62" s="85"/>
      <c r="Q62" s="85"/>
      <c r="R62" s="85"/>
      <c r="S62" s="85"/>
      <c r="T62" s="85"/>
      <c r="U62" s="85"/>
      <c r="V62" s="85"/>
      <c r="W62" s="85"/>
      <c r="X62" s="85"/>
    </row>
    <row r="63" spans="1:24" s="71" customFormat="1" ht="19.149999999999999" customHeight="1">
      <c r="A63" s="70">
        <f>IF(B63&lt;&gt;"",COUNTA($B$20:B63),"")</f>
        <v>43</v>
      </c>
      <c r="B63" s="80" t="s">
        <v>75</v>
      </c>
      <c r="C63" s="168">
        <v>3041.43</v>
      </c>
      <c r="D63" s="168">
        <v>522.71</v>
      </c>
      <c r="E63" s="168">
        <v>197.02</v>
      </c>
      <c r="F63" s="168">
        <v>241.14</v>
      </c>
      <c r="G63" s="168">
        <v>50.34</v>
      </c>
      <c r="H63" s="168">
        <v>1481.73</v>
      </c>
      <c r="I63" s="168">
        <v>745.15</v>
      </c>
      <c r="J63" s="168">
        <v>736.58</v>
      </c>
      <c r="K63" s="168">
        <v>61.27</v>
      </c>
      <c r="L63" s="168">
        <v>311.12</v>
      </c>
      <c r="M63" s="168">
        <v>150.26</v>
      </c>
      <c r="N63" s="168">
        <v>25.85</v>
      </c>
      <c r="O63" s="85"/>
      <c r="P63" s="85"/>
      <c r="Q63" s="85"/>
      <c r="R63" s="85"/>
      <c r="S63" s="85"/>
      <c r="T63" s="85"/>
      <c r="U63" s="85"/>
      <c r="V63" s="85"/>
      <c r="W63" s="85"/>
      <c r="X63" s="85"/>
    </row>
    <row r="64" spans="1:24" s="71" customFormat="1" ht="21.6" customHeight="1">
      <c r="A64" s="69">
        <f>IF(B64&lt;&gt;"",COUNTA($B$20:B64),"")</f>
        <v>44</v>
      </c>
      <c r="B64" s="79" t="s">
        <v>76</v>
      </c>
      <c r="C64" s="167">
        <v>1141.57</v>
      </c>
      <c r="D64" s="167">
        <v>63.48</v>
      </c>
      <c r="E64" s="167">
        <v>43.91</v>
      </c>
      <c r="F64" s="167">
        <v>226.9</v>
      </c>
      <c r="G64" s="167">
        <v>67.040000000000006</v>
      </c>
      <c r="H64" s="167">
        <v>30.6</v>
      </c>
      <c r="I64" s="167">
        <v>0.82</v>
      </c>
      <c r="J64" s="167">
        <v>29.78</v>
      </c>
      <c r="K64" s="167">
        <v>36.29</v>
      </c>
      <c r="L64" s="167">
        <v>221.85</v>
      </c>
      <c r="M64" s="167">
        <v>451.51</v>
      </c>
      <c r="N64" s="167" t="s">
        <v>8</v>
      </c>
      <c r="O64" s="85"/>
      <c r="P64" s="85"/>
      <c r="Q64" s="85"/>
      <c r="R64" s="85"/>
      <c r="S64" s="85"/>
      <c r="T64" s="85"/>
      <c r="U64" s="85"/>
      <c r="V64" s="85"/>
      <c r="W64" s="85"/>
      <c r="X64" s="85"/>
    </row>
    <row r="65" spans="1:24" s="71" customFormat="1" ht="11.1" customHeight="1">
      <c r="A65" s="69">
        <f>IF(B65&lt;&gt;"",COUNTA($B$20:B65),"")</f>
        <v>45</v>
      </c>
      <c r="B65" s="78" t="s">
        <v>77</v>
      </c>
      <c r="C65" s="167">
        <v>601.02</v>
      </c>
      <c r="D65" s="167">
        <v>30.99</v>
      </c>
      <c r="E65" s="167">
        <v>16.87</v>
      </c>
      <c r="F65" s="167">
        <v>206.41</v>
      </c>
      <c r="G65" s="167">
        <v>65.5</v>
      </c>
      <c r="H65" s="167">
        <v>24.51</v>
      </c>
      <c r="I65" s="167">
        <v>0.24</v>
      </c>
      <c r="J65" s="167">
        <v>24.27</v>
      </c>
      <c r="K65" s="167">
        <v>32.86</v>
      </c>
      <c r="L65" s="167">
        <v>208.71</v>
      </c>
      <c r="M65" s="167">
        <v>15.17</v>
      </c>
      <c r="N65" s="167" t="s">
        <v>8</v>
      </c>
      <c r="O65" s="85"/>
      <c r="P65" s="85"/>
      <c r="Q65" s="85"/>
      <c r="R65" s="85"/>
      <c r="S65" s="85"/>
      <c r="T65" s="85"/>
      <c r="U65" s="85"/>
      <c r="V65" s="85"/>
      <c r="W65" s="85"/>
      <c r="X65" s="85"/>
    </row>
    <row r="66" spans="1:24" s="71" customFormat="1" ht="11.1" customHeight="1">
      <c r="A66" s="69">
        <f>IF(B66&lt;&gt;"",COUNTA($B$20:B66),"")</f>
        <v>46</v>
      </c>
      <c r="B66" s="78" t="s">
        <v>78</v>
      </c>
      <c r="C66" s="167">
        <v>0.89</v>
      </c>
      <c r="D66" s="167" t="s">
        <v>8</v>
      </c>
      <c r="E66" s="167" t="s">
        <v>8</v>
      </c>
      <c r="F66" s="167" t="s">
        <v>8</v>
      </c>
      <c r="G66" s="167" t="s">
        <v>8</v>
      </c>
      <c r="H66" s="167" t="s">
        <v>8</v>
      </c>
      <c r="I66" s="167" t="s">
        <v>8</v>
      </c>
      <c r="J66" s="167" t="s">
        <v>8</v>
      </c>
      <c r="K66" s="167" t="s">
        <v>8</v>
      </c>
      <c r="L66" s="167">
        <v>0.01</v>
      </c>
      <c r="M66" s="167" t="s">
        <v>8</v>
      </c>
      <c r="N66" s="167">
        <v>0.88</v>
      </c>
      <c r="O66" s="85"/>
      <c r="P66" s="85"/>
      <c r="Q66" s="85"/>
      <c r="R66" s="85"/>
      <c r="S66" s="85"/>
      <c r="T66" s="85"/>
      <c r="U66" s="85"/>
      <c r="V66" s="85"/>
      <c r="W66" s="85"/>
      <c r="X66" s="85"/>
    </row>
    <row r="67" spans="1:24" s="71" customFormat="1" ht="11.1" customHeight="1">
      <c r="A67" s="69">
        <f>IF(B67&lt;&gt;"",COUNTA($B$20:B67),"")</f>
        <v>47</v>
      </c>
      <c r="B67" s="78" t="s">
        <v>79</v>
      </c>
      <c r="C67" s="167">
        <v>177.06</v>
      </c>
      <c r="D67" s="167">
        <v>2.4</v>
      </c>
      <c r="E67" s="167">
        <v>0.75</v>
      </c>
      <c r="F67" s="167">
        <v>11.13</v>
      </c>
      <c r="G67" s="167">
        <v>5.45</v>
      </c>
      <c r="H67" s="167">
        <v>5.65</v>
      </c>
      <c r="I67" s="167">
        <v>0.04</v>
      </c>
      <c r="J67" s="167">
        <v>5.61</v>
      </c>
      <c r="K67" s="167">
        <v>1.1100000000000001</v>
      </c>
      <c r="L67" s="167">
        <v>5.54</v>
      </c>
      <c r="M67" s="167">
        <v>14.03</v>
      </c>
      <c r="N67" s="167">
        <v>130.99</v>
      </c>
      <c r="O67" s="85"/>
      <c r="P67" s="85"/>
      <c r="Q67" s="85"/>
      <c r="R67" s="85"/>
      <c r="S67" s="85"/>
      <c r="T67" s="85"/>
      <c r="U67" s="85"/>
      <c r="V67" s="85"/>
      <c r="W67" s="85"/>
      <c r="X67" s="85"/>
    </row>
    <row r="68" spans="1:24" s="71" customFormat="1" ht="11.1" customHeight="1">
      <c r="A68" s="69">
        <f>IF(B68&lt;&gt;"",COUNTA($B$20:B68),"")</f>
        <v>48</v>
      </c>
      <c r="B68" s="78" t="s">
        <v>74</v>
      </c>
      <c r="C68" s="167">
        <v>11.38</v>
      </c>
      <c r="D68" s="167" t="s">
        <v>8</v>
      </c>
      <c r="E68" s="167">
        <v>0.47</v>
      </c>
      <c r="F68" s="167" t="s">
        <v>8</v>
      </c>
      <c r="G68" s="167">
        <v>5.38</v>
      </c>
      <c r="H68" s="167">
        <v>0.13</v>
      </c>
      <c r="I68" s="167" t="s">
        <v>8</v>
      </c>
      <c r="J68" s="167">
        <v>0.13</v>
      </c>
      <c r="K68" s="167" t="s">
        <v>8</v>
      </c>
      <c r="L68" s="167">
        <v>1.85</v>
      </c>
      <c r="M68" s="167">
        <v>0.02</v>
      </c>
      <c r="N68" s="167">
        <v>3.52</v>
      </c>
      <c r="O68" s="85"/>
      <c r="P68" s="85"/>
      <c r="Q68" s="85"/>
      <c r="R68" s="85"/>
      <c r="S68" s="85"/>
      <c r="T68" s="85"/>
      <c r="U68" s="85"/>
      <c r="V68" s="85"/>
      <c r="W68" s="85"/>
      <c r="X68" s="85"/>
    </row>
    <row r="69" spans="1:24" s="71" customFormat="1" ht="19.149999999999999" customHeight="1">
      <c r="A69" s="70">
        <f>IF(B69&lt;&gt;"",COUNTA($B$20:B69),"")</f>
        <v>49</v>
      </c>
      <c r="B69" s="80" t="s">
        <v>80</v>
      </c>
      <c r="C69" s="168">
        <v>1308.1500000000001</v>
      </c>
      <c r="D69" s="168">
        <v>65.88</v>
      </c>
      <c r="E69" s="168">
        <v>44.19</v>
      </c>
      <c r="F69" s="168">
        <v>238.03</v>
      </c>
      <c r="G69" s="168">
        <v>67.11</v>
      </c>
      <c r="H69" s="168">
        <v>36.119999999999997</v>
      </c>
      <c r="I69" s="168">
        <v>0.86</v>
      </c>
      <c r="J69" s="168">
        <v>35.26</v>
      </c>
      <c r="K69" s="168">
        <v>37.4</v>
      </c>
      <c r="L69" s="168">
        <v>225.55</v>
      </c>
      <c r="M69" s="168">
        <v>465.52</v>
      </c>
      <c r="N69" s="168">
        <v>128.35</v>
      </c>
      <c r="O69" s="85"/>
      <c r="P69" s="85"/>
      <c r="Q69" s="85"/>
      <c r="R69" s="85"/>
      <c r="S69" s="85"/>
      <c r="T69" s="85"/>
      <c r="U69" s="85"/>
      <c r="V69" s="85"/>
      <c r="W69" s="85"/>
      <c r="X69" s="85"/>
    </row>
    <row r="70" spans="1:24" s="71" customFormat="1" ht="19.149999999999999" customHeight="1">
      <c r="A70" s="70">
        <f>IF(B70&lt;&gt;"",COUNTA($B$20:B70),"")</f>
        <v>50</v>
      </c>
      <c r="B70" s="80" t="s">
        <v>81</v>
      </c>
      <c r="C70" s="168">
        <v>4349.58</v>
      </c>
      <c r="D70" s="168">
        <v>588.59</v>
      </c>
      <c r="E70" s="168">
        <v>241.2</v>
      </c>
      <c r="F70" s="168">
        <v>479.16</v>
      </c>
      <c r="G70" s="168">
        <v>117.45</v>
      </c>
      <c r="H70" s="168">
        <v>1517.85</v>
      </c>
      <c r="I70" s="168">
        <v>746.01</v>
      </c>
      <c r="J70" s="168">
        <v>771.84</v>
      </c>
      <c r="K70" s="168">
        <v>98.67</v>
      </c>
      <c r="L70" s="168">
        <v>536.66999999999996</v>
      </c>
      <c r="M70" s="168">
        <v>615.78</v>
      </c>
      <c r="N70" s="168">
        <v>154.21</v>
      </c>
      <c r="O70" s="85"/>
      <c r="P70" s="85"/>
      <c r="Q70" s="85"/>
      <c r="R70" s="85"/>
      <c r="S70" s="85"/>
      <c r="T70" s="85"/>
      <c r="U70" s="85"/>
      <c r="V70" s="85"/>
      <c r="W70" s="85"/>
      <c r="X70" s="85"/>
    </row>
    <row r="71" spans="1:24" s="71" customFormat="1" ht="11.1" customHeight="1">
      <c r="A71" s="69">
        <f>IF(B71&lt;&gt;"",COUNTA($B$20:B71),"")</f>
        <v>51</v>
      </c>
      <c r="B71" s="78" t="s">
        <v>82</v>
      </c>
      <c r="C71" s="167">
        <v>974</v>
      </c>
      <c r="D71" s="167" t="s">
        <v>8</v>
      </c>
      <c r="E71" s="167" t="s">
        <v>8</v>
      </c>
      <c r="F71" s="167" t="s">
        <v>8</v>
      </c>
      <c r="G71" s="167" t="s">
        <v>8</v>
      </c>
      <c r="H71" s="167" t="s">
        <v>8</v>
      </c>
      <c r="I71" s="167" t="s">
        <v>8</v>
      </c>
      <c r="J71" s="167" t="s">
        <v>8</v>
      </c>
      <c r="K71" s="167" t="s">
        <v>8</v>
      </c>
      <c r="L71" s="167" t="s">
        <v>8</v>
      </c>
      <c r="M71" s="167" t="s">
        <v>8</v>
      </c>
      <c r="N71" s="167">
        <v>974</v>
      </c>
      <c r="O71" s="85"/>
      <c r="P71" s="85"/>
      <c r="Q71" s="85"/>
      <c r="R71" s="85"/>
      <c r="S71" s="85"/>
      <c r="T71" s="85"/>
      <c r="U71" s="85"/>
      <c r="V71" s="85"/>
      <c r="W71" s="85"/>
      <c r="X71" s="85"/>
    </row>
    <row r="72" spans="1:24" s="71" customFormat="1" ht="11.1" customHeight="1">
      <c r="A72" s="69">
        <f>IF(B72&lt;&gt;"",COUNTA($B$20:B72),"")</f>
        <v>52</v>
      </c>
      <c r="B72" s="78" t="s">
        <v>83</v>
      </c>
      <c r="C72" s="167">
        <v>358.42</v>
      </c>
      <c r="D72" s="167" t="s">
        <v>8</v>
      </c>
      <c r="E72" s="167" t="s">
        <v>8</v>
      </c>
      <c r="F72" s="167" t="s">
        <v>8</v>
      </c>
      <c r="G72" s="167" t="s">
        <v>8</v>
      </c>
      <c r="H72" s="167" t="s">
        <v>8</v>
      </c>
      <c r="I72" s="167" t="s">
        <v>8</v>
      </c>
      <c r="J72" s="167" t="s">
        <v>8</v>
      </c>
      <c r="K72" s="167" t="s">
        <v>8</v>
      </c>
      <c r="L72" s="167" t="s">
        <v>8</v>
      </c>
      <c r="M72" s="167" t="s">
        <v>8</v>
      </c>
      <c r="N72" s="167">
        <v>358.42</v>
      </c>
      <c r="O72" s="85"/>
      <c r="P72" s="85"/>
      <c r="Q72" s="85"/>
      <c r="R72" s="85"/>
      <c r="S72" s="85"/>
      <c r="T72" s="85"/>
      <c r="U72" s="85"/>
      <c r="V72" s="85"/>
      <c r="W72" s="85"/>
      <c r="X72" s="85"/>
    </row>
    <row r="73" spans="1:24" s="71" customFormat="1" ht="11.1" customHeight="1">
      <c r="A73" s="69">
        <f>IF(B73&lt;&gt;"",COUNTA($B$20:B73),"")</f>
        <v>53</v>
      </c>
      <c r="B73" s="78" t="s">
        <v>99</v>
      </c>
      <c r="C73" s="167">
        <v>416.46</v>
      </c>
      <c r="D73" s="167" t="s">
        <v>8</v>
      </c>
      <c r="E73" s="167" t="s">
        <v>8</v>
      </c>
      <c r="F73" s="167" t="s">
        <v>8</v>
      </c>
      <c r="G73" s="167" t="s">
        <v>8</v>
      </c>
      <c r="H73" s="167" t="s">
        <v>8</v>
      </c>
      <c r="I73" s="167" t="s">
        <v>8</v>
      </c>
      <c r="J73" s="167" t="s">
        <v>8</v>
      </c>
      <c r="K73" s="167" t="s">
        <v>8</v>
      </c>
      <c r="L73" s="167" t="s">
        <v>8</v>
      </c>
      <c r="M73" s="167" t="s">
        <v>8</v>
      </c>
      <c r="N73" s="167">
        <v>416.46</v>
      </c>
      <c r="O73" s="85"/>
      <c r="P73" s="85"/>
      <c r="Q73" s="85"/>
      <c r="R73" s="85"/>
      <c r="S73" s="85"/>
      <c r="T73" s="85"/>
      <c r="U73" s="85"/>
      <c r="V73" s="85"/>
      <c r="W73" s="85"/>
      <c r="X73" s="85"/>
    </row>
    <row r="74" spans="1:24" s="71" customFormat="1" ht="11.1" customHeight="1">
      <c r="A74" s="69">
        <f>IF(B74&lt;&gt;"",COUNTA($B$20:B74),"")</f>
        <v>54</v>
      </c>
      <c r="B74" s="78" t="s">
        <v>100</v>
      </c>
      <c r="C74" s="167">
        <v>132.19</v>
      </c>
      <c r="D74" s="167" t="s">
        <v>8</v>
      </c>
      <c r="E74" s="167" t="s">
        <v>8</v>
      </c>
      <c r="F74" s="167" t="s">
        <v>8</v>
      </c>
      <c r="G74" s="167" t="s">
        <v>8</v>
      </c>
      <c r="H74" s="167" t="s">
        <v>8</v>
      </c>
      <c r="I74" s="167" t="s">
        <v>8</v>
      </c>
      <c r="J74" s="167" t="s">
        <v>8</v>
      </c>
      <c r="K74" s="167" t="s">
        <v>8</v>
      </c>
      <c r="L74" s="167" t="s">
        <v>8</v>
      </c>
      <c r="M74" s="167" t="s">
        <v>8</v>
      </c>
      <c r="N74" s="167">
        <v>132.19</v>
      </c>
      <c r="O74" s="85"/>
      <c r="P74" s="85"/>
      <c r="Q74" s="85"/>
      <c r="R74" s="85"/>
      <c r="S74" s="85"/>
      <c r="T74" s="85"/>
      <c r="U74" s="85"/>
      <c r="V74" s="85"/>
      <c r="W74" s="85"/>
      <c r="X74" s="85"/>
    </row>
    <row r="75" spans="1:24" s="71" customFormat="1" ht="11.1" customHeight="1">
      <c r="A75" s="69">
        <f>IF(B75&lt;&gt;"",COUNTA($B$20:B75),"")</f>
        <v>55</v>
      </c>
      <c r="B75" s="78" t="s">
        <v>27</v>
      </c>
      <c r="C75" s="167">
        <v>560.52</v>
      </c>
      <c r="D75" s="167" t="s">
        <v>8</v>
      </c>
      <c r="E75" s="167" t="s">
        <v>8</v>
      </c>
      <c r="F75" s="167" t="s">
        <v>8</v>
      </c>
      <c r="G75" s="167" t="s">
        <v>8</v>
      </c>
      <c r="H75" s="167" t="s">
        <v>8</v>
      </c>
      <c r="I75" s="167" t="s">
        <v>8</v>
      </c>
      <c r="J75" s="167" t="s">
        <v>8</v>
      </c>
      <c r="K75" s="167" t="s">
        <v>8</v>
      </c>
      <c r="L75" s="167" t="s">
        <v>8</v>
      </c>
      <c r="M75" s="167" t="s">
        <v>8</v>
      </c>
      <c r="N75" s="167">
        <v>560.52</v>
      </c>
      <c r="O75" s="85"/>
      <c r="P75" s="85"/>
      <c r="Q75" s="85"/>
      <c r="R75" s="85"/>
      <c r="S75" s="85"/>
      <c r="T75" s="85"/>
      <c r="U75" s="85"/>
      <c r="V75" s="85"/>
      <c r="W75" s="85"/>
      <c r="X75" s="85"/>
    </row>
    <row r="76" spans="1:24" s="71" customFormat="1" ht="21.6" customHeight="1">
      <c r="A76" s="69">
        <f>IF(B76&lt;&gt;"",COUNTA($B$20:B76),"")</f>
        <v>56</v>
      </c>
      <c r="B76" s="79" t="s">
        <v>84</v>
      </c>
      <c r="C76" s="167">
        <v>210.3</v>
      </c>
      <c r="D76" s="167" t="s">
        <v>8</v>
      </c>
      <c r="E76" s="167" t="s">
        <v>8</v>
      </c>
      <c r="F76" s="167" t="s">
        <v>8</v>
      </c>
      <c r="G76" s="167" t="s">
        <v>8</v>
      </c>
      <c r="H76" s="167" t="s">
        <v>8</v>
      </c>
      <c r="I76" s="167" t="s">
        <v>8</v>
      </c>
      <c r="J76" s="167" t="s">
        <v>8</v>
      </c>
      <c r="K76" s="167" t="s">
        <v>8</v>
      </c>
      <c r="L76" s="167" t="s">
        <v>8</v>
      </c>
      <c r="M76" s="167" t="s">
        <v>8</v>
      </c>
      <c r="N76" s="167">
        <v>210.3</v>
      </c>
      <c r="O76" s="85"/>
      <c r="P76" s="85"/>
      <c r="Q76" s="85"/>
      <c r="R76" s="85"/>
      <c r="S76" s="85"/>
      <c r="T76" s="85"/>
      <c r="U76" s="85"/>
      <c r="V76" s="85"/>
      <c r="W76" s="85"/>
      <c r="X76" s="85"/>
    </row>
    <row r="77" spans="1:24" s="71" customFormat="1" ht="21.6" customHeight="1">
      <c r="A77" s="69">
        <f>IF(B77&lt;&gt;"",COUNTA($B$20:B77),"")</f>
        <v>57</v>
      </c>
      <c r="B77" s="79" t="s">
        <v>85</v>
      </c>
      <c r="C77" s="167">
        <v>612.23</v>
      </c>
      <c r="D77" s="167">
        <v>1.68</v>
      </c>
      <c r="E77" s="167">
        <v>3.67</v>
      </c>
      <c r="F77" s="167">
        <v>11.92</v>
      </c>
      <c r="G77" s="167">
        <v>3.51</v>
      </c>
      <c r="H77" s="167">
        <v>552.04</v>
      </c>
      <c r="I77" s="167">
        <v>247.42</v>
      </c>
      <c r="J77" s="167">
        <v>304.62</v>
      </c>
      <c r="K77" s="167">
        <v>3.69</v>
      </c>
      <c r="L77" s="167">
        <v>25.21</v>
      </c>
      <c r="M77" s="167">
        <v>10.52</v>
      </c>
      <c r="N77" s="167" t="s">
        <v>8</v>
      </c>
      <c r="O77" s="85"/>
      <c r="P77" s="85"/>
      <c r="Q77" s="85"/>
      <c r="R77" s="85"/>
      <c r="S77" s="85"/>
      <c r="T77" s="85"/>
      <c r="U77" s="85"/>
      <c r="V77" s="85"/>
      <c r="W77" s="85"/>
      <c r="X77" s="85"/>
    </row>
    <row r="78" spans="1:24" s="71" customFormat="1" ht="21.6" customHeight="1">
      <c r="A78" s="69">
        <f>IF(B78&lt;&gt;"",COUNTA($B$20:B78),"")</f>
        <v>58</v>
      </c>
      <c r="B78" s="79" t="s">
        <v>86</v>
      </c>
      <c r="C78" s="167">
        <v>83.73</v>
      </c>
      <c r="D78" s="167">
        <v>1.51</v>
      </c>
      <c r="E78" s="167" t="s">
        <v>8</v>
      </c>
      <c r="F78" s="167">
        <v>0.78</v>
      </c>
      <c r="G78" s="167" t="s">
        <v>8</v>
      </c>
      <c r="H78" s="167">
        <v>79.08</v>
      </c>
      <c r="I78" s="167">
        <v>76.63</v>
      </c>
      <c r="J78" s="167">
        <v>2.4500000000000002</v>
      </c>
      <c r="K78" s="167">
        <v>0.22</v>
      </c>
      <c r="L78" s="167">
        <v>0.37</v>
      </c>
      <c r="M78" s="167">
        <v>1.76</v>
      </c>
      <c r="N78" s="167" t="s">
        <v>8</v>
      </c>
      <c r="O78" s="85"/>
      <c r="P78" s="85"/>
      <c r="Q78" s="85"/>
      <c r="R78" s="85"/>
      <c r="S78" s="85"/>
      <c r="T78" s="85"/>
      <c r="U78" s="85"/>
      <c r="V78" s="85"/>
      <c r="W78" s="85"/>
      <c r="X78" s="85"/>
    </row>
    <row r="79" spans="1:24" s="71" customFormat="1" ht="11.1" customHeight="1">
      <c r="A79" s="69">
        <f>IF(B79&lt;&gt;"",COUNTA($B$20:B79),"")</f>
        <v>59</v>
      </c>
      <c r="B79" s="78" t="s">
        <v>87</v>
      </c>
      <c r="C79" s="167">
        <v>132.91</v>
      </c>
      <c r="D79" s="167">
        <v>2.65</v>
      </c>
      <c r="E79" s="167">
        <v>37.58</v>
      </c>
      <c r="F79" s="167">
        <v>1.77</v>
      </c>
      <c r="G79" s="167">
        <v>6.75</v>
      </c>
      <c r="H79" s="167">
        <v>1.77</v>
      </c>
      <c r="I79" s="167">
        <v>0.08</v>
      </c>
      <c r="J79" s="167">
        <v>1.7</v>
      </c>
      <c r="K79" s="167">
        <v>6.19</v>
      </c>
      <c r="L79" s="167">
        <v>29.6</v>
      </c>
      <c r="M79" s="167">
        <v>46.61</v>
      </c>
      <c r="N79" s="167" t="s">
        <v>8</v>
      </c>
      <c r="O79" s="85"/>
      <c r="P79" s="85"/>
      <c r="Q79" s="85"/>
      <c r="R79" s="85"/>
      <c r="S79" s="85"/>
      <c r="T79" s="85"/>
      <c r="U79" s="85"/>
      <c r="V79" s="85"/>
      <c r="W79" s="85"/>
      <c r="X79" s="85"/>
    </row>
    <row r="80" spans="1:24" s="71" customFormat="1" ht="11.1" customHeight="1">
      <c r="A80" s="69">
        <f>IF(B80&lt;&gt;"",COUNTA($B$20:B80),"")</f>
        <v>60</v>
      </c>
      <c r="B80" s="78" t="s">
        <v>88</v>
      </c>
      <c r="C80" s="167">
        <v>1725.67</v>
      </c>
      <c r="D80" s="167">
        <v>188.61</v>
      </c>
      <c r="E80" s="167">
        <v>46.81</v>
      </c>
      <c r="F80" s="167">
        <v>62.13</v>
      </c>
      <c r="G80" s="167">
        <v>4.38</v>
      </c>
      <c r="H80" s="167">
        <v>575.29</v>
      </c>
      <c r="I80" s="167">
        <v>216.8</v>
      </c>
      <c r="J80" s="167">
        <v>358.49</v>
      </c>
      <c r="K80" s="167">
        <v>4.13</v>
      </c>
      <c r="L80" s="167">
        <v>22.53</v>
      </c>
      <c r="M80" s="167">
        <v>66.72</v>
      </c>
      <c r="N80" s="167">
        <v>755.07</v>
      </c>
      <c r="O80" s="85"/>
      <c r="P80" s="85"/>
      <c r="Q80" s="85"/>
      <c r="R80" s="85"/>
      <c r="S80" s="85"/>
      <c r="T80" s="85"/>
      <c r="U80" s="85"/>
      <c r="V80" s="85"/>
      <c r="W80" s="85"/>
      <c r="X80" s="85"/>
    </row>
    <row r="81" spans="1:24" s="71" customFormat="1" ht="11.1" customHeight="1">
      <c r="A81" s="69">
        <f>IF(B81&lt;&gt;"",COUNTA($B$20:B81),"")</f>
        <v>61</v>
      </c>
      <c r="B81" s="78" t="s">
        <v>74</v>
      </c>
      <c r="C81" s="167">
        <v>1251.3499999999999</v>
      </c>
      <c r="D81" s="167">
        <v>100.39</v>
      </c>
      <c r="E81" s="167">
        <v>9.74</v>
      </c>
      <c r="F81" s="167">
        <v>56.41</v>
      </c>
      <c r="G81" s="167">
        <v>0.46</v>
      </c>
      <c r="H81" s="167">
        <v>339.14</v>
      </c>
      <c r="I81" s="167">
        <v>0.33</v>
      </c>
      <c r="J81" s="167">
        <v>338.81</v>
      </c>
      <c r="K81" s="167">
        <v>1.05</v>
      </c>
      <c r="L81" s="167">
        <v>8.4</v>
      </c>
      <c r="M81" s="167">
        <v>1.84</v>
      </c>
      <c r="N81" s="167">
        <v>733.93</v>
      </c>
      <c r="O81" s="85"/>
      <c r="P81" s="85"/>
      <c r="Q81" s="85"/>
      <c r="R81" s="85"/>
      <c r="S81" s="85"/>
      <c r="T81" s="85"/>
      <c r="U81" s="85"/>
      <c r="V81" s="85"/>
      <c r="W81" s="85"/>
      <c r="X81" s="85"/>
    </row>
    <row r="82" spans="1:24" s="71" customFormat="1" ht="19.149999999999999" customHeight="1">
      <c r="A82" s="70">
        <f>IF(B82&lt;&gt;"",COUNTA($B$20:B82),"")</f>
        <v>62</v>
      </c>
      <c r="B82" s="80" t="s">
        <v>89</v>
      </c>
      <c r="C82" s="168">
        <v>3048.01</v>
      </c>
      <c r="D82" s="168">
        <v>94.05</v>
      </c>
      <c r="E82" s="168">
        <v>78.31</v>
      </c>
      <c r="F82" s="168">
        <v>20.2</v>
      </c>
      <c r="G82" s="168">
        <v>14.18</v>
      </c>
      <c r="H82" s="168">
        <v>869.03</v>
      </c>
      <c r="I82" s="168">
        <v>540.59</v>
      </c>
      <c r="J82" s="168">
        <v>328.44</v>
      </c>
      <c r="K82" s="168">
        <v>13.19</v>
      </c>
      <c r="L82" s="168">
        <v>69.31</v>
      </c>
      <c r="M82" s="168">
        <v>123.77</v>
      </c>
      <c r="N82" s="168">
        <v>1765.96</v>
      </c>
      <c r="O82" s="85"/>
      <c r="P82" s="85"/>
      <c r="Q82" s="85"/>
      <c r="R82" s="85"/>
      <c r="S82" s="85"/>
      <c r="T82" s="85"/>
      <c r="U82" s="85"/>
      <c r="V82" s="85"/>
      <c r="W82" s="85"/>
      <c r="X82" s="85"/>
    </row>
    <row r="83" spans="1:24" s="87" customFormat="1" ht="11.1" customHeight="1">
      <c r="A83" s="69">
        <f>IF(B83&lt;&gt;"",COUNTA($B$20:B83),"")</f>
        <v>63</v>
      </c>
      <c r="B83" s="78" t="s">
        <v>90</v>
      </c>
      <c r="C83" s="167">
        <v>649.78</v>
      </c>
      <c r="D83" s="167">
        <v>4.66</v>
      </c>
      <c r="E83" s="167">
        <v>25.03</v>
      </c>
      <c r="F83" s="167">
        <v>112.54</v>
      </c>
      <c r="G83" s="167">
        <v>45.14</v>
      </c>
      <c r="H83" s="167">
        <v>15.31</v>
      </c>
      <c r="I83" s="167">
        <v>0.82</v>
      </c>
      <c r="J83" s="167">
        <v>14.49</v>
      </c>
      <c r="K83" s="167">
        <v>12.02</v>
      </c>
      <c r="L83" s="167">
        <v>86.09</v>
      </c>
      <c r="M83" s="167">
        <v>220.83</v>
      </c>
      <c r="N83" s="167">
        <v>128.16999999999999</v>
      </c>
      <c r="O83" s="86"/>
      <c r="P83" s="86"/>
      <c r="Q83" s="86"/>
      <c r="R83" s="86"/>
      <c r="S83" s="86"/>
      <c r="T83" s="86"/>
      <c r="U83" s="86"/>
      <c r="V83" s="86"/>
      <c r="W83" s="86"/>
      <c r="X83" s="86"/>
    </row>
    <row r="84" spans="1:24" s="87" customFormat="1" ht="11.1" customHeight="1">
      <c r="A84" s="69">
        <f>IF(B84&lt;&gt;"",COUNTA($B$20:B84),"")</f>
        <v>64</v>
      </c>
      <c r="B84" s="78" t="s">
        <v>91</v>
      </c>
      <c r="C84" s="167">
        <v>2.64</v>
      </c>
      <c r="D84" s="167" t="s">
        <v>8</v>
      </c>
      <c r="E84" s="167" t="s">
        <v>8</v>
      </c>
      <c r="F84" s="167" t="s">
        <v>8</v>
      </c>
      <c r="G84" s="167" t="s">
        <v>8</v>
      </c>
      <c r="H84" s="167" t="s">
        <v>8</v>
      </c>
      <c r="I84" s="167" t="s">
        <v>8</v>
      </c>
      <c r="J84" s="167" t="s">
        <v>8</v>
      </c>
      <c r="K84" s="167" t="s">
        <v>8</v>
      </c>
      <c r="L84" s="167" t="s">
        <v>8</v>
      </c>
      <c r="M84" s="167" t="s">
        <v>8</v>
      </c>
      <c r="N84" s="167">
        <v>2.64</v>
      </c>
      <c r="O84" s="86"/>
      <c r="P84" s="86"/>
      <c r="Q84" s="86"/>
      <c r="R84" s="86"/>
      <c r="S84" s="86"/>
      <c r="T84" s="86"/>
      <c r="U84" s="86"/>
      <c r="V84" s="86"/>
      <c r="W84" s="86"/>
      <c r="X84" s="86"/>
    </row>
    <row r="85" spans="1:24" s="87" customFormat="1" ht="11.1" customHeight="1">
      <c r="A85" s="69">
        <f>IF(B85&lt;&gt;"",COUNTA($B$20:B85),"")</f>
        <v>65</v>
      </c>
      <c r="B85" s="78" t="s">
        <v>92</v>
      </c>
      <c r="C85" s="167">
        <v>397.26</v>
      </c>
      <c r="D85" s="167">
        <v>56.73</v>
      </c>
      <c r="E85" s="167">
        <v>1.28</v>
      </c>
      <c r="F85" s="167">
        <v>1.27</v>
      </c>
      <c r="G85" s="167">
        <v>5.42</v>
      </c>
      <c r="H85" s="167">
        <v>4.4000000000000004</v>
      </c>
      <c r="I85" s="167" t="s">
        <v>8</v>
      </c>
      <c r="J85" s="167">
        <v>4.4000000000000004</v>
      </c>
      <c r="K85" s="167">
        <v>1.52</v>
      </c>
      <c r="L85" s="167">
        <v>56.24</v>
      </c>
      <c r="M85" s="167">
        <v>265.23</v>
      </c>
      <c r="N85" s="167">
        <v>5.19</v>
      </c>
      <c r="O85" s="86"/>
      <c r="P85" s="86"/>
      <c r="Q85" s="86"/>
      <c r="R85" s="86"/>
      <c r="S85" s="86"/>
      <c r="T85" s="86"/>
      <c r="U85" s="86"/>
      <c r="V85" s="86"/>
      <c r="W85" s="86"/>
      <c r="X85" s="86"/>
    </row>
    <row r="86" spans="1:24" s="87" customFormat="1" ht="11.1" customHeight="1">
      <c r="A86" s="69">
        <f>IF(B86&lt;&gt;"",COUNTA($B$20:B86),"")</f>
        <v>66</v>
      </c>
      <c r="B86" s="78" t="s">
        <v>74</v>
      </c>
      <c r="C86" s="167">
        <v>11.38</v>
      </c>
      <c r="D86" s="167" t="s">
        <v>8</v>
      </c>
      <c r="E86" s="167">
        <v>0.47</v>
      </c>
      <c r="F86" s="167" t="s">
        <v>8</v>
      </c>
      <c r="G86" s="167">
        <v>5.38</v>
      </c>
      <c r="H86" s="167">
        <v>0.13</v>
      </c>
      <c r="I86" s="167" t="s">
        <v>8</v>
      </c>
      <c r="J86" s="167">
        <v>0.13</v>
      </c>
      <c r="K86" s="167" t="s">
        <v>8</v>
      </c>
      <c r="L86" s="167">
        <v>1.85</v>
      </c>
      <c r="M86" s="167">
        <v>0.02</v>
      </c>
      <c r="N86" s="167">
        <v>3.52</v>
      </c>
      <c r="O86" s="86"/>
      <c r="P86" s="86"/>
      <c r="Q86" s="86"/>
      <c r="R86" s="86"/>
      <c r="S86" s="86"/>
      <c r="T86" s="86"/>
      <c r="U86" s="86"/>
      <c r="V86" s="86"/>
      <c r="W86" s="86"/>
      <c r="X86" s="86"/>
    </row>
    <row r="87" spans="1:24" s="71" customFormat="1" ht="19.149999999999999" customHeight="1">
      <c r="A87" s="70">
        <f>IF(B87&lt;&gt;"",COUNTA($B$20:B87),"")</f>
        <v>67</v>
      </c>
      <c r="B87" s="80" t="s">
        <v>93</v>
      </c>
      <c r="C87" s="168">
        <v>1038.31</v>
      </c>
      <c r="D87" s="168">
        <v>61.38</v>
      </c>
      <c r="E87" s="168">
        <v>25.83</v>
      </c>
      <c r="F87" s="168">
        <v>113.81</v>
      </c>
      <c r="G87" s="168">
        <v>45.18</v>
      </c>
      <c r="H87" s="168">
        <v>19.57</v>
      </c>
      <c r="I87" s="168">
        <v>0.82</v>
      </c>
      <c r="J87" s="168">
        <v>18.75</v>
      </c>
      <c r="K87" s="168">
        <v>13.55</v>
      </c>
      <c r="L87" s="168">
        <v>140.47999999999999</v>
      </c>
      <c r="M87" s="168">
        <v>486.04</v>
      </c>
      <c r="N87" s="168">
        <v>132.47999999999999</v>
      </c>
      <c r="O87" s="85"/>
      <c r="P87" s="85"/>
      <c r="Q87" s="85"/>
      <c r="R87" s="85"/>
      <c r="S87" s="85"/>
      <c r="T87" s="85"/>
      <c r="U87" s="85"/>
      <c r="V87" s="85"/>
      <c r="W87" s="85"/>
      <c r="X87" s="85"/>
    </row>
    <row r="88" spans="1:24" s="71" customFormat="1" ht="19.149999999999999" customHeight="1">
      <c r="A88" s="70">
        <f>IF(B88&lt;&gt;"",COUNTA($B$20:B88),"")</f>
        <v>68</v>
      </c>
      <c r="B88" s="80" t="s">
        <v>94</v>
      </c>
      <c r="C88" s="168">
        <v>4086.32</v>
      </c>
      <c r="D88" s="168">
        <v>155.44</v>
      </c>
      <c r="E88" s="168">
        <v>104.14</v>
      </c>
      <c r="F88" s="168">
        <v>134</v>
      </c>
      <c r="G88" s="168">
        <v>59.36</v>
      </c>
      <c r="H88" s="168">
        <v>888.61</v>
      </c>
      <c r="I88" s="168">
        <v>541.41999999999996</v>
      </c>
      <c r="J88" s="168">
        <v>347.19</v>
      </c>
      <c r="K88" s="168">
        <v>26.73</v>
      </c>
      <c r="L88" s="168">
        <v>209.79</v>
      </c>
      <c r="M88" s="168">
        <v>609.80999999999995</v>
      </c>
      <c r="N88" s="168">
        <v>1898.44</v>
      </c>
      <c r="O88" s="85"/>
      <c r="P88" s="85"/>
      <c r="Q88" s="85"/>
      <c r="R88" s="85"/>
      <c r="S88" s="85"/>
      <c r="T88" s="85"/>
      <c r="U88" s="85"/>
      <c r="V88" s="85"/>
      <c r="W88" s="85"/>
      <c r="X88" s="85"/>
    </row>
    <row r="89" spans="1:24" s="71" customFormat="1" ht="19.149999999999999" customHeight="1">
      <c r="A89" s="70">
        <f>IF(B89&lt;&gt;"",COUNTA($B$20:B89),"")</f>
        <v>69</v>
      </c>
      <c r="B89" s="80" t="s">
        <v>95</v>
      </c>
      <c r="C89" s="168">
        <v>-263.26</v>
      </c>
      <c r="D89" s="168">
        <v>-433.16</v>
      </c>
      <c r="E89" s="168">
        <v>-137.06</v>
      </c>
      <c r="F89" s="168">
        <v>-345.16</v>
      </c>
      <c r="G89" s="168">
        <v>-58.09</v>
      </c>
      <c r="H89" s="168">
        <v>-629.24</v>
      </c>
      <c r="I89" s="168">
        <v>-204.59</v>
      </c>
      <c r="J89" s="168">
        <v>-424.65</v>
      </c>
      <c r="K89" s="168">
        <v>-71.94</v>
      </c>
      <c r="L89" s="168">
        <v>-326.88</v>
      </c>
      <c r="M89" s="168">
        <v>-5.96</v>
      </c>
      <c r="N89" s="168">
        <v>1744.23</v>
      </c>
      <c r="O89" s="85"/>
      <c r="P89" s="85"/>
      <c r="Q89" s="85"/>
      <c r="R89" s="85"/>
      <c r="S89" s="85"/>
      <c r="T89" s="85"/>
      <c r="U89" s="85"/>
      <c r="V89" s="85"/>
      <c r="W89" s="85"/>
      <c r="X89" s="85"/>
    </row>
    <row r="90" spans="1:24" s="87" customFormat="1" ht="24.95" customHeight="1">
      <c r="A90" s="69">
        <f>IF(B90&lt;&gt;"",COUNTA($B$20:B90),"")</f>
        <v>70</v>
      </c>
      <c r="B90" s="81" t="s">
        <v>96</v>
      </c>
      <c r="C90" s="169">
        <v>6.58</v>
      </c>
      <c r="D90" s="169">
        <v>-428.66</v>
      </c>
      <c r="E90" s="169">
        <v>-118.7</v>
      </c>
      <c r="F90" s="169">
        <v>-220.94</v>
      </c>
      <c r="G90" s="169">
        <v>-36.159999999999997</v>
      </c>
      <c r="H90" s="169">
        <v>-612.69000000000005</v>
      </c>
      <c r="I90" s="169">
        <v>-204.55</v>
      </c>
      <c r="J90" s="169">
        <v>-408.14</v>
      </c>
      <c r="K90" s="169">
        <v>-48.09</v>
      </c>
      <c r="L90" s="169">
        <v>-241.81</v>
      </c>
      <c r="M90" s="169">
        <v>-26.48</v>
      </c>
      <c r="N90" s="169">
        <v>1740.11</v>
      </c>
      <c r="O90" s="86"/>
      <c r="P90" s="86"/>
      <c r="Q90" s="86"/>
      <c r="R90" s="86"/>
      <c r="S90" s="86"/>
      <c r="T90" s="86"/>
      <c r="U90" s="86"/>
      <c r="V90" s="86"/>
      <c r="W90" s="86"/>
      <c r="X90" s="86"/>
    </row>
    <row r="91" spans="1:24" s="87" customFormat="1" ht="15" customHeight="1">
      <c r="A91" s="69">
        <f>IF(B91&lt;&gt;"",COUNTA($B$20:B91),"")</f>
        <v>71</v>
      </c>
      <c r="B91" s="78" t="s">
        <v>97</v>
      </c>
      <c r="C91" s="167">
        <v>367.02</v>
      </c>
      <c r="D91" s="167">
        <v>6.61</v>
      </c>
      <c r="E91" s="167" t="s">
        <v>8</v>
      </c>
      <c r="F91" s="167" t="s">
        <v>8</v>
      </c>
      <c r="G91" s="167" t="s">
        <v>8</v>
      </c>
      <c r="H91" s="167" t="s">
        <v>8</v>
      </c>
      <c r="I91" s="167" t="s">
        <v>8</v>
      </c>
      <c r="J91" s="167" t="s">
        <v>8</v>
      </c>
      <c r="K91" s="167" t="s">
        <v>8</v>
      </c>
      <c r="L91" s="167" t="s">
        <v>8</v>
      </c>
      <c r="M91" s="167" t="s">
        <v>8</v>
      </c>
      <c r="N91" s="167">
        <v>360.41</v>
      </c>
      <c r="O91" s="86"/>
      <c r="P91" s="86"/>
      <c r="Q91" s="86"/>
      <c r="R91" s="86"/>
      <c r="S91" s="86"/>
      <c r="T91" s="86"/>
      <c r="U91" s="86"/>
      <c r="V91" s="86"/>
      <c r="W91" s="86"/>
      <c r="X91" s="86"/>
    </row>
    <row r="92" spans="1:24" ht="11.1" customHeight="1">
      <c r="A92" s="69">
        <f>IF(B92&lt;&gt;"",COUNTA($B$20:B92),"")</f>
        <v>72</v>
      </c>
      <c r="B92" s="78" t="s">
        <v>98</v>
      </c>
      <c r="C92" s="167">
        <v>118.25</v>
      </c>
      <c r="D92" s="167">
        <v>4.3499999999999996</v>
      </c>
      <c r="E92" s="167">
        <v>7.0000000000000007E-2</v>
      </c>
      <c r="F92" s="167">
        <v>0.92</v>
      </c>
      <c r="G92" s="167" t="s">
        <v>8</v>
      </c>
      <c r="H92" s="167">
        <v>0.41</v>
      </c>
      <c r="I92" s="167" t="s">
        <v>8</v>
      </c>
      <c r="J92" s="167">
        <v>0.41</v>
      </c>
      <c r="K92" s="167" t="s">
        <v>8</v>
      </c>
      <c r="L92" s="167" t="s">
        <v>8</v>
      </c>
      <c r="M92" s="167">
        <v>7.0000000000000007E-2</v>
      </c>
      <c r="N92" s="167">
        <v>112.42</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O92"/>
  <sheetViews>
    <sheetView zoomScale="140" zoomScaleNormal="140" workbookViewId="0">
      <pane xSplit="2" ySplit="18" topLeftCell="C53"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605</v>
      </c>
      <c r="B1" s="225"/>
      <c r="C1" s="226" t="s">
        <v>987</v>
      </c>
      <c r="D1" s="226"/>
      <c r="E1" s="226"/>
      <c r="F1" s="226"/>
      <c r="G1" s="227"/>
      <c r="H1" s="228" t="s">
        <v>987</v>
      </c>
      <c r="I1" s="226"/>
      <c r="J1" s="226"/>
      <c r="K1" s="226"/>
      <c r="L1" s="226"/>
      <c r="M1" s="226"/>
      <c r="N1" s="227"/>
    </row>
    <row r="2" spans="1:14" s="74" customFormat="1" ht="15" customHeight="1">
      <c r="A2" s="224" t="s">
        <v>606</v>
      </c>
      <c r="B2" s="225"/>
      <c r="C2" s="226" t="s">
        <v>56</v>
      </c>
      <c r="D2" s="226"/>
      <c r="E2" s="226"/>
      <c r="F2" s="226"/>
      <c r="G2" s="227"/>
      <c r="H2" s="228" t="s">
        <v>56</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15" ht="11.45" customHeight="1">
      <c r="A17" s="218"/>
      <c r="B17" s="219"/>
      <c r="C17" s="272"/>
      <c r="D17" s="145">
        <v>11</v>
      </c>
      <c r="E17" s="145">
        <v>12</v>
      </c>
      <c r="F17" s="145" t="s">
        <v>101</v>
      </c>
      <c r="G17" s="146" t="s">
        <v>102</v>
      </c>
      <c r="H17" s="147">
        <v>3</v>
      </c>
      <c r="I17" s="145" t="s">
        <v>105</v>
      </c>
      <c r="J17" s="145">
        <v>36</v>
      </c>
      <c r="K17" s="145">
        <v>4</v>
      </c>
      <c r="L17" s="145" t="s">
        <v>106</v>
      </c>
      <c r="M17" s="145" t="s">
        <v>115</v>
      </c>
      <c r="N17" s="75">
        <v>6</v>
      </c>
    </row>
    <row r="18" spans="1:15"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15" s="71" customFormat="1" ht="20.100000000000001" customHeight="1">
      <c r="A19" s="88"/>
      <c r="B19" s="84"/>
      <c r="C19" s="270" t="s">
        <v>967</v>
      </c>
      <c r="D19" s="271"/>
      <c r="E19" s="271"/>
      <c r="F19" s="271"/>
      <c r="G19" s="271"/>
      <c r="H19" s="271" t="s">
        <v>967</v>
      </c>
      <c r="I19" s="271"/>
      <c r="J19" s="271"/>
      <c r="K19" s="271"/>
      <c r="L19" s="271"/>
      <c r="M19" s="271"/>
      <c r="N19" s="271"/>
      <c r="O19" s="85"/>
    </row>
    <row r="20" spans="1:15" s="71" customFormat="1" ht="11.1" customHeight="1">
      <c r="A20" s="69">
        <f>IF(B20&lt;&gt;"",COUNTA($B$20:B20),"")</f>
        <v>1</v>
      </c>
      <c r="B20" s="78" t="s">
        <v>70</v>
      </c>
      <c r="C20" s="164">
        <v>170302</v>
      </c>
      <c r="D20" s="164">
        <v>55343</v>
      </c>
      <c r="E20" s="164">
        <v>37921</v>
      </c>
      <c r="F20" s="164">
        <v>6126</v>
      </c>
      <c r="G20" s="164">
        <v>9366</v>
      </c>
      <c r="H20" s="164">
        <v>17222</v>
      </c>
      <c r="I20" s="164">
        <v>9338</v>
      </c>
      <c r="J20" s="164">
        <v>7883</v>
      </c>
      <c r="K20" s="164">
        <v>10538</v>
      </c>
      <c r="L20" s="164">
        <v>18141</v>
      </c>
      <c r="M20" s="164">
        <v>15645</v>
      </c>
      <c r="N20" s="164" t="s">
        <v>8</v>
      </c>
      <c r="O20" s="85"/>
    </row>
    <row r="21" spans="1:15" s="71" customFormat="1" ht="11.1" customHeight="1">
      <c r="A21" s="69">
        <f>IF(B21&lt;&gt;"",COUNTA($B$20:B21),"")</f>
        <v>2</v>
      </c>
      <c r="B21" s="78" t="s">
        <v>71</v>
      </c>
      <c r="C21" s="164">
        <v>95719</v>
      </c>
      <c r="D21" s="164">
        <v>22511</v>
      </c>
      <c r="E21" s="164">
        <v>5630</v>
      </c>
      <c r="F21" s="164">
        <v>30430</v>
      </c>
      <c r="G21" s="164">
        <v>977</v>
      </c>
      <c r="H21" s="164">
        <v>8468</v>
      </c>
      <c r="I21" s="164">
        <v>8462</v>
      </c>
      <c r="J21" s="164">
        <v>6</v>
      </c>
      <c r="K21" s="164">
        <v>11844</v>
      </c>
      <c r="L21" s="164">
        <v>11408</v>
      </c>
      <c r="M21" s="164">
        <v>4451</v>
      </c>
      <c r="N21" s="164" t="s">
        <v>8</v>
      </c>
      <c r="O21" s="85"/>
    </row>
    <row r="22" spans="1:15" s="71" customFormat="1" ht="21.6" customHeight="1">
      <c r="A22" s="69">
        <f>IF(B22&lt;&gt;"",COUNTA($B$20:B22),"")</f>
        <v>3</v>
      </c>
      <c r="B22" s="79" t="s">
        <v>627</v>
      </c>
      <c r="C22" s="164">
        <v>233415</v>
      </c>
      <c r="D22" s="164" t="s">
        <v>8</v>
      </c>
      <c r="E22" s="164" t="s">
        <v>8</v>
      </c>
      <c r="F22" s="164" t="s">
        <v>8</v>
      </c>
      <c r="G22" s="164" t="s">
        <v>8</v>
      </c>
      <c r="H22" s="164">
        <v>233415</v>
      </c>
      <c r="I22" s="164">
        <v>170610</v>
      </c>
      <c r="J22" s="164">
        <v>62805</v>
      </c>
      <c r="K22" s="164" t="s">
        <v>8</v>
      </c>
      <c r="L22" s="164" t="s">
        <v>8</v>
      </c>
      <c r="M22" s="164" t="s">
        <v>8</v>
      </c>
      <c r="N22" s="164" t="s">
        <v>8</v>
      </c>
      <c r="O22" s="85"/>
    </row>
    <row r="23" spans="1:15" s="71" customFormat="1" ht="11.1" customHeight="1">
      <c r="A23" s="69">
        <f>IF(B23&lt;&gt;"",COUNTA($B$20:B23),"")</f>
        <v>4</v>
      </c>
      <c r="B23" s="78" t="s">
        <v>72</v>
      </c>
      <c r="C23" s="164">
        <v>1739</v>
      </c>
      <c r="D23" s="164">
        <v>8</v>
      </c>
      <c r="E23" s="164" t="s">
        <v>8</v>
      </c>
      <c r="F23" s="164" t="s">
        <v>8</v>
      </c>
      <c r="G23" s="164" t="s">
        <v>8</v>
      </c>
      <c r="H23" s="164" t="s">
        <v>8</v>
      </c>
      <c r="I23" s="164" t="s">
        <v>8</v>
      </c>
      <c r="J23" s="164" t="s">
        <v>8</v>
      </c>
      <c r="K23" s="164" t="s">
        <v>8</v>
      </c>
      <c r="L23" s="164" t="s">
        <v>8</v>
      </c>
      <c r="M23" s="164" t="s">
        <v>8</v>
      </c>
      <c r="N23" s="164">
        <v>1731</v>
      </c>
      <c r="O23" s="85"/>
    </row>
    <row r="24" spans="1:15" s="71" customFormat="1" ht="11.1" customHeight="1">
      <c r="A24" s="69">
        <f>IF(B24&lt;&gt;"",COUNTA($B$20:B24),"")</f>
        <v>5</v>
      </c>
      <c r="B24" s="78" t="s">
        <v>73</v>
      </c>
      <c r="C24" s="164">
        <v>302234</v>
      </c>
      <c r="D24" s="164">
        <v>7810</v>
      </c>
      <c r="E24" s="164">
        <v>15077</v>
      </c>
      <c r="F24" s="164">
        <v>15385</v>
      </c>
      <c r="G24" s="164">
        <v>29426</v>
      </c>
      <c r="H24" s="164">
        <v>162534</v>
      </c>
      <c r="I24" s="164">
        <v>29254</v>
      </c>
      <c r="J24" s="164">
        <v>133281</v>
      </c>
      <c r="K24" s="164">
        <v>5189</v>
      </c>
      <c r="L24" s="164">
        <v>29935</v>
      </c>
      <c r="M24" s="164">
        <v>36537</v>
      </c>
      <c r="N24" s="164">
        <v>342</v>
      </c>
      <c r="O24" s="85"/>
    </row>
    <row r="25" spans="1:15" s="71" customFormat="1" ht="11.1" customHeight="1">
      <c r="A25" s="69">
        <f>IF(B25&lt;&gt;"",COUNTA($B$20:B25),"")</f>
        <v>6</v>
      </c>
      <c r="B25" s="78" t="s">
        <v>74</v>
      </c>
      <c r="C25" s="164">
        <v>4725</v>
      </c>
      <c r="D25" s="164" t="s">
        <v>8</v>
      </c>
      <c r="E25" s="164" t="s">
        <v>8</v>
      </c>
      <c r="F25" s="164">
        <v>2927</v>
      </c>
      <c r="G25" s="164">
        <v>2</v>
      </c>
      <c r="H25" s="164">
        <v>1796</v>
      </c>
      <c r="I25" s="164">
        <v>48</v>
      </c>
      <c r="J25" s="164">
        <v>1748</v>
      </c>
      <c r="K25" s="164" t="s">
        <v>8</v>
      </c>
      <c r="L25" s="164" t="s">
        <v>8</v>
      </c>
      <c r="M25" s="164" t="s">
        <v>8</v>
      </c>
      <c r="N25" s="164" t="s">
        <v>8</v>
      </c>
      <c r="O25" s="85"/>
    </row>
    <row r="26" spans="1:15" s="71" customFormat="1" ht="19.149999999999999" customHeight="1">
      <c r="A26" s="70">
        <f>IF(B26&lt;&gt;"",COUNTA($B$20:B26),"")</f>
        <v>7</v>
      </c>
      <c r="B26" s="80" t="s">
        <v>75</v>
      </c>
      <c r="C26" s="165">
        <v>798684</v>
      </c>
      <c r="D26" s="165">
        <v>85672</v>
      </c>
      <c r="E26" s="165">
        <v>58628</v>
      </c>
      <c r="F26" s="165">
        <v>49014</v>
      </c>
      <c r="G26" s="165">
        <v>39767</v>
      </c>
      <c r="H26" s="165">
        <v>419843</v>
      </c>
      <c r="I26" s="165">
        <v>217616</v>
      </c>
      <c r="J26" s="165">
        <v>202227</v>
      </c>
      <c r="K26" s="165">
        <v>27571</v>
      </c>
      <c r="L26" s="165">
        <v>59484</v>
      </c>
      <c r="M26" s="165">
        <v>56632</v>
      </c>
      <c r="N26" s="165">
        <v>2073</v>
      </c>
      <c r="O26" s="85"/>
    </row>
    <row r="27" spans="1:15" s="71" customFormat="1" ht="21.6" customHeight="1">
      <c r="A27" s="69">
        <f>IF(B27&lt;&gt;"",COUNTA($B$20:B27),"")</f>
        <v>8</v>
      </c>
      <c r="B27" s="79" t="s">
        <v>76</v>
      </c>
      <c r="C27" s="164">
        <v>74684</v>
      </c>
      <c r="D27" s="164">
        <v>2615</v>
      </c>
      <c r="E27" s="164">
        <v>4252</v>
      </c>
      <c r="F27" s="164">
        <v>3700</v>
      </c>
      <c r="G27" s="164">
        <v>1043</v>
      </c>
      <c r="H27" s="164">
        <v>2274</v>
      </c>
      <c r="I27" s="164">
        <v>90</v>
      </c>
      <c r="J27" s="164">
        <v>2184</v>
      </c>
      <c r="K27" s="164">
        <v>1273</v>
      </c>
      <c r="L27" s="164">
        <v>41451</v>
      </c>
      <c r="M27" s="164">
        <v>18076</v>
      </c>
      <c r="N27" s="164" t="s">
        <v>8</v>
      </c>
      <c r="O27" s="85"/>
    </row>
    <row r="28" spans="1:15" s="71" customFormat="1" ht="11.1" customHeight="1">
      <c r="A28" s="69">
        <f>IF(B28&lt;&gt;"",COUNTA($B$20:B28),"")</f>
        <v>9</v>
      </c>
      <c r="B28" s="78" t="s">
        <v>77</v>
      </c>
      <c r="C28" s="164">
        <v>32076</v>
      </c>
      <c r="D28" s="164">
        <v>296</v>
      </c>
      <c r="E28" s="164" t="s">
        <v>8</v>
      </c>
      <c r="F28" s="164" t="s">
        <v>8</v>
      </c>
      <c r="G28" s="164" t="s">
        <v>8</v>
      </c>
      <c r="H28" s="164">
        <v>16</v>
      </c>
      <c r="I28" s="164">
        <v>16</v>
      </c>
      <c r="J28" s="164" t="s">
        <v>8</v>
      </c>
      <c r="K28" s="164" t="s">
        <v>8</v>
      </c>
      <c r="L28" s="164">
        <v>25432</v>
      </c>
      <c r="M28" s="164">
        <v>6332</v>
      </c>
      <c r="N28" s="164" t="s">
        <v>8</v>
      </c>
      <c r="O28" s="85"/>
    </row>
    <row r="29" spans="1:15"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row>
    <row r="30" spans="1:15" s="71" customFormat="1" ht="11.1" customHeight="1">
      <c r="A30" s="69">
        <f>IF(B30&lt;&gt;"",COUNTA($B$20:B30),"")</f>
        <v>11</v>
      </c>
      <c r="B30" s="78" t="s">
        <v>79</v>
      </c>
      <c r="C30" s="164">
        <v>3524</v>
      </c>
      <c r="D30" s="164">
        <v>16</v>
      </c>
      <c r="E30" s="164">
        <v>24</v>
      </c>
      <c r="F30" s="164">
        <v>5</v>
      </c>
      <c r="G30" s="164">
        <v>25</v>
      </c>
      <c r="H30" s="164">
        <v>275</v>
      </c>
      <c r="I30" s="164">
        <v>275</v>
      </c>
      <c r="J30" s="164" t="s">
        <v>8</v>
      </c>
      <c r="K30" s="164">
        <v>150</v>
      </c>
      <c r="L30" s="164">
        <v>2968</v>
      </c>
      <c r="M30" s="164" t="s">
        <v>8</v>
      </c>
      <c r="N30" s="164">
        <v>61</v>
      </c>
      <c r="O30" s="85"/>
    </row>
    <row r="31" spans="1:15" s="71" customFormat="1" ht="11.1" customHeight="1">
      <c r="A31" s="69">
        <f>IF(B31&lt;&gt;"",COUNTA($B$20:B31),"")</f>
        <v>12</v>
      </c>
      <c r="B31" s="78" t="s">
        <v>74</v>
      </c>
      <c r="C31" s="164" t="s">
        <v>8</v>
      </c>
      <c r="D31" s="164" t="s">
        <v>8</v>
      </c>
      <c r="E31" s="164" t="s">
        <v>8</v>
      </c>
      <c r="F31" s="164" t="s">
        <v>8</v>
      </c>
      <c r="G31" s="164" t="s">
        <v>8</v>
      </c>
      <c r="H31" s="164" t="s">
        <v>8</v>
      </c>
      <c r="I31" s="164" t="s">
        <v>8</v>
      </c>
      <c r="J31" s="164" t="s">
        <v>8</v>
      </c>
      <c r="K31" s="164" t="s">
        <v>8</v>
      </c>
      <c r="L31" s="164" t="s">
        <v>8</v>
      </c>
      <c r="M31" s="164" t="s">
        <v>8</v>
      </c>
      <c r="N31" s="164" t="s">
        <v>8</v>
      </c>
      <c r="O31" s="85"/>
    </row>
    <row r="32" spans="1:15" s="71" customFormat="1" ht="19.149999999999999" customHeight="1">
      <c r="A32" s="70">
        <f>IF(B32&lt;&gt;"",COUNTA($B$20:B32),"")</f>
        <v>13</v>
      </c>
      <c r="B32" s="80" t="s">
        <v>80</v>
      </c>
      <c r="C32" s="165">
        <v>78207</v>
      </c>
      <c r="D32" s="165">
        <v>2631</v>
      </c>
      <c r="E32" s="165">
        <v>4276</v>
      </c>
      <c r="F32" s="165">
        <v>3705</v>
      </c>
      <c r="G32" s="165">
        <v>1068</v>
      </c>
      <c r="H32" s="165">
        <v>2549</v>
      </c>
      <c r="I32" s="165">
        <v>365</v>
      </c>
      <c r="J32" s="165">
        <v>2184</v>
      </c>
      <c r="K32" s="165">
        <v>1423</v>
      </c>
      <c r="L32" s="165">
        <v>44419</v>
      </c>
      <c r="M32" s="165">
        <v>18076</v>
      </c>
      <c r="N32" s="165">
        <v>61</v>
      </c>
      <c r="O32" s="85"/>
    </row>
    <row r="33" spans="1:15" s="71" customFormat="1" ht="19.149999999999999" customHeight="1">
      <c r="A33" s="70">
        <f>IF(B33&lt;&gt;"",COUNTA($B$20:B33),"")</f>
        <v>14</v>
      </c>
      <c r="B33" s="80" t="s">
        <v>81</v>
      </c>
      <c r="C33" s="165">
        <v>876892</v>
      </c>
      <c r="D33" s="165">
        <v>88302</v>
      </c>
      <c r="E33" s="165">
        <v>62905</v>
      </c>
      <c r="F33" s="165">
        <v>52719</v>
      </c>
      <c r="G33" s="165">
        <v>40835</v>
      </c>
      <c r="H33" s="165">
        <v>422392</v>
      </c>
      <c r="I33" s="165">
        <v>217981</v>
      </c>
      <c r="J33" s="165">
        <v>204411</v>
      </c>
      <c r="K33" s="165">
        <v>28994</v>
      </c>
      <c r="L33" s="165">
        <v>103903</v>
      </c>
      <c r="M33" s="165">
        <v>74708</v>
      </c>
      <c r="N33" s="165">
        <v>2134</v>
      </c>
      <c r="O33" s="85"/>
    </row>
    <row r="34" spans="1:15" s="71" customFormat="1" ht="11.1" customHeight="1">
      <c r="A34" s="69">
        <f>IF(B34&lt;&gt;"",COUNTA($B$20:B34),"")</f>
        <v>15</v>
      </c>
      <c r="B34" s="78" t="s">
        <v>82</v>
      </c>
      <c r="C34" s="164">
        <v>255564</v>
      </c>
      <c r="D34" s="164" t="s">
        <v>8</v>
      </c>
      <c r="E34" s="164" t="s">
        <v>8</v>
      </c>
      <c r="F34" s="164" t="s">
        <v>8</v>
      </c>
      <c r="G34" s="164" t="s">
        <v>8</v>
      </c>
      <c r="H34" s="164" t="s">
        <v>8</v>
      </c>
      <c r="I34" s="164" t="s">
        <v>8</v>
      </c>
      <c r="J34" s="164" t="s">
        <v>8</v>
      </c>
      <c r="K34" s="164" t="s">
        <v>8</v>
      </c>
      <c r="L34" s="164" t="s">
        <v>8</v>
      </c>
      <c r="M34" s="164" t="s">
        <v>8</v>
      </c>
      <c r="N34" s="164">
        <v>255564</v>
      </c>
      <c r="O34" s="85"/>
    </row>
    <row r="35" spans="1:15" s="71" customFormat="1" ht="11.1" customHeight="1">
      <c r="A35" s="69">
        <f>IF(B35&lt;&gt;"",COUNTA($B$20:B35),"")</f>
        <v>16</v>
      </c>
      <c r="B35" s="78" t="s">
        <v>83</v>
      </c>
      <c r="C35" s="164">
        <v>79667</v>
      </c>
      <c r="D35" s="164" t="s">
        <v>8</v>
      </c>
      <c r="E35" s="164" t="s">
        <v>8</v>
      </c>
      <c r="F35" s="164" t="s">
        <v>8</v>
      </c>
      <c r="G35" s="164" t="s">
        <v>8</v>
      </c>
      <c r="H35" s="164" t="s">
        <v>8</v>
      </c>
      <c r="I35" s="164" t="s">
        <v>8</v>
      </c>
      <c r="J35" s="164" t="s">
        <v>8</v>
      </c>
      <c r="K35" s="164" t="s">
        <v>8</v>
      </c>
      <c r="L35" s="164" t="s">
        <v>8</v>
      </c>
      <c r="M35" s="164" t="s">
        <v>8</v>
      </c>
      <c r="N35" s="164">
        <v>79667</v>
      </c>
      <c r="O35" s="85"/>
    </row>
    <row r="36" spans="1:15" s="71" customFormat="1" ht="11.1" customHeight="1">
      <c r="A36" s="69">
        <f>IF(B36&lt;&gt;"",COUNTA($B$20:B36),"")</f>
        <v>17</v>
      </c>
      <c r="B36" s="78" t="s">
        <v>99</v>
      </c>
      <c r="C36" s="164">
        <v>124109</v>
      </c>
      <c r="D36" s="164" t="s">
        <v>8</v>
      </c>
      <c r="E36" s="164" t="s">
        <v>8</v>
      </c>
      <c r="F36" s="164" t="s">
        <v>8</v>
      </c>
      <c r="G36" s="164" t="s">
        <v>8</v>
      </c>
      <c r="H36" s="164" t="s">
        <v>8</v>
      </c>
      <c r="I36" s="164" t="s">
        <v>8</v>
      </c>
      <c r="J36" s="164" t="s">
        <v>8</v>
      </c>
      <c r="K36" s="164" t="s">
        <v>8</v>
      </c>
      <c r="L36" s="164" t="s">
        <v>8</v>
      </c>
      <c r="M36" s="164" t="s">
        <v>8</v>
      </c>
      <c r="N36" s="164">
        <v>124109</v>
      </c>
      <c r="O36" s="85"/>
    </row>
    <row r="37" spans="1:15" s="71" customFormat="1" ht="11.1" customHeight="1">
      <c r="A37" s="69">
        <f>IF(B37&lt;&gt;"",COUNTA($B$20:B37),"")</f>
        <v>18</v>
      </c>
      <c r="B37" s="78" t="s">
        <v>100</v>
      </c>
      <c r="C37" s="164">
        <v>25697</v>
      </c>
      <c r="D37" s="164" t="s">
        <v>8</v>
      </c>
      <c r="E37" s="164" t="s">
        <v>8</v>
      </c>
      <c r="F37" s="164" t="s">
        <v>8</v>
      </c>
      <c r="G37" s="164" t="s">
        <v>8</v>
      </c>
      <c r="H37" s="164" t="s">
        <v>8</v>
      </c>
      <c r="I37" s="164" t="s">
        <v>8</v>
      </c>
      <c r="J37" s="164" t="s">
        <v>8</v>
      </c>
      <c r="K37" s="164" t="s">
        <v>8</v>
      </c>
      <c r="L37" s="164" t="s">
        <v>8</v>
      </c>
      <c r="M37" s="164" t="s">
        <v>8</v>
      </c>
      <c r="N37" s="164">
        <v>25697</v>
      </c>
      <c r="O37" s="85"/>
    </row>
    <row r="38" spans="1:15" s="71" customFormat="1" ht="11.1" customHeight="1">
      <c r="A38" s="69">
        <f>IF(B38&lt;&gt;"",COUNTA($B$20:B38),"")</f>
        <v>19</v>
      </c>
      <c r="B38" s="78" t="s">
        <v>27</v>
      </c>
      <c r="C38" s="164">
        <v>116712</v>
      </c>
      <c r="D38" s="164" t="s">
        <v>8</v>
      </c>
      <c r="E38" s="164" t="s">
        <v>8</v>
      </c>
      <c r="F38" s="164" t="s">
        <v>8</v>
      </c>
      <c r="G38" s="164" t="s">
        <v>8</v>
      </c>
      <c r="H38" s="164" t="s">
        <v>8</v>
      </c>
      <c r="I38" s="164" t="s">
        <v>8</v>
      </c>
      <c r="J38" s="164" t="s">
        <v>8</v>
      </c>
      <c r="K38" s="164" t="s">
        <v>8</v>
      </c>
      <c r="L38" s="164" t="s">
        <v>8</v>
      </c>
      <c r="M38" s="164" t="s">
        <v>8</v>
      </c>
      <c r="N38" s="164">
        <v>116712</v>
      </c>
      <c r="O38" s="85"/>
    </row>
    <row r="39" spans="1:15" s="71" customFormat="1" ht="21.6" customHeight="1">
      <c r="A39" s="69">
        <f>IF(B39&lt;&gt;"",COUNTA($B$20:B39),"")</f>
        <v>20</v>
      </c>
      <c r="B39" s="79" t="s">
        <v>84</v>
      </c>
      <c r="C39" s="164">
        <v>41428</v>
      </c>
      <c r="D39" s="164" t="s">
        <v>8</v>
      </c>
      <c r="E39" s="164" t="s">
        <v>8</v>
      </c>
      <c r="F39" s="164" t="s">
        <v>8</v>
      </c>
      <c r="G39" s="164" t="s">
        <v>8</v>
      </c>
      <c r="H39" s="164" t="s">
        <v>8</v>
      </c>
      <c r="I39" s="164" t="s">
        <v>8</v>
      </c>
      <c r="J39" s="164" t="s">
        <v>8</v>
      </c>
      <c r="K39" s="164" t="s">
        <v>8</v>
      </c>
      <c r="L39" s="164" t="s">
        <v>8</v>
      </c>
      <c r="M39" s="164" t="s">
        <v>8</v>
      </c>
      <c r="N39" s="164">
        <v>41428</v>
      </c>
      <c r="O39" s="85"/>
    </row>
    <row r="40" spans="1:15" s="71" customFormat="1" ht="21.6" customHeight="1">
      <c r="A40" s="69">
        <f>IF(B40&lt;&gt;"",COUNTA($B$20:B40),"")</f>
        <v>21</v>
      </c>
      <c r="B40" s="79" t="s">
        <v>85</v>
      </c>
      <c r="C40" s="164">
        <v>145288</v>
      </c>
      <c r="D40" s="164">
        <v>2078</v>
      </c>
      <c r="E40" s="164">
        <v>569</v>
      </c>
      <c r="F40" s="164">
        <v>1205</v>
      </c>
      <c r="G40" s="164">
        <v>11126</v>
      </c>
      <c r="H40" s="164">
        <v>116513</v>
      </c>
      <c r="I40" s="164">
        <v>51063</v>
      </c>
      <c r="J40" s="164">
        <v>65451</v>
      </c>
      <c r="K40" s="164">
        <v>1041</v>
      </c>
      <c r="L40" s="164">
        <v>12635</v>
      </c>
      <c r="M40" s="164">
        <v>122</v>
      </c>
      <c r="N40" s="164" t="s">
        <v>8</v>
      </c>
      <c r="O40" s="85"/>
    </row>
    <row r="41" spans="1:15" s="71" customFormat="1" ht="21.6" customHeight="1">
      <c r="A41" s="69">
        <f>IF(B41&lt;&gt;"",COUNTA($B$20:B41),"")</f>
        <v>22</v>
      </c>
      <c r="B41" s="79" t="s">
        <v>86</v>
      </c>
      <c r="C41" s="164">
        <v>33532</v>
      </c>
      <c r="D41" s="164">
        <v>5549</v>
      </c>
      <c r="E41" s="164" t="s">
        <v>8</v>
      </c>
      <c r="F41" s="164">
        <v>54</v>
      </c>
      <c r="G41" s="164">
        <v>519</v>
      </c>
      <c r="H41" s="164">
        <v>27045</v>
      </c>
      <c r="I41" s="164">
        <v>26791</v>
      </c>
      <c r="J41" s="164">
        <v>254</v>
      </c>
      <c r="K41" s="164">
        <v>207</v>
      </c>
      <c r="L41" s="164">
        <v>36</v>
      </c>
      <c r="M41" s="164">
        <v>123</v>
      </c>
      <c r="N41" s="164" t="s">
        <v>8</v>
      </c>
      <c r="O41" s="85"/>
    </row>
    <row r="42" spans="1:15" s="71" customFormat="1" ht="11.1" customHeight="1">
      <c r="A42" s="69">
        <f>IF(B42&lt;&gt;"",COUNTA($B$20:B42),"")</f>
        <v>23</v>
      </c>
      <c r="B42" s="78" t="s">
        <v>87</v>
      </c>
      <c r="C42" s="164">
        <v>63639</v>
      </c>
      <c r="D42" s="164">
        <v>41</v>
      </c>
      <c r="E42" s="164">
        <v>21566</v>
      </c>
      <c r="F42" s="164" t="s">
        <v>8</v>
      </c>
      <c r="G42" s="164">
        <v>16</v>
      </c>
      <c r="H42" s="164">
        <v>2</v>
      </c>
      <c r="I42" s="164">
        <v>2</v>
      </c>
      <c r="J42" s="164" t="s">
        <v>8</v>
      </c>
      <c r="K42" s="164">
        <v>3428</v>
      </c>
      <c r="L42" s="164">
        <v>12151</v>
      </c>
      <c r="M42" s="164">
        <v>26436</v>
      </c>
      <c r="N42" s="164" t="s">
        <v>8</v>
      </c>
      <c r="O42" s="85"/>
    </row>
    <row r="43" spans="1:15" s="71" customFormat="1" ht="11.1" customHeight="1">
      <c r="A43" s="69">
        <f>IF(B43&lt;&gt;"",COUNTA($B$20:B43),"")</f>
        <v>24</v>
      </c>
      <c r="B43" s="78" t="s">
        <v>88</v>
      </c>
      <c r="C43" s="164">
        <v>139751</v>
      </c>
      <c r="D43" s="164">
        <v>11363</v>
      </c>
      <c r="E43" s="164">
        <v>7076</v>
      </c>
      <c r="F43" s="164">
        <v>4746</v>
      </c>
      <c r="G43" s="164">
        <v>3910</v>
      </c>
      <c r="H43" s="164">
        <v>74553</v>
      </c>
      <c r="I43" s="164">
        <v>68405</v>
      </c>
      <c r="J43" s="164">
        <v>6148</v>
      </c>
      <c r="K43" s="164">
        <v>1587</v>
      </c>
      <c r="L43" s="164">
        <v>18748</v>
      </c>
      <c r="M43" s="164">
        <v>13054</v>
      </c>
      <c r="N43" s="164">
        <v>4713</v>
      </c>
      <c r="O43" s="85"/>
    </row>
    <row r="44" spans="1:15" s="71" customFormat="1" ht="11.1" customHeight="1">
      <c r="A44" s="69">
        <f>IF(B44&lt;&gt;"",COUNTA($B$20:B44),"")</f>
        <v>25</v>
      </c>
      <c r="B44" s="78" t="s">
        <v>74</v>
      </c>
      <c r="C44" s="164">
        <v>4725</v>
      </c>
      <c r="D44" s="164" t="s">
        <v>8</v>
      </c>
      <c r="E44" s="164" t="s">
        <v>8</v>
      </c>
      <c r="F44" s="164">
        <v>2927</v>
      </c>
      <c r="G44" s="164">
        <v>2</v>
      </c>
      <c r="H44" s="164">
        <v>1796</v>
      </c>
      <c r="I44" s="164">
        <v>48</v>
      </c>
      <c r="J44" s="164">
        <v>1748</v>
      </c>
      <c r="K44" s="164" t="s">
        <v>8</v>
      </c>
      <c r="L44" s="164" t="s">
        <v>8</v>
      </c>
      <c r="M44" s="164" t="s">
        <v>8</v>
      </c>
      <c r="N44" s="164" t="s">
        <v>8</v>
      </c>
      <c r="O44" s="85"/>
    </row>
    <row r="45" spans="1:15" s="71" customFormat="1" ht="19.149999999999999" customHeight="1">
      <c r="A45" s="70">
        <f>IF(B45&lt;&gt;"",COUNTA($B$20:B45),"")</f>
        <v>26</v>
      </c>
      <c r="B45" s="80" t="s">
        <v>89</v>
      </c>
      <c r="C45" s="165">
        <v>791189</v>
      </c>
      <c r="D45" s="165">
        <v>19030</v>
      </c>
      <c r="E45" s="165">
        <v>29211</v>
      </c>
      <c r="F45" s="165">
        <v>3077</v>
      </c>
      <c r="G45" s="165">
        <v>15569</v>
      </c>
      <c r="H45" s="165">
        <v>216318</v>
      </c>
      <c r="I45" s="165">
        <v>146213</v>
      </c>
      <c r="J45" s="165">
        <v>70105</v>
      </c>
      <c r="K45" s="165">
        <v>6262</v>
      </c>
      <c r="L45" s="165">
        <v>43570</v>
      </c>
      <c r="M45" s="165">
        <v>39735</v>
      </c>
      <c r="N45" s="165">
        <v>418416</v>
      </c>
      <c r="O45" s="85"/>
    </row>
    <row r="46" spans="1:15" s="87" customFormat="1" ht="11.1" customHeight="1">
      <c r="A46" s="69">
        <f>IF(B46&lt;&gt;"",COUNTA($B$20:B46),"")</f>
        <v>27</v>
      </c>
      <c r="B46" s="78" t="s">
        <v>90</v>
      </c>
      <c r="C46" s="164">
        <v>33525</v>
      </c>
      <c r="D46" s="164">
        <v>328</v>
      </c>
      <c r="E46" s="164">
        <v>1272</v>
      </c>
      <c r="F46" s="164">
        <v>1869</v>
      </c>
      <c r="G46" s="164" t="s">
        <v>8</v>
      </c>
      <c r="H46" s="164">
        <v>2178</v>
      </c>
      <c r="I46" s="164">
        <v>126</v>
      </c>
      <c r="J46" s="164">
        <v>2052</v>
      </c>
      <c r="K46" s="164">
        <v>148</v>
      </c>
      <c r="L46" s="164">
        <v>7175</v>
      </c>
      <c r="M46" s="164">
        <v>4176</v>
      </c>
      <c r="N46" s="164">
        <v>16379</v>
      </c>
      <c r="O46" s="86"/>
    </row>
    <row r="47" spans="1:15"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row>
    <row r="48" spans="1:15" s="87" customFormat="1" ht="11.1" customHeight="1">
      <c r="A48" s="69">
        <f>IF(B48&lt;&gt;"",COUNTA($B$20:B48),"")</f>
        <v>29</v>
      </c>
      <c r="B48" s="78" t="s">
        <v>92</v>
      </c>
      <c r="C48" s="164">
        <v>15379</v>
      </c>
      <c r="D48" s="164">
        <v>4841</v>
      </c>
      <c r="E48" s="164">
        <v>16</v>
      </c>
      <c r="F48" s="164" t="s">
        <v>8</v>
      </c>
      <c r="G48" s="164">
        <v>88</v>
      </c>
      <c r="H48" s="164">
        <v>176</v>
      </c>
      <c r="I48" s="164">
        <v>176</v>
      </c>
      <c r="J48" s="164" t="s">
        <v>8</v>
      </c>
      <c r="K48" s="164" t="s">
        <v>8</v>
      </c>
      <c r="L48" s="164">
        <v>6206</v>
      </c>
      <c r="M48" s="164">
        <v>4053</v>
      </c>
      <c r="N48" s="164" t="s">
        <v>8</v>
      </c>
      <c r="O48" s="86"/>
    </row>
    <row r="49" spans="1:15" s="87" customFormat="1" ht="11.1" customHeight="1">
      <c r="A49" s="69">
        <f>IF(B49&lt;&gt;"",COUNTA($B$20:B49),"")</f>
        <v>30</v>
      </c>
      <c r="B49" s="78" t="s">
        <v>74</v>
      </c>
      <c r="C49" s="164" t="s">
        <v>8</v>
      </c>
      <c r="D49" s="164" t="s">
        <v>8</v>
      </c>
      <c r="E49" s="164" t="s">
        <v>8</v>
      </c>
      <c r="F49" s="164" t="s">
        <v>8</v>
      </c>
      <c r="G49" s="164" t="s">
        <v>8</v>
      </c>
      <c r="H49" s="164" t="s">
        <v>8</v>
      </c>
      <c r="I49" s="164" t="s">
        <v>8</v>
      </c>
      <c r="J49" s="164" t="s">
        <v>8</v>
      </c>
      <c r="K49" s="164" t="s">
        <v>8</v>
      </c>
      <c r="L49" s="164" t="s">
        <v>8</v>
      </c>
      <c r="M49" s="164" t="s">
        <v>8</v>
      </c>
      <c r="N49" s="164" t="s">
        <v>8</v>
      </c>
      <c r="O49" s="86"/>
    </row>
    <row r="50" spans="1:15" s="71" customFormat="1" ht="19.149999999999999" customHeight="1">
      <c r="A50" s="70">
        <f>IF(B50&lt;&gt;"",COUNTA($B$20:B50),"")</f>
        <v>31</v>
      </c>
      <c r="B50" s="80" t="s">
        <v>93</v>
      </c>
      <c r="C50" s="165">
        <v>48904</v>
      </c>
      <c r="D50" s="165">
        <v>5169</v>
      </c>
      <c r="E50" s="165">
        <v>1288</v>
      </c>
      <c r="F50" s="165">
        <v>1869</v>
      </c>
      <c r="G50" s="165">
        <v>88</v>
      </c>
      <c r="H50" s="165">
        <v>2354</v>
      </c>
      <c r="I50" s="165">
        <v>303</v>
      </c>
      <c r="J50" s="165">
        <v>2052</v>
      </c>
      <c r="K50" s="165">
        <v>148</v>
      </c>
      <c r="L50" s="165">
        <v>13381</v>
      </c>
      <c r="M50" s="165">
        <v>8228</v>
      </c>
      <c r="N50" s="165">
        <v>16379</v>
      </c>
      <c r="O50" s="85"/>
    </row>
    <row r="51" spans="1:15" s="71" customFormat="1" ht="19.149999999999999" customHeight="1">
      <c r="A51" s="70">
        <f>IF(B51&lt;&gt;"",COUNTA($B$20:B51),"")</f>
        <v>32</v>
      </c>
      <c r="B51" s="80" t="s">
        <v>94</v>
      </c>
      <c r="C51" s="165">
        <v>840093</v>
      </c>
      <c r="D51" s="165">
        <v>24200</v>
      </c>
      <c r="E51" s="165">
        <v>30499</v>
      </c>
      <c r="F51" s="165">
        <v>4946</v>
      </c>
      <c r="G51" s="165">
        <v>15656</v>
      </c>
      <c r="H51" s="165">
        <v>218672</v>
      </c>
      <c r="I51" s="165">
        <v>146516</v>
      </c>
      <c r="J51" s="165">
        <v>72156</v>
      </c>
      <c r="K51" s="165">
        <v>6410</v>
      </c>
      <c r="L51" s="165">
        <v>56951</v>
      </c>
      <c r="M51" s="165">
        <v>47964</v>
      </c>
      <c r="N51" s="165">
        <v>434795</v>
      </c>
      <c r="O51" s="85"/>
    </row>
    <row r="52" spans="1:15" s="71" customFormat="1" ht="19.149999999999999" customHeight="1">
      <c r="A52" s="70">
        <f>IF(B52&lt;&gt;"",COUNTA($B$20:B52),"")</f>
        <v>33</v>
      </c>
      <c r="B52" s="80" t="s">
        <v>95</v>
      </c>
      <c r="C52" s="165">
        <v>-36798</v>
      </c>
      <c r="D52" s="165">
        <v>-64103</v>
      </c>
      <c r="E52" s="165">
        <v>-32405</v>
      </c>
      <c r="F52" s="165">
        <v>-47773</v>
      </c>
      <c r="G52" s="165">
        <v>-25179</v>
      </c>
      <c r="H52" s="165">
        <v>-203720</v>
      </c>
      <c r="I52" s="165">
        <v>-71465</v>
      </c>
      <c r="J52" s="165">
        <v>-132255</v>
      </c>
      <c r="K52" s="165">
        <v>-22584</v>
      </c>
      <c r="L52" s="165">
        <v>-46952</v>
      </c>
      <c r="M52" s="165">
        <v>-26744</v>
      </c>
      <c r="N52" s="165">
        <v>432662</v>
      </c>
      <c r="O52" s="85"/>
    </row>
    <row r="53" spans="1:15" s="87" customFormat="1" ht="24.95" customHeight="1">
      <c r="A53" s="69">
        <f>IF(B53&lt;&gt;"",COUNTA($B$20:B53),"")</f>
        <v>34</v>
      </c>
      <c r="B53" s="81" t="s">
        <v>96</v>
      </c>
      <c r="C53" s="166">
        <v>-7495</v>
      </c>
      <c r="D53" s="166">
        <v>-66641</v>
      </c>
      <c r="E53" s="166">
        <v>-29417</v>
      </c>
      <c r="F53" s="166">
        <v>-45937</v>
      </c>
      <c r="G53" s="166">
        <v>-24198</v>
      </c>
      <c r="H53" s="166">
        <v>-203525</v>
      </c>
      <c r="I53" s="166">
        <v>-71403</v>
      </c>
      <c r="J53" s="166">
        <v>-132122</v>
      </c>
      <c r="K53" s="166">
        <v>-21309</v>
      </c>
      <c r="L53" s="166">
        <v>-15914</v>
      </c>
      <c r="M53" s="166">
        <v>-16897</v>
      </c>
      <c r="N53" s="166">
        <v>416343</v>
      </c>
      <c r="O53" s="86"/>
    </row>
    <row r="54" spans="1:15" s="87" customFormat="1" ht="15" customHeight="1">
      <c r="A54" s="69">
        <f>IF(B54&lt;&gt;"",COUNTA($B$20:B54),"")</f>
        <v>35</v>
      </c>
      <c r="B54" s="78" t="s">
        <v>97</v>
      </c>
      <c r="C54" s="164">
        <v>53700</v>
      </c>
      <c r="D54" s="164" t="s">
        <v>8</v>
      </c>
      <c r="E54" s="164" t="s">
        <v>8</v>
      </c>
      <c r="F54" s="164" t="s">
        <v>8</v>
      </c>
      <c r="G54" s="164" t="s">
        <v>8</v>
      </c>
      <c r="H54" s="164" t="s">
        <v>8</v>
      </c>
      <c r="I54" s="164" t="s">
        <v>8</v>
      </c>
      <c r="J54" s="164" t="s">
        <v>8</v>
      </c>
      <c r="K54" s="164" t="s">
        <v>8</v>
      </c>
      <c r="L54" s="164" t="s">
        <v>8</v>
      </c>
      <c r="M54" s="164" t="s">
        <v>8</v>
      </c>
      <c r="N54" s="164">
        <v>53700</v>
      </c>
      <c r="O54" s="86"/>
    </row>
    <row r="55" spans="1:15" ht="11.1" customHeight="1">
      <c r="A55" s="69">
        <f>IF(B55&lt;&gt;"",COUNTA($B$20:B55),"")</f>
        <v>36</v>
      </c>
      <c r="B55" s="78" t="s">
        <v>98</v>
      </c>
      <c r="C55" s="164">
        <v>8244</v>
      </c>
      <c r="D55" s="164" t="s">
        <v>8</v>
      </c>
      <c r="E55" s="164" t="s">
        <v>8</v>
      </c>
      <c r="F55" s="164" t="s">
        <v>8</v>
      </c>
      <c r="G55" s="164" t="s">
        <v>8</v>
      </c>
      <c r="H55" s="164" t="s">
        <v>8</v>
      </c>
      <c r="I55" s="164" t="s">
        <v>8</v>
      </c>
      <c r="J55" s="164" t="s">
        <v>8</v>
      </c>
      <c r="K55" s="164" t="s">
        <v>8</v>
      </c>
      <c r="L55" s="164" t="s">
        <v>8</v>
      </c>
      <c r="M55" s="164" t="s">
        <v>8</v>
      </c>
      <c r="N55" s="164">
        <v>8244</v>
      </c>
    </row>
    <row r="56" spans="1:15"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15" s="71" customFormat="1" ht="11.1" customHeight="1">
      <c r="A57" s="69">
        <f>IF(B57&lt;&gt;"",COUNTA($B$20:B57),"")</f>
        <v>37</v>
      </c>
      <c r="B57" s="78" t="s">
        <v>70</v>
      </c>
      <c r="C57" s="167">
        <v>811.58</v>
      </c>
      <c r="D57" s="167">
        <v>263.74</v>
      </c>
      <c r="E57" s="167">
        <v>180.71</v>
      </c>
      <c r="F57" s="167">
        <v>29.2</v>
      </c>
      <c r="G57" s="167">
        <v>44.64</v>
      </c>
      <c r="H57" s="167">
        <v>82.07</v>
      </c>
      <c r="I57" s="167">
        <v>44.5</v>
      </c>
      <c r="J57" s="167">
        <v>37.57</v>
      </c>
      <c r="K57" s="167">
        <v>50.22</v>
      </c>
      <c r="L57" s="167">
        <v>86.45</v>
      </c>
      <c r="M57" s="167">
        <v>74.56</v>
      </c>
      <c r="N57" s="167" t="s">
        <v>8</v>
      </c>
      <c r="O57" s="85"/>
    </row>
    <row r="58" spans="1:15" s="71" customFormat="1" ht="11.1" customHeight="1">
      <c r="A58" s="69">
        <f>IF(B58&lt;&gt;"",COUNTA($B$20:B58),"")</f>
        <v>38</v>
      </c>
      <c r="B58" s="78" t="s">
        <v>71</v>
      </c>
      <c r="C58" s="167">
        <v>456.15</v>
      </c>
      <c r="D58" s="167">
        <v>107.28</v>
      </c>
      <c r="E58" s="167">
        <v>26.83</v>
      </c>
      <c r="F58" s="167">
        <v>145.01</v>
      </c>
      <c r="G58" s="167">
        <v>4.6500000000000004</v>
      </c>
      <c r="H58" s="167">
        <v>40.35</v>
      </c>
      <c r="I58" s="167">
        <v>40.33</v>
      </c>
      <c r="J58" s="167">
        <v>0.03</v>
      </c>
      <c r="K58" s="167">
        <v>56.44</v>
      </c>
      <c r="L58" s="167">
        <v>54.37</v>
      </c>
      <c r="M58" s="167">
        <v>21.21</v>
      </c>
      <c r="N58" s="167" t="s">
        <v>8</v>
      </c>
      <c r="O58" s="85"/>
    </row>
    <row r="59" spans="1:15" s="71" customFormat="1" ht="21.6" customHeight="1">
      <c r="A59" s="69">
        <f>IF(B59&lt;&gt;"",COUNTA($B$20:B59),"")</f>
        <v>39</v>
      </c>
      <c r="B59" s="79" t="s">
        <v>627</v>
      </c>
      <c r="C59" s="167">
        <v>1112.3499999999999</v>
      </c>
      <c r="D59" s="167" t="s">
        <v>8</v>
      </c>
      <c r="E59" s="167" t="s">
        <v>8</v>
      </c>
      <c r="F59" s="167" t="s">
        <v>8</v>
      </c>
      <c r="G59" s="167" t="s">
        <v>8</v>
      </c>
      <c r="H59" s="167">
        <v>1112.3499999999999</v>
      </c>
      <c r="I59" s="167">
        <v>813.05</v>
      </c>
      <c r="J59" s="167">
        <v>299.3</v>
      </c>
      <c r="K59" s="167" t="s">
        <v>8</v>
      </c>
      <c r="L59" s="167" t="s">
        <v>8</v>
      </c>
      <c r="M59" s="167" t="s">
        <v>8</v>
      </c>
      <c r="N59" s="167" t="s">
        <v>8</v>
      </c>
      <c r="O59" s="85"/>
    </row>
    <row r="60" spans="1:15" s="71" customFormat="1" ht="11.1" customHeight="1">
      <c r="A60" s="69">
        <f>IF(B60&lt;&gt;"",COUNTA($B$20:B60),"")</f>
        <v>40</v>
      </c>
      <c r="B60" s="78" t="s">
        <v>72</v>
      </c>
      <c r="C60" s="167">
        <v>8.2899999999999991</v>
      </c>
      <c r="D60" s="167">
        <v>0.04</v>
      </c>
      <c r="E60" s="167" t="s">
        <v>8</v>
      </c>
      <c r="F60" s="167" t="s">
        <v>8</v>
      </c>
      <c r="G60" s="167" t="s">
        <v>8</v>
      </c>
      <c r="H60" s="167" t="s">
        <v>8</v>
      </c>
      <c r="I60" s="167" t="s">
        <v>8</v>
      </c>
      <c r="J60" s="167" t="s">
        <v>8</v>
      </c>
      <c r="K60" s="167" t="s">
        <v>8</v>
      </c>
      <c r="L60" s="167" t="s">
        <v>8</v>
      </c>
      <c r="M60" s="167" t="s">
        <v>8</v>
      </c>
      <c r="N60" s="167">
        <v>8.25</v>
      </c>
      <c r="O60" s="85"/>
    </row>
    <row r="61" spans="1:15" s="71" customFormat="1" ht="11.1" customHeight="1">
      <c r="A61" s="69">
        <f>IF(B61&lt;&gt;"",COUNTA($B$20:B61),"")</f>
        <v>41</v>
      </c>
      <c r="B61" s="78" t="s">
        <v>73</v>
      </c>
      <c r="C61" s="167">
        <v>1440.31</v>
      </c>
      <c r="D61" s="167">
        <v>37.22</v>
      </c>
      <c r="E61" s="167">
        <v>71.849999999999994</v>
      </c>
      <c r="F61" s="167">
        <v>73.319999999999993</v>
      </c>
      <c r="G61" s="167">
        <v>140.22999999999999</v>
      </c>
      <c r="H61" s="167">
        <v>774.57</v>
      </c>
      <c r="I61" s="167">
        <v>139.41</v>
      </c>
      <c r="J61" s="167">
        <v>635.16</v>
      </c>
      <c r="K61" s="167">
        <v>24.73</v>
      </c>
      <c r="L61" s="167">
        <v>142.66</v>
      </c>
      <c r="M61" s="167">
        <v>174.12</v>
      </c>
      <c r="N61" s="167">
        <v>1.63</v>
      </c>
      <c r="O61" s="85"/>
    </row>
    <row r="62" spans="1:15" s="71" customFormat="1" ht="11.1" customHeight="1">
      <c r="A62" s="69">
        <f>IF(B62&lt;&gt;"",COUNTA($B$20:B62),"")</f>
        <v>42</v>
      </c>
      <c r="B62" s="78" t="s">
        <v>74</v>
      </c>
      <c r="C62" s="167">
        <v>22.52</v>
      </c>
      <c r="D62" s="167" t="s">
        <v>8</v>
      </c>
      <c r="E62" s="167" t="s">
        <v>8</v>
      </c>
      <c r="F62" s="167">
        <v>13.95</v>
      </c>
      <c r="G62" s="167">
        <v>0.01</v>
      </c>
      <c r="H62" s="167">
        <v>8.56</v>
      </c>
      <c r="I62" s="167">
        <v>0.23</v>
      </c>
      <c r="J62" s="167">
        <v>8.33</v>
      </c>
      <c r="K62" s="167" t="s">
        <v>8</v>
      </c>
      <c r="L62" s="167" t="s">
        <v>8</v>
      </c>
      <c r="M62" s="167" t="s">
        <v>8</v>
      </c>
      <c r="N62" s="167" t="s">
        <v>8</v>
      </c>
      <c r="O62" s="85"/>
    </row>
    <row r="63" spans="1:15" s="71" customFormat="1" ht="19.149999999999999" customHeight="1">
      <c r="A63" s="70">
        <f>IF(B63&lt;&gt;"",COUNTA($B$20:B63),"")</f>
        <v>43</v>
      </c>
      <c r="B63" s="80" t="s">
        <v>75</v>
      </c>
      <c r="C63" s="168">
        <v>3806.18</v>
      </c>
      <c r="D63" s="168">
        <v>408.27</v>
      </c>
      <c r="E63" s="168">
        <v>279.39999999999998</v>
      </c>
      <c r="F63" s="168">
        <v>233.58</v>
      </c>
      <c r="G63" s="168">
        <v>189.51</v>
      </c>
      <c r="H63" s="168">
        <v>2000.78</v>
      </c>
      <c r="I63" s="168">
        <v>1037.06</v>
      </c>
      <c r="J63" s="168">
        <v>963.72</v>
      </c>
      <c r="K63" s="168">
        <v>131.38999999999999</v>
      </c>
      <c r="L63" s="168">
        <v>283.48</v>
      </c>
      <c r="M63" s="168">
        <v>269.88</v>
      </c>
      <c r="N63" s="168">
        <v>9.8800000000000008</v>
      </c>
      <c r="O63" s="85"/>
    </row>
    <row r="64" spans="1:15" s="71" customFormat="1" ht="21.6" customHeight="1">
      <c r="A64" s="69">
        <f>IF(B64&lt;&gt;"",COUNTA($B$20:B64),"")</f>
        <v>44</v>
      </c>
      <c r="B64" s="79" t="s">
        <v>76</v>
      </c>
      <c r="C64" s="167">
        <v>355.91</v>
      </c>
      <c r="D64" s="167">
        <v>12.46</v>
      </c>
      <c r="E64" s="167">
        <v>20.260000000000002</v>
      </c>
      <c r="F64" s="167">
        <v>17.63</v>
      </c>
      <c r="G64" s="167">
        <v>4.97</v>
      </c>
      <c r="H64" s="167">
        <v>10.84</v>
      </c>
      <c r="I64" s="167">
        <v>0.43</v>
      </c>
      <c r="J64" s="167">
        <v>10.41</v>
      </c>
      <c r="K64" s="167">
        <v>6.07</v>
      </c>
      <c r="L64" s="167">
        <v>197.54</v>
      </c>
      <c r="M64" s="167">
        <v>86.14</v>
      </c>
      <c r="N64" s="167" t="s">
        <v>8</v>
      </c>
      <c r="O64" s="85"/>
    </row>
    <row r="65" spans="1:15" s="71" customFormat="1" ht="11.1" customHeight="1">
      <c r="A65" s="69">
        <f>IF(B65&lt;&gt;"",COUNTA($B$20:B65),"")</f>
        <v>45</v>
      </c>
      <c r="B65" s="78" t="s">
        <v>77</v>
      </c>
      <c r="C65" s="167">
        <v>152.86000000000001</v>
      </c>
      <c r="D65" s="167">
        <v>1.41</v>
      </c>
      <c r="E65" s="167" t="s">
        <v>8</v>
      </c>
      <c r="F65" s="167" t="s">
        <v>8</v>
      </c>
      <c r="G65" s="167" t="s">
        <v>8</v>
      </c>
      <c r="H65" s="167">
        <v>0.08</v>
      </c>
      <c r="I65" s="167">
        <v>0.08</v>
      </c>
      <c r="J65" s="167" t="s">
        <v>8</v>
      </c>
      <c r="K65" s="167" t="s">
        <v>8</v>
      </c>
      <c r="L65" s="167">
        <v>121.2</v>
      </c>
      <c r="M65" s="167">
        <v>30.18</v>
      </c>
      <c r="N65" s="167" t="s">
        <v>8</v>
      </c>
      <c r="O65" s="85"/>
    </row>
    <row r="66" spans="1:15"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row>
    <row r="67" spans="1:15" s="71" customFormat="1" ht="11.1" customHeight="1">
      <c r="A67" s="69">
        <f>IF(B67&lt;&gt;"",COUNTA($B$20:B67),"")</f>
        <v>47</v>
      </c>
      <c r="B67" s="78" t="s">
        <v>79</v>
      </c>
      <c r="C67" s="167">
        <v>16.79</v>
      </c>
      <c r="D67" s="167">
        <v>0.08</v>
      </c>
      <c r="E67" s="167">
        <v>0.12</v>
      </c>
      <c r="F67" s="167">
        <v>0.02</v>
      </c>
      <c r="G67" s="167">
        <v>0.12</v>
      </c>
      <c r="H67" s="167">
        <v>1.31</v>
      </c>
      <c r="I67" s="167">
        <v>1.31</v>
      </c>
      <c r="J67" s="167" t="s">
        <v>8</v>
      </c>
      <c r="K67" s="167">
        <v>0.71</v>
      </c>
      <c r="L67" s="167">
        <v>14.14</v>
      </c>
      <c r="M67" s="167" t="s">
        <v>8</v>
      </c>
      <c r="N67" s="167">
        <v>0.28999999999999998</v>
      </c>
      <c r="O67" s="85"/>
    </row>
    <row r="68" spans="1:15" s="71" customFormat="1" ht="11.1" customHeight="1">
      <c r="A68" s="69">
        <f>IF(B68&lt;&gt;"",COUNTA($B$20:B68),"")</f>
        <v>48</v>
      </c>
      <c r="B68" s="78" t="s">
        <v>74</v>
      </c>
      <c r="C68" s="167" t="s">
        <v>8</v>
      </c>
      <c r="D68" s="167" t="s">
        <v>8</v>
      </c>
      <c r="E68" s="167" t="s">
        <v>8</v>
      </c>
      <c r="F68" s="167" t="s">
        <v>8</v>
      </c>
      <c r="G68" s="167" t="s">
        <v>8</v>
      </c>
      <c r="H68" s="167" t="s">
        <v>8</v>
      </c>
      <c r="I68" s="167" t="s">
        <v>8</v>
      </c>
      <c r="J68" s="167" t="s">
        <v>8</v>
      </c>
      <c r="K68" s="167" t="s">
        <v>8</v>
      </c>
      <c r="L68" s="167" t="s">
        <v>8</v>
      </c>
      <c r="M68" s="167" t="s">
        <v>8</v>
      </c>
      <c r="N68" s="167" t="s">
        <v>8</v>
      </c>
      <c r="O68" s="85"/>
    </row>
    <row r="69" spans="1:15" s="71" customFormat="1" ht="19.149999999999999" customHeight="1">
      <c r="A69" s="70">
        <f>IF(B69&lt;&gt;"",COUNTA($B$20:B69),"")</f>
        <v>49</v>
      </c>
      <c r="B69" s="80" t="s">
        <v>80</v>
      </c>
      <c r="C69" s="168">
        <v>372.7</v>
      </c>
      <c r="D69" s="168">
        <v>12.54</v>
      </c>
      <c r="E69" s="168">
        <v>20.38</v>
      </c>
      <c r="F69" s="168">
        <v>17.66</v>
      </c>
      <c r="G69" s="168">
        <v>5.09</v>
      </c>
      <c r="H69" s="168">
        <v>12.15</v>
      </c>
      <c r="I69" s="168">
        <v>1.74</v>
      </c>
      <c r="J69" s="168">
        <v>10.41</v>
      </c>
      <c r="K69" s="168">
        <v>6.78</v>
      </c>
      <c r="L69" s="168">
        <v>211.68</v>
      </c>
      <c r="M69" s="168">
        <v>86.14</v>
      </c>
      <c r="N69" s="168">
        <v>0.28999999999999998</v>
      </c>
      <c r="O69" s="85"/>
    </row>
    <row r="70" spans="1:15" s="71" customFormat="1" ht="19.149999999999999" customHeight="1">
      <c r="A70" s="70">
        <f>IF(B70&lt;&gt;"",COUNTA($B$20:B70),"")</f>
        <v>50</v>
      </c>
      <c r="B70" s="80" t="s">
        <v>81</v>
      </c>
      <c r="C70" s="168">
        <v>4178.88</v>
      </c>
      <c r="D70" s="168">
        <v>420.81</v>
      </c>
      <c r="E70" s="168">
        <v>299.77999999999997</v>
      </c>
      <c r="F70" s="168">
        <v>251.23</v>
      </c>
      <c r="G70" s="168">
        <v>194.6</v>
      </c>
      <c r="H70" s="168">
        <v>2012.93</v>
      </c>
      <c r="I70" s="168">
        <v>1038.8</v>
      </c>
      <c r="J70" s="168">
        <v>974.13</v>
      </c>
      <c r="K70" s="168">
        <v>138.16999999999999</v>
      </c>
      <c r="L70" s="168">
        <v>495.16</v>
      </c>
      <c r="M70" s="168">
        <v>356.02</v>
      </c>
      <c r="N70" s="168">
        <v>10.17</v>
      </c>
      <c r="O70" s="85"/>
    </row>
    <row r="71" spans="1:15" s="71" customFormat="1" ht="11.1" customHeight="1">
      <c r="A71" s="69">
        <f>IF(B71&lt;&gt;"",COUNTA($B$20:B71),"")</f>
        <v>51</v>
      </c>
      <c r="B71" s="78" t="s">
        <v>82</v>
      </c>
      <c r="C71" s="167">
        <v>1217.9000000000001</v>
      </c>
      <c r="D71" s="167" t="s">
        <v>8</v>
      </c>
      <c r="E71" s="167" t="s">
        <v>8</v>
      </c>
      <c r="F71" s="167" t="s">
        <v>8</v>
      </c>
      <c r="G71" s="167" t="s">
        <v>8</v>
      </c>
      <c r="H71" s="167" t="s">
        <v>8</v>
      </c>
      <c r="I71" s="167" t="s">
        <v>8</v>
      </c>
      <c r="J71" s="167" t="s">
        <v>8</v>
      </c>
      <c r="K71" s="167" t="s">
        <v>8</v>
      </c>
      <c r="L71" s="167" t="s">
        <v>8</v>
      </c>
      <c r="M71" s="167" t="s">
        <v>8</v>
      </c>
      <c r="N71" s="167">
        <v>1217.9000000000001</v>
      </c>
      <c r="O71" s="85"/>
    </row>
    <row r="72" spans="1:15" s="71" customFormat="1" ht="11.1" customHeight="1">
      <c r="A72" s="69">
        <f>IF(B72&lt;&gt;"",COUNTA($B$20:B72),"")</f>
        <v>52</v>
      </c>
      <c r="B72" s="78" t="s">
        <v>83</v>
      </c>
      <c r="C72" s="167">
        <v>379.66</v>
      </c>
      <c r="D72" s="167" t="s">
        <v>8</v>
      </c>
      <c r="E72" s="167" t="s">
        <v>8</v>
      </c>
      <c r="F72" s="167" t="s">
        <v>8</v>
      </c>
      <c r="G72" s="167" t="s">
        <v>8</v>
      </c>
      <c r="H72" s="167" t="s">
        <v>8</v>
      </c>
      <c r="I72" s="167" t="s">
        <v>8</v>
      </c>
      <c r="J72" s="167" t="s">
        <v>8</v>
      </c>
      <c r="K72" s="167" t="s">
        <v>8</v>
      </c>
      <c r="L72" s="167" t="s">
        <v>8</v>
      </c>
      <c r="M72" s="167" t="s">
        <v>8</v>
      </c>
      <c r="N72" s="167">
        <v>379.66</v>
      </c>
      <c r="O72" s="85"/>
    </row>
    <row r="73" spans="1:15" s="71" customFormat="1" ht="11.1" customHeight="1">
      <c r="A73" s="69">
        <f>IF(B73&lt;&gt;"",COUNTA($B$20:B73),"")</f>
        <v>53</v>
      </c>
      <c r="B73" s="78" t="s">
        <v>99</v>
      </c>
      <c r="C73" s="167">
        <v>591.45000000000005</v>
      </c>
      <c r="D73" s="167" t="s">
        <v>8</v>
      </c>
      <c r="E73" s="167" t="s">
        <v>8</v>
      </c>
      <c r="F73" s="167" t="s">
        <v>8</v>
      </c>
      <c r="G73" s="167" t="s">
        <v>8</v>
      </c>
      <c r="H73" s="167" t="s">
        <v>8</v>
      </c>
      <c r="I73" s="167" t="s">
        <v>8</v>
      </c>
      <c r="J73" s="167" t="s">
        <v>8</v>
      </c>
      <c r="K73" s="167" t="s">
        <v>8</v>
      </c>
      <c r="L73" s="167" t="s">
        <v>8</v>
      </c>
      <c r="M73" s="167" t="s">
        <v>8</v>
      </c>
      <c r="N73" s="167">
        <v>591.45000000000005</v>
      </c>
      <c r="O73" s="85"/>
    </row>
    <row r="74" spans="1:15" s="71" customFormat="1" ht="11.1" customHeight="1">
      <c r="A74" s="69">
        <f>IF(B74&lt;&gt;"",COUNTA($B$20:B74),"")</f>
        <v>54</v>
      </c>
      <c r="B74" s="78" t="s">
        <v>100</v>
      </c>
      <c r="C74" s="167">
        <v>122.46</v>
      </c>
      <c r="D74" s="167" t="s">
        <v>8</v>
      </c>
      <c r="E74" s="167" t="s">
        <v>8</v>
      </c>
      <c r="F74" s="167" t="s">
        <v>8</v>
      </c>
      <c r="G74" s="167" t="s">
        <v>8</v>
      </c>
      <c r="H74" s="167" t="s">
        <v>8</v>
      </c>
      <c r="I74" s="167" t="s">
        <v>8</v>
      </c>
      <c r="J74" s="167" t="s">
        <v>8</v>
      </c>
      <c r="K74" s="167" t="s">
        <v>8</v>
      </c>
      <c r="L74" s="167" t="s">
        <v>8</v>
      </c>
      <c r="M74" s="167" t="s">
        <v>8</v>
      </c>
      <c r="N74" s="167">
        <v>122.46</v>
      </c>
      <c r="O74" s="85"/>
    </row>
    <row r="75" spans="1:15" s="71" customFormat="1" ht="11.1" customHeight="1">
      <c r="A75" s="69">
        <f>IF(B75&lt;&gt;"",COUNTA($B$20:B75),"")</f>
        <v>55</v>
      </c>
      <c r="B75" s="78" t="s">
        <v>27</v>
      </c>
      <c r="C75" s="167">
        <v>556.20000000000005</v>
      </c>
      <c r="D75" s="167" t="s">
        <v>8</v>
      </c>
      <c r="E75" s="167" t="s">
        <v>8</v>
      </c>
      <c r="F75" s="167" t="s">
        <v>8</v>
      </c>
      <c r="G75" s="167" t="s">
        <v>8</v>
      </c>
      <c r="H75" s="167" t="s">
        <v>8</v>
      </c>
      <c r="I75" s="167" t="s">
        <v>8</v>
      </c>
      <c r="J75" s="167" t="s">
        <v>8</v>
      </c>
      <c r="K75" s="167" t="s">
        <v>8</v>
      </c>
      <c r="L75" s="167" t="s">
        <v>8</v>
      </c>
      <c r="M75" s="167" t="s">
        <v>8</v>
      </c>
      <c r="N75" s="167">
        <v>556.20000000000005</v>
      </c>
      <c r="O75" s="85"/>
    </row>
    <row r="76" spans="1:15" s="71" customFormat="1" ht="21.6" customHeight="1">
      <c r="A76" s="69">
        <f>IF(B76&lt;&gt;"",COUNTA($B$20:B76),"")</f>
        <v>56</v>
      </c>
      <c r="B76" s="79" t="s">
        <v>84</v>
      </c>
      <c r="C76" s="167">
        <v>197.43</v>
      </c>
      <c r="D76" s="167" t="s">
        <v>8</v>
      </c>
      <c r="E76" s="167" t="s">
        <v>8</v>
      </c>
      <c r="F76" s="167" t="s">
        <v>8</v>
      </c>
      <c r="G76" s="167" t="s">
        <v>8</v>
      </c>
      <c r="H76" s="167" t="s">
        <v>8</v>
      </c>
      <c r="I76" s="167" t="s">
        <v>8</v>
      </c>
      <c r="J76" s="167" t="s">
        <v>8</v>
      </c>
      <c r="K76" s="167" t="s">
        <v>8</v>
      </c>
      <c r="L76" s="167" t="s">
        <v>8</v>
      </c>
      <c r="M76" s="167" t="s">
        <v>8</v>
      </c>
      <c r="N76" s="167">
        <v>197.43</v>
      </c>
      <c r="O76" s="85"/>
    </row>
    <row r="77" spans="1:15" s="71" customFormat="1" ht="21.6" customHeight="1">
      <c r="A77" s="69">
        <f>IF(B77&lt;&gt;"",COUNTA($B$20:B77),"")</f>
        <v>57</v>
      </c>
      <c r="B77" s="79" t="s">
        <v>85</v>
      </c>
      <c r="C77" s="167">
        <v>692.38</v>
      </c>
      <c r="D77" s="167">
        <v>9.9</v>
      </c>
      <c r="E77" s="167">
        <v>2.71</v>
      </c>
      <c r="F77" s="167">
        <v>5.74</v>
      </c>
      <c r="G77" s="167">
        <v>53.02</v>
      </c>
      <c r="H77" s="167">
        <v>555.25</v>
      </c>
      <c r="I77" s="167">
        <v>243.34</v>
      </c>
      <c r="J77" s="167">
        <v>311.91000000000003</v>
      </c>
      <c r="K77" s="167">
        <v>4.96</v>
      </c>
      <c r="L77" s="167">
        <v>60.22</v>
      </c>
      <c r="M77" s="167">
        <v>0.57999999999999996</v>
      </c>
      <c r="N77" s="167" t="s">
        <v>8</v>
      </c>
      <c r="O77" s="85"/>
    </row>
    <row r="78" spans="1:15" s="71" customFormat="1" ht="21.6" customHeight="1">
      <c r="A78" s="69">
        <f>IF(B78&lt;&gt;"",COUNTA($B$20:B78),"")</f>
        <v>58</v>
      </c>
      <c r="B78" s="79" t="s">
        <v>86</v>
      </c>
      <c r="C78" s="167">
        <v>159.80000000000001</v>
      </c>
      <c r="D78" s="167">
        <v>26.44</v>
      </c>
      <c r="E78" s="167" t="s">
        <v>8</v>
      </c>
      <c r="F78" s="167">
        <v>0.26</v>
      </c>
      <c r="G78" s="167">
        <v>2.4700000000000002</v>
      </c>
      <c r="H78" s="167">
        <v>128.88999999999999</v>
      </c>
      <c r="I78" s="167">
        <v>127.68</v>
      </c>
      <c r="J78" s="167">
        <v>1.21</v>
      </c>
      <c r="K78" s="167">
        <v>0.99</v>
      </c>
      <c r="L78" s="167">
        <v>0.17</v>
      </c>
      <c r="M78" s="167">
        <v>0.59</v>
      </c>
      <c r="N78" s="167" t="s">
        <v>8</v>
      </c>
      <c r="O78" s="85"/>
    </row>
    <row r="79" spans="1:15" s="71" customFormat="1" ht="11.1" customHeight="1">
      <c r="A79" s="69">
        <f>IF(B79&lt;&gt;"",COUNTA($B$20:B79),"")</f>
        <v>59</v>
      </c>
      <c r="B79" s="78" t="s">
        <v>87</v>
      </c>
      <c r="C79" s="167">
        <v>303.27999999999997</v>
      </c>
      <c r="D79" s="167">
        <v>0.19</v>
      </c>
      <c r="E79" s="167">
        <v>102.77</v>
      </c>
      <c r="F79" s="167" t="s">
        <v>8</v>
      </c>
      <c r="G79" s="167">
        <v>0.08</v>
      </c>
      <c r="H79" s="167">
        <v>0.01</v>
      </c>
      <c r="I79" s="167">
        <v>0.01</v>
      </c>
      <c r="J79" s="167" t="s">
        <v>8</v>
      </c>
      <c r="K79" s="167">
        <v>16.329999999999998</v>
      </c>
      <c r="L79" s="167">
        <v>57.9</v>
      </c>
      <c r="M79" s="167">
        <v>125.98</v>
      </c>
      <c r="N79" s="167" t="s">
        <v>8</v>
      </c>
      <c r="O79" s="85"/>
    </row>
    <row r="80" spans="1:15" s="71" customFormat="1" ht="11.1" customHeight="1">
      <c r="A80" s="69">
        <f>IF(B80&lt;&gt;"",COUNTA($B$20:B80),"")</f>
        <v>60</v>
      </c>
      <c r="B80" s="78" t="s">
        <v>88</v>
      </c>
      <c r="C80" s="167">
        <v>665.99</v>
      </c>
      <c r="D80" s="167">
        <v>54.15</v>
      </c>
      <c r="E80" s="167">
        <v>33.72</v>
      </c>
      <c r="F80" s="167">
        <v>22.62</v>
      </c>
      <c r="G80" s="167">
        <v>18.63</v>
      </c>
      <c r="H80" s="167">
        <v>355.29</v>
      </c>
      <c r="I80" s="167">
        <v>325.99</v>
      </c>
      <c r="J80" s="167">
        <v>29.3</v>
      </c>
      <c r="K80" s="167">
        <v>7.56</v>
      </c>
      <c r="L80" s="167">
        <v>89.35</v>
      </c>
      <c r="M80" s="167">
        <v>62.21</v>
      </c>
      <c r="N80" s="167">
        <v>22.46</v>
      </c>
      <c r="O80" s="85"/>
    </row>
    <row r="81" spans="1:15" s="71" customFormat="1" ht="11.1" customHeight="1">
      <c r="A81" s="69">
        <f>IF(B81&lt;&gt;"",COUNTA($B$20:B81),"")</f>
        <v>61</v>
      </c>
      <c r="B81" s="78" t="s">
        <v>74</v>
      </c>
      <c r="C81" s="167">
        <v>22.52</v>
      </c>
      <c r="D81" s="167" t="s">
        <v>8</v>
      </c>
      <c r="E81" s="167" t="s">
        <v>8</v>
      </c>
      <c r="F81" s="167">
        <v>13.95</v>
      </c>
      <c r="G81" s="167">
        <v>0.01</v>
      </c>
      <c r="H81" s="167">
        <v>8.56</v>
      </c>
      <c r="I81" s="167">
        <v>0.23</v>
      </c>
      <c r="J81" s="167">
        <v>8.33</v>
      </c>
      <c r="K81" s="167" t="s">
        <v>8</v>
      </c>
      <c r="L81" s="167" t="s">
        <v>8</v>
      </c>
      <c r="M81" s="167" t="s">
        <v>8</v>
      </c>
      <c r="N81" s="167" t="s">
        <v>8</v>
      </c>
      <c r="O81" s="85"/>
    </row>
    <row r="82" spans="1:15" s="71" customFormat="1" ht="19.149999999999999" customHeight="1">
      <c r="A82" s="70">
        <f>IF(B82&lt;&gt;"",COUNTA($B$20:B82),"")</f>
        <v>62</v>
      </c>
      <c r="B82" s="80" t="s">
        <v>89</v>
      </c>
      <c r="C82" s="168">
        <v>3770.46</v>
      </c>
      <c r="D82" s="168">
        <v>90.69</v>
      </c>
      <c r="E82" s="168">
        <v>139.21</v>
      </c>
      <c r="F82" s="168">
        <v>14.67</v>
      </c>
      <c r="G82" s="168">
        <v>74.19</v>
      </c>
      <c r="H82" s="168">
        <v>1030.8699999999999</v>
      </c>
      <c r="I82" s="168">
        <v>696.79</v>
      </c>
      <c r="J82" s="168">
        <v>334.09</v>
      </c>
      <c r="K82" s="168">
        <v>29.84</v>
      </c>
      <c r="L82" s="168">
        <v>207.64</v>
      </c>
      <c r="M82" s="168">
        <v>189.36</v>
      </c>
      <c r="N82" s="168">
        <v>1993.99</v>
      </c>
      <c r="O82" s="85"/>
    </row>
    <row r="83" spans="1:15" s="87" customFormat="1" ht="11.1" customHeight="1">
      <c r="A83" s="69">
        <f>IF(B83&lt;&gt;"",COUNTA($B$20:B83),"")</f>
        <v>63</v>
      </c>
      <c r="B83" s="78" t="s">
        <v>90</v>
      </c>
      <c r="C83" s="167">
        <v>159.76</v>
      </c>
      <c r="D83" s="167">
        <v>1.56</v>
      </c>
      <c r="E83" s="167">
        <v>6.06</v>
      </c>
      <c r="F83" s="167">
        <v>8.9</v>
      </c>
      <c r="G83" s="167" t="s">
        <v>8</v>
      </c>
      <c r="H83" s="167">
        <v>10.38</v>
      </c>
      <c r="I83" s="167">
        <v>0.6</v>
      </c>
      <c r="J83" s="167">
        <v>9.7799999999999994</v>
      </c>
      <c r="K83" s="167">
        <v>0.7</v>
      </c>
      <c r="L83" s="167">
        <v>34.19</v>
      </c>
      <c r="M83" s="167">
        <v>19.899999999999999</v>
      </c>
      <c r="N83" s="167">
        <v>78.06</v>
      </c>
      <c r="O83" s="86"/>
    </row>
    <row r="84" spans="1:15"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row>
    <row r="85" spans="1:15" s="87" customFormat="1" ht="11.1" customHeight="1">
      <c r="A85" s="69">
        <f>IF(B85&lt;&gt;"",COUNTA($B$20:B85),"")</f>
        <v>65</v>
      </c>
      <c r="B85" s="78" t="s">
        <v>92</v>
      </c>
      <c r="C85" s="167">
        <v>73.290000000000006</v>
      </c>
      <c r="D85" s="167">
        <v>23.07</v>
      </c>
      <c r="E85" s="167">
        <v>0.08</v>
      </c>
      <c r="F85" s="167" t="s">
        <v>8</v>
      </c>
      <c r="G85" s="167">
        <v>0.42</v>
      </c>
      <c r="H85" s="167">
        <v>0.84</v>
      </c>
      <c r="I85" s="167">
        <v>0.84</v>
      </c>
      <c r="J85" s="167" t="s">
        <v>8</v>
      </c>
      <c r="K85" s="167" t="s">
        <v>8</v>
      </c>
      <c r="L85" s="167">
        <v>29.57</v>
      </c>
      <c r="M85" s="167">
        <v>19.309999999999999</v>
      </c>
      <c r="N85" s="167" t="s">
        <v>8</v>
      </c>
      <c r="O85" s="86"/>
    </row>
    <row r="86" spans="1:15" s="87" customFormat="1" ht="11.1" customHeight="1">
      <c r="A86" s="69">
        <f>IF(B86&lt;&gt;"",COUNTA($B$20:B86),"")</f>
        <v>66</v>
      </c>
      <c r="B86" s="78" t="s">
        <v>74</v>
      </c>
      <c r="C86" s="167" t="s">
        <v>8</v>
      </c>
      <c r="D86" s="167" t="s">
        <v>8</v>
      </c>
      <c r="E86" s="167" t="s">
        <v>8</v>
      </c>
      <c r="F86" s="167" t="s">
        <v>8</v>
      </c>
      <c r="G86" s="167" t="s">
        <v>8</v>
      </c>
      <c r="H86" s="167" t="s">
        <v>8</v>
      </c>
      <c r="I86" s="167" t="s">
        <v>8</v>
      </c>
      <c r="J86" s="167" t="s">
        <v>8</v>
      </c>
      <c r="K86" s="167" t="s">
        <v>8</v>
      </c>
      <c r="L86" s="167" t="s">
        <v>8</v>
      </c>
      <c r="M86" s="167" t="s">
        <v>8</v>
      </c>
      <c r="N86" s="167" t="s">
        <v>8</v>
      </c>
      <c r="O86" s="86"/>
    </row>
    <row r="87" spans="1:15" s="71" customFormat="1" ht="19.149999999999999" customHeight="1">
      <c r="A87" s="70">
        <f>IF(B87&lt;&gt;"",COUNTA($B$20:B87),"")</f>
        <v>67</v>
      </c>
      <c r="B87" s="80" t="s">
        <v>93</v>
      </c>
      <c r="C87" s="168">
        <v>233.06</v>
      </c>
      <c r="D87" s="168">
        <v>24.63</v>
      </c>
      <c r="E87" s="168">
        <v>6.14</v>
      </c>
      <c r="F87" s="168">
        <v>8.9</v>
      </c>
      <c r="G87" s="168">
        <v>0.42</v>
      </c>
      <c r="H87" s="168">
        <v>11.22</v>
      </c>
      <c r="I87" s="168">
        <v>1.44</v>
      </c>
      <c r="J87" s="168">
        <v>9.7799999999999994</v>
      </c>
      <c r="K87" s="168">
        <v>0.7</v>
      </c>
      <c r="L87" s="168">
        <v>63.77</v>
      </c>
      <c r="M87" s="168">
        <v>39.21</v>
      </c>
      <c r="N87" s="168">
        <v>78.06</v>
      </c>
      <c r="O87" s="85"/>
    </row>
    <row r="88" spans="1:15" s="71" customFormat="1" ht="19.149999999999999" customHeight="1">
      <c r="A88" s="70">
        <f>IF(B88&lt;&gt;"",COUNTA($B$20:B88),"")</f>
        <v>68</v>
      </c>
      <c r="B88" s="80" t="s">
        <v>94</v>
      </c>
      <c r="C88" s="168">
        <v>4003.51</v>
      </c>
      <c r="D88" s="168">
        <v>115.32</v>
      </c>
      <c r="E88" s="168">
        <v>145.35</v>
      </c>
      <c r="F88" s="168">
        <v>23.57</v>
      </c>
      <c r="G88" s="168">
        <v>74.61</v>
      </c>
      <c r="H88" s="168">
        <v>1042.0899999999999</v>
      </c>
      <c r="I88" s="168">
        <v>698.23</v>
      </c>
      <c r="J88" s="168">
        <v>343.86</v>
      </c>
      <c r="K88" s="168">
        <v>30.55</v>
      </c>
      <c r="L88" s="168">
        <v>271.39999999999998</v>
      </c>
      <c r="M88" s="168">
        <v>228.57</v>
      </c>
      <c r="N88" s="168">
        <v>2072.04</v>
      </c>
      <c r="O88" s="85"/>
    </row>
    <row r="89" spans="1:15" s="71" customFormat="1" ht="19.149999999999999" customHeight="1">
      <c r="A89" s="70">
        <f>IF(B89&lt;&gt;"",COUNTA($B$20:B89),"")</f>
        <v>69</v>
      </c>
      <c r="B89" s="80" t="s">
        <v>95</v>
      </c>
      <c r="C89" s="168">
        <v>-175.36</v>
      </c>
      <c r="D89" s="168">
        <v>-305.49</v>
      </c>
      <c r="E89" s="168">
        <v>-154.43</v>
      </c>
      <c r="F89" s="168">
        <v>-227.66</v>
      </c>
      <c r="G89" s="168">
        <v>-119.99</v>
      </c>
      <c r="H89" s="168">
        <v>-970.84</v>
      </c>
      <c r="I89" s="168">
        <v>-340.57</v>
      </c>
      <c r="J89" s="168">
        <v>-630.27</v>
      </c>
      <c r="K89" s="168">
        <v>-107.63</v>
      </c>
      <c r="L89" s="168">
        <v>-223.75</v>
      </c>
      <c r="M89" s="168">
        <v>-127.45</v>
      </c>
      <c r="N89" s="168">
        <v>2061.87</v>
      </c>
      <c r="O89" s="85"/>
    </row>
    <row r="90" spans="1:15" s="87" customFormat="1" ht="24.95" customHeight="1">
      <c r="A90" s="69">
        <f>IF(B90&lt;&gt;"",COUNTA($B$20:B90),"")</f>
        <v>70</v>
      </c>
      <c r="B90" s="81" t="s">
        <v>96</v>
      </c>
      <c r="C90" s="169">
        <v>-35.72</v>
      </c>
      <c r="D90" s="169">
        <v>-317.58</v>
      </c>
      <c r="E90" s="169">
        <v>-140.19</v>
      </c>
      <c r="F90" s="169">
        <v>-218.91</v>
      </c>
      <c r="G90" s="169">
        <v>-115.32</v>
      </c>
      <c r="H90" s="169">
        <v>-969.91</v>
      </c>
      <c r="I90" s="169">
        <v>-340.28</v>
      </c>
      <c r="J90" s="169">
        <v>-629.63</v>
      </c>
      <c r="K90" s="169">
        <v>-101.55</v>
      </c>
      <c r="L90" s="169">
        <v>-75.84</v>
      </c>
      <c r="M90" s="169">
        <v>-80.52</v>
      </c>
      <c r="N90" s="169">
        <v>1984.11</v>
      </c>
      <c r="O90" s="86"/>
    </row>
    <row r="91" spans="1:15" s="87" customFormat="1" ht="15" customHeight="1">
      <c r="A91" s="69">
        <f>IF(B91&lt;&gt;"",COUNTA($B$20:B91),"")</f>
        <v>71</v>
      </c>
      <c r="B91" s="78" t="s">
        <v>97</v>
      </c>
      <c r="C91" s="167">
        <v>255.91</v>
      </c>
      <c r="D91" s="167" t="s">
        <v>8</v>
      </c>
      <c r="E91" s="167" t="s">
        <v>8</v>
      </c>
      <c r="F91" s="167" t="s">
        <v>8</v>
      </c>
      <c r="G91" s="167" t="s">
        <v>8</v>
      </c>
      <c r="H91" s="167" t="s">
        <v>8</v>
      </c>
      <c r="I91" s="167" t="s">
        <v>8</v>
      </c>
      <c r="J91" s="167" t="s">
        <v>8</v>
      </c>
      <c r="K91" s="167" t="s">
        <v>8</v>
      </c>
      <c r="L91" s="167" t="s">
        <v>8</v>
      </c>
      <c r="M91" s="167" t="s">
        <v>8</v>
      </c>
      <c r="N91" s="167">
        <v>255.91</v>
      </c>
      <c r="O91" s="86"/>
    </row>
    <row r="92" spans="1:15" ht="11.1" customHeight="1">
      <c r="A92" s="69">
        <f>IF(B92&lt;&gt;"",COUNTA($B$20:B92),"")</f>
        <v>72</v>
      </c>
      <c r="B92" s="78" t="s">
        <v>98</v>
      </c>
      <c r="C92" s="167">
        <v>39.29</v>
      </c>
      <c r="D92" s="167" t="s">
        <v>8</v>
      </c>
      <c r="E92" s="167" t="s">
        <v>8</v>
      </c>
      <c r="F92" s="167" t="s">
        <v>8</v>
      </c>
      <c r="G92" s="167" t="s">
        <v>8</v>
      </c>
      <c r="H92" s="167" t="s">
        <v>8</v>
      </c>
      <c r="I92" s="167" t="s">
        <v>8</v>
      </c>
      <c r="J92" s="167" t="s">
        <v>8</v>
      </c>
      <c r="K92" s="167" t="s">
        <v>8</v>
      </c>
      <c r="L92" s="167" t="s">
        <v>8</v>
      </c>
      <c r="M92" s="167" t="s">
        <v>8</v>
      </c>
      <c r="N92" s="167">
        <v>39.29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A2:B3"/>
    <mergeCell ref="C2:G3"/>
    <mergeCell ref="H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C92"/>
  <sheetViews>
    <sheetView zoomScale="140" zoomScaleNormal="140" workbookViewId="0">
      <pane xSplit="2" ySplit="18" topLeftCell="C86"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605</v>
      </c>
      <c r="B1" s="225"/>
      <c r="C1" s="226" t="s">
        <v>987</v>
      </c>
      <c r="D1" s="226"/>
      <c r="E1" s="226"/>
      <c r="F1" s="226"/>
      <c r="G1" s="227"/>
      <c r="H1" s="228" t="s">
        <v>987</v>
      </c>
      <c r="I1" s="226"/>
      <c r="J1" s="226"/>
      <c r="K1" s="226"/>
      <c r="L1" s="226"/>
      <c r="M1" s="226"/>
      <c r="N1" s="227"/>
    </row>
    <row r="2" spans="1:14" s="74" customFormat="1" ht="15" customHeight="1">
      <c r="A2" s="224" t="s">
        <v>607</v>
      </c>
      <c r="B2" s="225"/>
      <c r="C2" s="226" t="s">
        <v>58</v>
      </c>
      <c r="D2" s="226"/>
      <c r="E2" s="226"/>
      <c r="F2" s="226"/>
      <c r="G2" s="227"/>
      <c r="H2" s="228" t="s">
        <v>58</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45" customHeight="1">
      <c r="A17" s="218"/>
      <c r="B17" s="219"/>
      <c r="C17" s="272"/>
      <c r="D17" s="145">
        <v>11</v>
      </c>
      <c r="E17" s="145">
        <v>12</v>
      </c>
      <c r="F17" s="145" t="s">
        <v>101</v>
      </c>
      <c r="G17" s="146" t="s">
        <v>102</v>
      </c>
      <c r="H17" s="147">
        <v>3</v>
      </c>
      <c r="I17" s="145" t="s">
        <v>105</v>
      </c>
      <c r="J17" s="145">
        <v>36</v>
      </c>
      <c r="K17" s="145">
        <v>4</v>
      </c>
      <c r="L17" s="145" t="s">
        <v>106</v>
      </c>
      <c r="M17" s="145" t="s">
        <v>115</v>
      </c>
      <c r="N17" s="75">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70563</v>
      </c>
      <c r="D20" s="164">
        <v>17227</v>
      </c>
      <c r="E20" s="164">
        <v>23002</v>
      </c>
      <c r="F20" s="164">
        <v>2331</v>
      </c>
      <c r="G20" s="164">
        <v>5507</v>
      </c>
      <c r="H20" s="164">
        <v>12343</v>
      </c>
      <c r="I20" s="164">
        <v>7485</v>
      </c>
      <c r="J20" s="164">
        <v>4858</v>
      </c>
      <c r="K20" s="164">
        <v>3051</v>
      </c>
      <c r="L20" s="164">
        <v>4762</v>
      </c>
      <c r="M20" s="164">
        <v>2341</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14792</v>
      </c>
      <c r="D21" s="164">
        <v>1217</v>
      </c>
      <c r="E21" s="164">
        <v>2815</v>
      </c>
      <c r="F21" s="164">
        <v>4367</v>
      </c>
      <c r="G21" s="164">
        <v>875</v>
      </c>
      <c r="H21" s="164">
        <v>1643</v>
      </c>
      <c r="I21" s="164">
        <v>1570</v>
      </c>
      <c r="J21" s="164">
        <v>74</v>
      </c>
      <c r="K21" s="164">
        <v>834</v>
      </c>
      <c r="L21" s="164">
        <v>2627</v>
      </c>
      <c r="M21" s="164">
        <v>414</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v>144581</v>
      </c>
      <c r="D22" s="164" t="s">
        <v>8</v>
      </c>
      <c r="E22" s="164" t="s">
        <v>8</v>
      </c>
      <c r="F22" s="164" t="s">
        <v>8</v>
      </c>
      <c r="G22" s="164" t="s">
        <v>8</v>
      </c>
      <c r="H22" s="164">
        <v>144581</v>
      </c>
      <c r="I22" s="164">
        <v>104697</v>
      </c>
      <c r="J22" s="164">
        <v>39884</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4101</v>
      </c>
      <c r="D23" s="164" t="s">
        <v>8</v>
      </c>
      <c r="E23" s="164" t="s">
        <v>8</v>
      </c>
      <c r="F23" s="164" t="s">
        <v>8</v>
      </c>
      <c r="G23" s="164" t="s">
        <v>8</v>
      </c>
      <c r="H23" s="164" t="s">
        <v>8</v>
      </c>
      <c r="I23" s="164" t="s">
        <v>8</v>
      </c>
      <c r="J23" s="164" t="s">
        <v>8</v>
      </c>
      <c r="K23" s="164" t="s">
        <v>8</v>
      </c>
      <c r="L23" s="164">
        <v>10</v>
      </c>
      <c r="M23" s="164">
        <v>246</v>
      </c>
      <c r="N23" s="164">
        <v>3845</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152583</v>
      </c>
      <c r="D24" s="164">
        <v>13108</v>
      </c>
      <c r="E24" s="164">
        <v>6130</v>
      </c>
      <c r="F24" s="164">
        <v>16563</v>
      </c>
      <c r="G24" s="164">
        <v>3550</v>
      </c>
      <c r="H24" s="164">
        <v>74280</v>
      </c>
      <c r="I24" s="164">
        <v>9875</v>
      </c>
      <c r="J24" s="164">
        <v>64405</v>
      </c>
      <c r="K24" s="164">
        <v>7268</v>
      </c>
      <c r="L24" s="164">
        <v>19725</v>
      </c>
      <c r="M24" s="164">
        <v>11678</v>
      </c>
      <c r="N24" s="164">
        <v>279</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10207</v>
      </c>
      <c r="D25" s="164">
        <v>20</v>
      </c>
      <c r="E25" s="164">
        <v>2974</v>
      </c>
      <c r="F25" s="164">
        <v>6024</v>
      </c>
      <c r="G25" s="164" t="s">
        <v>8</v>
      </c>
      <c r="H25" s="164">
        <v>1176</v>
      </c>
      <c r="I25" s="164">
        <v>32</v>
      </c>
      <c r="J25" s="164">
        <v>1144</v>
      </c>
      <c r="K25" s="164" t="s">
        <v>8</v>
      </c>
      <c r="L25" s="164">
        <v>13</v>
      </c>
      <c r="M25" s="164" t="s">
        <v>8</v>
      </c>
      <c r="N25" s="164"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376413</v>
      </c>
      <c r="D26" s="165">
        <v>31532</v>
      </c>
      <c r="E26" s="165">
        <v>28974</v>
      </c>
      <c r="F26" s="165">
        <v>17237</v>
      </c>
      <c r="G26" s="165">
        <v>9932</v>
      </c>
      <c r="H26" s="165">
        <v>231671</v>
      </c>
      <c r="I26" s="165">
        <v>123595</v>
      </c>
      <c r="J26" s="165">
        <v>108076</v>
      </c>
      <c r="K26" s="165">
        <v>11152</v>
      </c>
      <c r="L26" s="165">
        <v>27111</v>
      </c>
      <c r="M26" s="165">
        <v>14679</v>
      </c>
      <c r="N26" s="165">
        <v>4124</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66376</v>
      </c>
      <c r="D27" s="164">
        <v>1250</v>
      </c>
      <c r="E27" s="164">
        <v>5057</v>
      </c>
      <c r="F27" s="164">
        <v>15602</v>
      </c>
      <c r="G27" s="164">
        <v>2105</v>
      </c>
      <c r="H27" s="164">
        <v>8</v>
      </c>
      <c r="I27" s="164" t="s">
        <v>8</v>
      </c>
      <c r="J27" s="164">
        <v>8</v>
      </c>
      <c r="K27" s="164">
        <v>1173</v>
      </c>
      <c r="L27" s="164">
        <v>36606</v>
      </c>
      <c r="M27" s="164">
        <v>4575</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62363</v>
      </c>
      <c r="D28" s="164">
        <v>1035</v>
      </c>
      <c r="E28" s="164">
        <v>2547</v>
      </c>
      <c r="F28" s="164">
        <v>15076</v>
      </c>
      <c r="G28" s="164">
        <v>1893</v>
      </c>
      <c r="H28" s="164">
        <v>7</v>
      </c>
      <c r="I28" s="164" t="s">
        <v>8</v>
      </c>
      <c r="J28" s="164">
        <v>7</v>
      </c>
      <c r="K28" s="164">
        <v>1069</v>
      </c>
      <c r="L28" s="164">
        <v>36215</v>
      </c>
      <c r="M28" s="164">
        <v>4521</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23097</v>
      </c>
      <c r="D30" s="164">
        <v>864</v>
      </c>
      <c r="E30" s="164" t="s">
        <v>8</v>
      </c>
      <c r="F30" s="164">
        <v>5709</v>
      </c>
      <c r="G30" s="164">
        <v>115</v>
      </c>
      <c r="H30" s="164">
        <v>833</v>
      </c>
      <c r="I30" s="164" t="s">
        <v>8</v>
      </c>
      <c r="J30" s="164">
        <v>833</v>
      </c>
      <c r="K30" s="164">
        <v>31</v>
      </c>
      <c r="L30" s="164">
        <v>5447</v>
      </c>
      <c r="M30" s="164">
        <v>10098</v>
      </c>
      <c r="N30" s="164"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t="s">
        <v>8</v>
      </c>
      <c r="D31" s="164" t="s">
        <v>8</v>
      </c>
      <c r="E31" s="164" t="s">
        <v>8</v>
      </c>
      <c r="F31" s="164" t="s">
        <v>8</v>
      </c>
      <c r="G31" s="164" t="s">
        <v>8</v>
      </c>
      <c r="H31" s="164" t="s">
        <v>8</v>
      </c>
      <c r="I31" s="164" t="s">
        <v>8</v>
      </c>
      <c r="J31" s="164" t="s">
        <v>8</v>
      </c>
      <c r="K31" s="164" t="s">
        <v>8</v>
      </c>
      <c r="L31" s="164" t="s">
        <v>8</v>
      </c>
      <c r="M31" s="164" t="s">
        <v>8</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89473</v>
      </c>
      <c r="D32" s="165">
        <v>2114</v>
      </c>
      <c r="E32" s="165">
        <v>5057</v>
      </c>
      <c r="F32" s="165">
        <v>21311</v>
      </c>
      <c r="G32" s="165">
        <v>2219</v>
      </c>
      <c r="H32" s="165">
        <v>841</v>
      </c>
      <c r="I32" s="165" t="s">
        <v>8</v>
      </c>
      <c r="J32" s="165">
        <v>841</v>
      </c>
      <c r="K32" s="165">
        <v>1204</v>
      </c>
      <c r="L32" s="165">
        <v>42054</v>
      </c>
      <c r="M32" s="165">
        <v>14673</v>
      </c>
      <c r="N32" s="165"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465886</v>
      </c>
      <c r="D33" s="165">
        <v>33647</v>
      </c>
      <c r="E33" s="165">
        <v>34031</v>
      </c>
      <c r="F33" s="165">
        <v>38548</v>
      </c>
      <c r="G33" s="165">
        <v>12151</v>
      </c>
      <c r="H33" s="165">
        <v>232512</v>
      </c>
      <c r="I33" s="165">
        <v>123595</v>
      </c>
      <c r="J33" s="165">
        <v>108917</v>
      </c>
      <c r="K33" s="165">
        <v>12356</v>
      </c>
      <c r="L33" s="165">
        <v>69165</v>
      </c>
      <c r="M33" s="165">
        <v>29351</v>
      </c>
      <c r="N33" s="165">
        <v>4124</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v>115360</v>
      </c>
      <c r="D34" s="164" t="s">
        <v>8</v>
      </c>
      <c r="E34" s="164" t="s">
        <v>8</v>
      </c>
      <c r="F34" s="164" t="s">
        <v>8</v>
      </c>
      <c r="G34" s="164" t="s">
        <v>8</v>
      </c>
      <c r="H34" s="164" t="s">
        <v>8</v>
      </c>
      <c r="I34" s="164" t="s">
        <v>8</v>
      </c>
      <c r="J34" s="164" t="s">
        <v>8</v>
      </c>
      <c r="K34" s="164" t="s">
        <v>8</v>
      </c>
      <c r="L34" s="164" t="s">
        <v>8</v>
      </c>
      <c r="M34" s="164" t="s">
        <v>8</v>
      </c>
      <c r="N34" s="164">
        <v>115360</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v>38504</v>
      </c>
      <c r="D35" s="164" t="s">
        <v>8</v>
      </c>
      <c r="E35" s="164" t="s">
        <v>8</v>
      </c>
      <c r="F35" s="164" t="s">
        <v>8</v>
      </c>
      <c r="G35" s="164" t="s">
        <v>8</v>
      </c>
      <c r="H35" s="164" t="s">
        <v>8</v>
      </c>
      <c r="I35" s="164" t="s">
        <v>8</v>
      </c>
      <c r="J35" s="164" t="s">
        <v>8</v>
      </c>
      <c r="K35" s="164" t="s">
        <v>8</v>
      </c>
      <c r="L35" s="164" t="s">
        <v>8</v>
      </c>
      <c r="M35" s="164" t="s">
        <v>8</v>
      </c>
      <c r="N35" s="164">
        <v>38504</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v>48627</v>
      </c>
      <c r="D36" s="164" t="s">
        <v>8</v>
      </c>
      <c r="E36" s="164" t="s">
        <v>8</v>
      </c>
      <c r="F36" s="164" t="s">
        <v>8</v>
      </c>
      <c r="G36" s="164" t="s">
        <v>8</v>
      </c>
      <c r="H36" s="164" t="s">
        <v>8</v>
      </c>
      <c r="I36" s="164" t="s">
        <v>8</v>
      </c>
      <c r="J36" s="164" t="s">
        <v>8</v>
      </c>
      <c r="K36" s="164" t="s">
        <v>8</v>
      </c>
      <c r="L36" s="164" t="s">
        <v>8</v>
      </c>
      <c r="M36" s="164" t="s">
        <v>8</v>
      </c>
      <c r="N36" s="164">
        <v>48627</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v>15806</v>
      </c>
      <c r="D37" s="164" t="s">
        <v>8</v>
      </c>
      <c r="E37" s="164" t="s">
        <v>8</v>
      </c>
      <c r="F37" s="164" t="s">
        <v>8</v>
      </c>
      <c r="G37" s="164" t="s">
        <v>8</v>
      </c>
      <c r="H37" s="164" t="s">
        <v>8</v>
      </c>
      <c r="I37" s="164" t="s">
        <v>8</v>
      </c>
      <c r="J37" s="164" t="s">
        <v>8</v>
      </c>
      <c r="K37" s="164" t="s">
        <v>8</v>
      </c>
      <c r="L37" s="164" t="s">
        <v>8</v>
      </c>
      <c r="M37" s="164" t="s">
        <v>8</v>
      </c>
      <c r="N37" s="164">
        <v>15806</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77590</v>
      </c>
      <c r="D38" s="164" t="s">
        <v>8</v>
      </c>
      <c r="E38" s="164" t="s">
        <v>8</v>
      </c>
      <c r="F38" s="164" t="s">
        <v>8</v>
      </c>
      <c r="G38" s="164" t="s">
        <v>8</v>
      </c>
      <c r="H38" s="164" t="s">
        <v>8</v>
      </c>
      <c r="I38" s="164" t="s">
        <v>8</v>
      </c>
      <c r="J38" s="164" t="s">
        <v>8</v>
      </c>
      <c r="K38" s="164" t="s">
        <v>8</v>
      </c>
      <c r="L38" s="164" t="s">
        <v>8</v>
      </c>
      <c r="M38" s="164" t="s">
        <v>8</v>
      </c>
      <c r="N38" s="164">
        <v>77590</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30657</v>
      </c>
      <c r="D39" s="164" t="s">
        <v>8</v>
      </c>
      <c r="E39" s="164" t="s">
        <v>8</v>
      </c>
      <c r="F39" s="164" t="s">
        <v>8</v>
      </c>
      <c r="G39" s="164" t="s">
        <v>8</v>
      </c>
      <c r="H39" s="164" t="s">
        <v>8</v>
      </c>
      <c r="I39" s="164" t="s">
        <v>8</v>
      </c>
      <c r="J39" s="164" t="s">
        <v>8</v>
      </c>
      <c r="K39" s="164" t="s">
        <v>8</v>
      </c>
      <c r="L39" s="164" t="s">
        <v>8</v>
      </c>
      <c r="M39" s="164" t="s">
        <v>8</v>
      </c>
      <c r="N39" s="164">
        <v>30657</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75781</v>
      </c>
      <c r="D40" s="164">
        <v>516</v>
      </c>
      <c r="E40" s="164">
        <v>22</v>
      </c>
      <c r="F40" s="164">
        <v>1128</v>
      </c>
      <c r="G40" s="164">
        <v>645</v>
      </c>
      <c r="H40" s="164">
        <v>70608</v>
      </c>
      <c r="I40" s="164">
        <v>37040</v>
      </c>
      <c r="J40" s="164">
        <v>33569</v>
      </c>
      <c r="K40" s="164">
        <v>495</v>
      </c>
      <c r="L40" s="164">
        <v>2154</v>
      </c>
      <c r="M40" s="164">
        <v>212</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20451</v>
      </c>
      <c r="D41" s="164">
        <v>210</v>
      </c>
      <c r="E41" s="164" t="s">
        <v>8</v>
      </c>
      <c r="F41" s="164" t="s">
        <v>8</v>
      </c>
      <c r="G41" s="164">
        <v>38</v>
      </c>
      <c r="H41" s="164">
        <v>19512</v>
      </c>
      <c r="I41" s="164">
        <v>19412</v>
      </c>
      <c r="J41" s="164">
        <v>100</v>
      </c>
      <c r="K41" s="164" t="s">
        <v>8</v>
      </c>
      <c r="L41" s="164">
        <v>526</v>
      </c>
      <c r="M41" s="164">
        <v>165</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9163</v>
      </c>
      <c r="D42" s="164">
        <v>322</v>
      </c>
      <c r="E42" s="164">
        <v>3141</v>
      </c>
      <c r="F42" s="164">
        <v>30</v>
      </c>
      <c r="G42" s="164">
        <v>924</v>
      </c>
      <c r="H42" s="164">
        <v>343</v>
      </c>
      <c r="I42" s="164">
        <v>343</v>
      </c>
      <c r="J42" s="164" t="s">
        <v>8</v>
      </c>
      <c r="K42" s="164">
        <v>418</v>
      </c>
      <c r="L42" s="164">
        <v>3906</v>
      </c>
      <c r="M42" s="164">
        <v>77</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81910</v>
      </c>
      <c r="D43" s="164">
        <v>4081</v>
      </c>
      <c r="E43" s="164">
        <v>18017</v>
      </c>
      <c r="F43" s="164">
        <v>6143</v>
      </c>
      <c r="G43" s="164">
        <v>671</v>
      </c>
      <c r="H43" s="164">
        <v>40670</v>
      </c>
      <c r="I43" s="164">
        <v>35701</v>
      </c>
      <c r="J43" s="164">
        <v>4969</v>
      </c>
      <c r="K43" s="164">
        <v>704</v>
      </c>
      <c r="L43" s="164">
        <v>1704</v>
      </c>
      <c r="M43" s="164">
        <v>6747</v>
      </c>
      <c r="N43" s="164">
        <v>3174</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10207</v>
      </c>
      <c r="D44" s="164">
        <v>20</v>
      </c>
      <c r="E44" s="164">
        <v>2974</v>
      </c>
      <c r="F44" s="164">
        <v>6024</v>
      </c>
      <c r="G44" s="164" t="s">
        <v>8</v>
      </c>
      <c r="H44" s="164">
        <v>1176</v>
      </c>
      <c r="I44" s="164">
        <v>32</v>
      </c>
      <c r="J44" s="164">
        <v>1144</v>
      </c>
      <c r="K44" s="164" t="s">
        <v>8</v>
      </c>
      <c r="L44" s="164">
        <v>13</v>
      </c>
      <c r="M44" s="164" t="s">
        <v>8</v>
      </c>
      <c r="N44" s="164"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400705</v>
      </c>
      <c r="D45" s="165">
        <v>5109</v>
      </c>
      <c r="E45" s="165">
        <v>18207</v>
      </c>
      <c r="F45" s="165">
        <v>1277</v>
      </c>
      <c r="G45" s="165">
        <v>2279</v>
      </c>
      <c r="H45" s="165">
        <v>129958</v>
      </c>
      <c r="I45" s="165">
        <v>92464</v>
      </c>
      <c r="J45" s="165">
        <v>37494</v>
      </c>
      <c r="K45" s="165">
        <v>1616</v>
      </c>
      <c r="L45" s="165">
        <v>8277</v>
      </c>
      <c r="M45" s="165">
        <v>7201</v>
      </c>
      <c r="N45" s="165">
        <v>226781</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49247</v>
      </c>
      <c r="D46" s="164" t="s">
        <v>8</v>
      </c>
      <c r="E46" s="164">
        <v>3416</v>
      </c>
      <c r="F46" s="164">
        <v>3723</v>
      </c>
      <c r="G46" s="164">
        <v>1236</v>
      </c>
      <c r="H46" s="164">
        <v>700</v>
      </c>
      <c r="I46" s="164" t="s">
        <v>8</v>
      </c>
      <c r="J46" s="164">
        <v>700</v>
      </c>
      <c r="K46" s="164">
        <v>1514</v>
      </c>
      <c r="L46" s="164">
        <v>17197</v>
      </c>
      <c r="M46" s="164">
        <v>14367</v>
      </c>
      <c r="N46" s="164">
        <v>7095</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8649</v>
      </c>
      <c r="D48" s="164">
        <v>2068</v>
      </c>
      <c r="E48" s="164">
        <v>105</v>
      </c>
      <c r="F48" s="164">
        <v>709</v>
      </c>
      <c r="G48" s="164">
        <v>23</v>
      </c>
      <c r="H48" s="164">
        <v>153</v>
      </c>
      <c r="I48" s="164" t="s">
        <v>8</v>
      </c>
      <c r="J48" s="164">
        <v>153</v>
      </c>
      <c r="K48" s="164" t="s">
        <v>8</v>
      </c>
      <c r="L48" s="164">
        <v>5261</v>
      </c>
      <c r="M48" s="164">
        <v>20</v>
      </c>
      <c r="N48" s="164">
        <v>311</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t="s">
        <v>8</v>
      </c>
      <c r="D49" s="164" t="s">
        <v>8</v>
      </c>
      <c r="E49" s="164" t="s">
        <v>8</v>
      </c>
      <c r="F49" s="164" t="s">
        <v>8</v>
      </c>
      <c r="G49" s="164" t="s">
        <v>8</v>
      </c>
      <c r="H49" s="164" t="s">
        <v>8</v>
      </c>
      <c r="I49" s="164" t="s">
        <v>8</v>
      </c>
      <c r="J49" s="164" t="s">
        <v>8</v>
      </c>
      <c r="K49" s="164" t="s">
        <v>8</v>
      </c>
      <c r="L49" s="164" t="s">
        <v>8</v>
      </c>
      <c r="M49" s="164" t="s">
        <v>8</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57896</v>
      </c>
      <c r="D50" s="165">
        <v>2068</v>
      </c>
      <c r="E50" s="165">
        <v>3520</v>
      </c>
      <c r="F50" s="165">
        <v>4432</v>
      </c>
      <c r="G50" s="165">
        <v>1259</v>
      </c>
      <c r="H50" s="165">
        <v>853</v>
      </c>
      <c r="I50" s="165" t="s">
        <v>8</v>
      </c>
      <c r="J50" s="165">
        <v>853</v>
      </c>
      <c r="K50" s="165">
        <v>1514</v>
      </c>
      <c r="L50" s="165">
        <v>22457</v>
      </c>
      <c r="M50" s="165">
        <v>14387</v>
      </c>
      <c r="N50" s="165">
        <v>7406</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458601</v>
      </c>
      <c r="D51" s="165">
        <v>7176</v>
      </c>
      <c r="E51" s="165">
        <v>21727</v>
      </c>
      <c r="F51" s="165">
        <v>5709</v>
      </c>
      <c r="G51" s="165">
        <v>3538</v>
      </c>
      <c r="H51" s="165">
        <v>130810</v>
      </c>
      <c r="I51" s="165">
        <v>92464</v>
      </c>
      <c r="J51" s="165">
        <v>38347</v>
      </c>
      <c r="K51" s="165">
        <v>3130</v>
      </c>
      <c r="L51" s="165">
        <v>30735</v>
      </c>
      <c r="M51" s="165">
        <v>21588</v>
      </c>
      <c r="N51" s="165">
        <v>234188</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-7285</v>
      </c>
      <c r="D52" s="165">
        <v>-26470</v>
      </c>
      <c r="E52" s="165">
        <v>-12304</v>
      </c>
      <c r="F52" s="165">
        <v>-32840</v>
      </c>
      <c r="G52" s="165">
        <v>-8613</v>
      </c>
      <c r="H52" s="165">
        <v>-101702</v>
      </c>
      <c r="I52" s="165">
        <v>-31131</v>
      </c>
      <c r="J52" s="165">
        <v>-70570</v>
      </c>
      <c r="K52" s="165">
        <v>-9226</v>
      </c>
      <c r="L52" s="165">
        <v>-38431</v>
      </c>
      <c r="M52" s="165">
        <v>-7763</v>
      </c>
      <c r="N52" s="165">
        <v>230064</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24292</v>
      </c>
      <c r="D53" s="166">
        <v>-26424</v>
      </c>
      <c r="E53" s="166">
        <v>-10767</v>
      </c>
      <c r="F53" s="166">
        <v>-15960</v>
      </c>
      <c r="G53" s="166">
        <v>-7653</v>
      </c>
      <c r="H53" s="166">
        <v>-101713</v>
      </c>
      <c r="I53" s="166">
        <v>-31131</v>
      </c>
      <c r="J53" s="166">
        <v>-70582</v>
      </c>
      <c r="K53" s="166">
        <v>-9536</v>
      </c>
      <c r="L53" s="166">
        <v>-18834</v>
      </c>
      <c r="M53" s="166">
        <v>-7478</v>
      </c>
      <c r="N53" s="166">
        <v>222657</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v>16204</v>
      </c>
      <c r="D54" s="164" t="s">
        <v>8</v>
      </c>
      <c r="E54" s="164" t="s">
        <v>8</v>
      </c>
      <c r="F54" s="164" t="s">
        <v>8</v>
      </c>
      <c r="G54" s="164" t="s">
        <v>8</v>
      </c>
      <c r="H54" s="164" t="s">
        <v>8</v>
      </c>
      <c r="I54" s="164" t="s">
        <v>8</v>
      </c>
      <c r="J54" s="164" t="s">
        <v>8</v>
      </c>
      <c r="K54" s="164" t="s">
        <v>8</v>
      </c>
      <c r="L54" s="164" t="s">
        <v>8</v>
      </c>
      <c r="M54" s="164" t="s">
        <v>8</v>
      </c>
      <c r="N54" s="164">
        <v>16204</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8478</v>
      </c>
      <c r="D55" s="164" t="s">
        <v>8</v>
      </c>
      <c r="E55" s="164" t="s">
        <v>8</v>
      </c>
      <c r="F55" s="164" t="s">
        <v>8</v>
      </c>
      <c r="G55" s="164" t="s">
        <v>8</v>
      </c>
      <c r="H55" s="164" t="s">
        <v>8</v>
      </c>
      <c r="I55" s="164" t="s">
        <v>8</v>
      </c>
      <c r="J55" s="164" t="s">
        <v>8</v>
      </c>
      <c r="K55" s="164" t="s">
        <v>8</v>
      </c>
      <c r="L55" s="164" t="s">
        <v>8</v>
      </c>
      <c r="M55" s="164">
        <v>397</v>
      </c>
      <c r="N55" s="164">
        <v>8081</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716.04</v>
      </c>
      <c r="D57" s="167">
        <v>174.81</v>
      </c>
      <c r="E57" s="167">
        <v>233.41</v>
      </c>
      <c r="F57" s="167">
        <v>23.65</v>
      </c>
      <c r="G57" s="167">
        <v>55.88</v>
      </c>
      <c r="H57" s="167">
        <v>125.25</v>
      </c>
      <c r="I57" s="167">
        <v>75.95</v>
      </c>
      <c r="J57" s="167">
        <v>49.29</v>
      </c>
      <c r="K57" s="167">
        <v>30.96</v>
      </c>
      <c r="L57" s="167">
        <v>48.32</v>
      </c>
      <c r="M57" s="167">
        <v>23.75</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150.11000000000001</v>
      </c>
      <c r="D58" s="167">
        <v>12.35</v>
      </c>
      <c r="E58" s="167">
        <v>28.57</v>
      </c>
      <c r="F58" s="167">
        <v>44.32</v>
      </c>
      <c r="G58" s="167">
        <v>8.8699999999999992</v>
      </c>
      <c r="H58" s="167">
        <v>16.670000000000002</v>
      </c>
      <c r="I58" s="167">
        <v>15.93</v>
      </c>
      <c r="J58" s="167">
        <v>0.75</v>
      </c>
      <c r="K58" s="167">
        <v>8.4600000000000009</v>
      </c>
      <c r="L58" s="167">
        <v>26.66</v>
      </c>
      <c r="M58" s="167">
        <v>4.2</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v>1467.14</v>
      </c>
      <c r="D59" s="167" t="s">
        <v>8</v>
      </c>
      <c r="E59" s="167" t="s">
        <v>8</v>
      </c>
      <c r="F59" s="167" t="s">
        <v>8</v>
      </c>
      <c r="G59" s="167" t="s">
        <v>8</v>
      </c>
      <c r="H59" s="167">
        <v>1467.14</v>
      </c>
      <c r="I59" s="167">
        <v>1062.42</v>
      </c>
      <c r="J59" s="167">
        <v>404.72</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41.62</v>
      </c>
      <c r="D60" s="167" t="s">
        <v>8</v>
      </c>
      <c r="E60" s="167" t="s">
        <v>8</v>
      </c>
      <c r="F60" s="167" t="s">
        <v>8</v>
      </c>
      <c r="G60" s="167" t="s">
        <v>8</v>
      </c>
      <c r="H60" s="167" t="s">
        <v>8</v>
      </c>
      <c r="I60" s="167" t="s">
        <v>8</v>
      </c>
      <c r="J60" s="167" t="s">
        <v>8</v>
      </c>
      <c r="K60" s="167" t="s">
        <v>8</v>
      </c>
      <c r="L60" s="167">
        <v>0.1</v>
      </c>
      <c r="M60" s="167">
        <v>2.5</v>
      </c>
      <c r="N60" s="167">
        <v>39.020000000000003</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1548.34</v>
      </c>
      <c r="D61" s="167">
        <v>133.02000000000001</v>
      </c>
      <c r="E61" s="167">
        <v>62.21</v>
      </c>
      <c r="F61" s="167">
        <v>168.08</v>
      </c>
      <c r="G61" s="167">
        <v>36.03</v>
      </c>
      <c r="H61" s="167">
        <v>753.76</v>
      </c>
      <c r="I61" s="167">
        <v>100.21</v>
      </c>
      <c r="J61" s="167">
        <v>653.54999999999995</v>
      </c>
      <c r="K61" s="167">
        <v>73.760000000000005</v>
      </c>
      <c r="L61" s="167">
        <v>200.16</v>
      </c>
      <c r="M61" s="167">
        <v>118.51</v>
      </c>
      <c r="N61" s="167">
        <v>2.83</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103.57</v>
      </c>
      <c r="D62" s="167">
        <v>0.21</v>
      </c>
      <c r="E62" s="167">
        <v>30.17</v>
      </c>
      <c r="F62" s="167">
        <v>61.13</v>
      </c>
      <c r="G62" s="167" t="s">
        <v>8</v>
      </c>
      <c r="H62" s="167">
        <v>11.93</v>
      </c>
      <c r="I62" s="167">
        <v>0.32</v>
      </c>
      <c r="J62" s="167">
        <v>11.61</v>
      </c>
      <c r="K62" s="167" t="s">
        <v>8</v>
      </c>
      <c r="L62" s="167">
        <v>0.13</v>
      </c>
      <c r="M62" s="167" t="s">
        <v>8</v>
      </c>
      <c r="N62" s="167"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3819.67</v>
      </c>
      <c r="D63" s="168">
        <v>319.97000000000003</v>
      </c>
      <c r="E63" s="168">
        <v>294.02</v>
      </c>
      <c r="F63" s="168">
        <v>174.91</v>
      </c>
      <c r="G63" s="168">
        <v>100.78</v>
      </c>
      <c r="H63" s="168">
        <v>2350.89</v>
      </c>
      <c r="I63" s="168">
        <v>1254.19</v>
      </c>
      <c r="J63" s="168">
        <v>1096.71</v>
      </c>
      <c r="K63" s="168">
        <v>113.17</v>
      </c>
      <c r="L63" s="168">
        <v>275.12</v>
      </c>
      <c r="M63" s="168">
        <v>148.94999999999999</v>
      </c>
      <c r="N63" s="168">
        <v>41.85</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673.56</v>
      </c>
      <c r="D64" s="167">
        <v>12.69</v>
      </c>
      <c r="E64" s="167">
        <v>51.32</v>
      </c>
      <c r="F64" s="167">
        <v>158.32</v>
      </c>
      <c r="G64" s="167">
        <v>21.36</v>
      </c>
      <c r="H64" s="167">
        <v>0.08</v>
      </c>
      <c r="I64" s="167" t="s">
        <v>8</v>
      </c>
      <c r="J64" s="167">
        <v>0.08</v>
      </c>
      <c r="K64" s="167">
        <v>11.9</v>
      </c>
      <c r="L64" s="167">
        <v>371.46</v>
      </c>
      <c r="M64" s="167">
        <v>46.42</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632.84</v>
      </c>
      <c r="D65" s="167">
        <v>10.5</v>
      </c>
      <c r="E65" s="167">
        <v>25.84</v>
      </c>
      <c r="F65" s="167">
        <v>152.99</v>
      </c>
      <c r="G65" s="167">
        <v>19.21</v>
      </c>
      <c r="H65" s="167">
        <v>7.0000000000000007E-2</v>
      </c>
      <c r="I65" s="167" t="s">
        <v>8</v>
      </c>
      <c r="J65" s="167">
        <v>7.0000000000000007E-2</v>
      </c>
      <c r="K65" s="167">
        <v>10.85</v>
      </c>
      <c r="L65" s="167">
        <v>367.5</v>
      </c>
      <c r="M65" s="167">
        <v>45.88</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234.38</v>
      </c>
      <c r="D67" s="167">
        <v>8.77</v>
      </c>
      <c r="E67" s="167" t="s">
        <v>8</v>
      </c>
      <c r="F67" s="167">
        <v>57.93</v>
      </c>
      <c r="G67" s="167">
        <v>1.1599999999999999</v>
      </c>
      <c r="H67" s="167">
        <v>8.4499999999999993</v>
      </c>
      <c r="I67" s="167" t="s">
        <v>8</v>
      </c>
      <c r="J67" s="167">
        <v>8.4499999999999993</v>
      </c>
      <c r="K67" s="167">
        <v>0.31</v>
      </c>
      <c r="L67" s="167">
        <v>55.28</v>
      </c>
      <c r="M67" s="167">
        <v>102.47</v>
      </c>
      <c r="N67" s="167"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t="s">
        <v>8</v>
      </c>
      <c r="D68" s="167" t="s">
        <v>8</v>
      </c>
      <c r="E68" s="167" t="s">
        <v>8</v>
      </c>
      <c r="F68" s="167" t="s">
        <v>8</v>
      </c>
      <c r="G68" s="167" t="s">
        <v>8</v>
      </c>
      <c r="H68" s="167" t="s">
        <v>8</v>
      </c>
      <c r="I68" s="167" t="s">
        <v>8</v>
      </c>
      <c r="J68" s="167" t="s">
        <v>8</v>
      </c>
      <c r="K68" s="167" t="s">
        <v>8</v>
      </c>
      <c r="L68" s="167" t="s">
        <v>8</v>
      </c>
      <c r="M68" s="167" t="s">
        <v>8</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907.93</v>
      </c>
      <c r="D69" s="168">
        <v>21.46</v>
      </c>
      <c r="E69" s="168">
        <v>51.32</v>
      </c>
      <c r="F69" s="168">
        <v>216.26</v>
      </c>
      <c r="G69" s="168">
        <v>22.52</v>
      </c>
      <c r="H69" s="168">
        <v>8.5299999999999994</v>
      </c>
      <c r="I69" s="168" t="s">
        <v>8</v>
      </c>
      <c r="J69" s="168">
        <v>8.5299999999999994</v>
      </c>
      <c r="K69" s="168">
        <v>12.21</v>
      </c>
      <c r="L69" s="168">
        <v>426.74</v>
      </c>
      <c r="M69" s="168">
        <v>148.88999999999999</v>
      </c>
      <c r="N69" s="168"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4727.6000000000004</v>
      </c>
      <c r="D70" s="168">
        <v>341.43</v>
      </c>
      <c r="E70" s="168">
        <v>345.34</v>
      </c>
      <c r="F70" s="168">
        <v>391.17</v>
      </c>
      <c r="G70" s="168">
        <v>123.31</v>
      </c>
      <c r="H70" s="168">
        <v>2359.4299999999998</v>
      </c>
      <c r="I70" s="168">
        <v>1254.19</v>
      </c>
      <c r="J70" s="168">
        <v>1105.24</v>
      </c>
      <c r="K70" s="168">
        <v>125.38</v>
      </c>
      <c r="L70" s="168">
        <v>701.86</v>
      </c>
      <c r="M70" s="168">
        <v>297.83999999999997</v>
      </c>
      <c r="N70" s="168">
        <v>41.85</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v>1170.6199999999999</v>
      </c>
      <c r="D71" s="167" t="s">
        <v>8</v>
      </c>
      <c r="E71" s="167" t="s">
        <v>8</v>
      </c>
      <c r="F71" s="167" t="s">
        <v>8</v>
      </c>
      <c r="G71" s="167" t="s">
        <v>8</v>
      </c>
      <c r="H71" s="167" t="s">
        <v>8</v>
      </c>
      <c r="I71" s="167" t="s">
        <v>8</v>
      </c>
      <c r="J71" s="167" t="s">
        <v>8</v>
      </c>
      <c r="K71" s="167" t="s">
        <v>8</v>
      </c>
      <c r="L71" s="167" t="s">
        <v>8</v>
      </c>
      <c r="M71" s="167" t="s">
        <v>8</v>
      </c>
      <c r="N71" s="167">
        <v>1170.6199999999999</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v>390.72</v>
      </c>
      <c r="D72" s="167" t="s">
        <v>8</v>
      </c>
      <c r="E72" s="167" t="s">
        <v>8</v>
      </c>
      <c r="F72" s="167" t="s">
        <v>8</v>
      </c>
      <c r="G72" s="167" t="s">
        <v>8</v>
      </c>
      <c r="H72" s="167" t="s">
        <v>8</v>
      </c>
      <c r="I72" s="167" t="s">
        <v>8</v>
      </c>
      <c r="J72" s="167" t="s">
        <v>8</v>
      </c>
      <c r="K72" s="167" t="s">
        <v>8</v>
      </c>
      <c r="L72" s="167" t="s">
        <v>8</v>
      </c>
      <c r="M72" s="167" t="s">
        <v>8</v>
      </c>
      <c r="N72" s="167">
        <v>390.72</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v>493.45</v>
      </c>
      <c r="D73" s="167" t="s">
        <v>8</v>
      </c>
      <c r="E73" s="167" t="s">
        <v>8</v>
      </c>
      <c r="F73" s="167" t="s">
        <v>8</v>
      </c>
      <c r="G73" s="167" t="s">
        <v>8</v>
      </c>
      <c r="H73" s="167" t="s">
        <v>8</v>
      </c>
      <c r="I73" s="167" t="s">
        <v>8</v>
      </c>
      <c r="J73" s="167" t="s">
        <v>8</v>
      </c>
      <c r="K73" s="167" t="s">
        <v>8</v>
      </c>
      <c r="L73" s="167" t="s">
        <v>8</v>
      </c>
      <c r="M73" s="167" t="s">
        <v>8</v>
      </c>
      <c r="N73" s="167">
        <v>493.45</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v>160.4</v>
      </c>
      <c r="D74" s="167" t="s">
        <v>8</v>
      </c>
      <c r="E74" s="167" t="s">
        <v>8</v>
      </c>
      <c r="F74" s="167" t="s">
        <v>8</v>
      </c>
      <c r="G74" s="167" t="s">
        <v>8</v>
      </c>
      <c r="H74" s="167" t="s">
        <v>8</v>
      </c>
      <c r="I74" s="167" t="s">
        <v>8</v>
      </c>
      <c r="J74" s="167" t="s">
        <v>8</v>
      </c>
      <c r="K74" s="167" t="s">
        <v>8</v>
      </c>
      <c r="L74" s="167" t="s">
        <v>8</v>
      </c>
      <c r="M74" s="167" t="s">
        <v>8</v>
      </c>
      <c r="N74" s="167">
        <v>160.4</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787.34</v>
      </c>
      <c r="D75" s="167" t="s">
        <v>8</v>
      </c>
      <c r="E75" s="167" t="s">
        <v>8</v>
      </c>
      <c r="F75" s="167" t="s">
        <v>8</v>
      </c>
      <c r="G75" s="167" t="s">
        <v>8</v>
      </c>
      <c r="H75" s="167" t="s">
        <v>8</v>
      </c>
      <c r="I75" s="167" t="s">
        <v>8</v>
      </c>
      <c r="J75" s="167" t="s">
        <v>8</v>
      </c>
      <c r="K75" s="167" t="s">
        <v>8</v>
      </c>
      <c r="L75" s="167" t="s">
        <v>8</v>
      </c>
      <c r="M75" s="167" t="s">
        <v>8</v>
      </c>
      <c r="N75" s="167">
        <v>787.34</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311.10000000000002</v>
      </c>
      <c r="D76" s="167" t="s">
        <v>8</v>
      </c>
      <c r="E76" s="167" t="s">
        <v>8</v>
      </c>
      <c r="F76" s="167" t="s">
        <v>8</v>
      </c>
      <c r="G76" s="167" t="s">
        <v>8</v>
      </c>
      <c r="H76" s="167" t="s">
        <v>8</v>
      </c>
      <c r="I76" s="167" t="s">
        <v>8</v>
      </c>
      <c r="J76" s="167" t="s">
        <v>8</v>
      </c>
      <c r="K76" s="167" t="s">
        <v>8</v>
      </c>
      <c r="L76" s="167" t="s">
        <v>8</v>
      </c>
      <c r="M76" s="167" t="s">
        <v>8</v>
      </c>
      <c r="N76" s="167">
        <v>311.10000000000002</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768.99</v>
      </c>
      <c r="D77" s="167">
        <v>5.24</v>
      </c>
      <c r="E77" s="167">
        <v>0.23</v>
      </c>
      <c r="F77" s="167">
        <v>11.45</v>
      </c>
      <c r="G77" s="167">
        <v>6.55</v>
      </c>
      <c r="H77" s="167">
        <v>716.5</v>
      </c>
      <c r="I77" s="167">
        <v>375.86</v>
      </c>
      <c r="J77" s="167">
        <v>340.64</v>
      </c>
      <c r="K77" s="167">
        <v>5.0199999999999996</v>
      </c>
      <c r="L77" s="167">
        <v>21.86</v>
      </c>
      <c r="M77" s="167">
        <v>2.15</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207.53</v>
      </c>
      <c r="D78" s="167">
        <v>2.13</v>
      </c>
      <c r="E78" s="167" t="s">
        <v>8</v>
      </c>
      <c r="F78" s="167" t="s">
        <v>8</v>
      </c>
      <c r="G78" s="167">
        <v>0.39</v>
      </c>
      <c r="H78" s="167">
        <v>198</v>
      </c>
      <c r="I78" s="167">
        <v>196.98</v>
      </c>
      <c r="J78" s="167">
        <v>1.02</v>
      </c>
      <c r="K78" s="167" t="s">
        <v>8</v>
      </c>
      <c r="L78" s="167">
        <v>5.34</v>
      </c>
      <c r="M78" s="167">
        <v>1.67</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92.98</v>
      </c>
      <c r="D79" s="167">
        <v>3.27</v>
      </c>
      <c r="E79" s="167">
        <v>31.88</v>
      </c>
      <c r="F79" s="167">
        <v>0.31</v>
      </c>
      <c r="G79" s="167">
        <v>9.3800000000000008</v>
      </c>
      <c r="H79" s="167">
        <v>3.48</v>
      </c>
      <c r="I79" s="167">
        <v>3.48</v>
      </c>
      <c r="J79" s="167" t="s">
        <v>8</v>
      </c>
      <c r="K79" s="167">
        <v>4.24</v>
      </c>
      <c r="L79" s="167">
        <v>39.630000000000003</v>
      </c>
      <c r="M79" s="167">
        <v>0.79</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831.19</v>
      </c>
      <c r="D80" s="167">
        <v>41.41</v>
      </c>
      <c r="E80" s="167">
        <v>182.83</v>
      </c>
      <c r="F80" s="167">
        <v>62.33</v>
      </c>
      <c r="G80" s="167">
        <v>6.81</v>
      </c>
      <c r="H80" s="167">
        <v>412.7</v>
      </c>
      <c r="I80" s="167">
        <v>362.28</v>
      </c>
      <c r="J80" s="167">
        <v>50.42</v>
      </c>
      <c r="K80" s="167">
        <v>7.14</v>
      </c>
      <c r="L80" s="167">
        <v>17.29</v>
      </c>
      <c r="M80" s="167">
        <v>68.47</v>
      </c>
      <c r="N80" s="167">
        <v>32.21</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103.57</v>
      </c>
      <c r="D81" s="167">
        <v>0.21</v>
      </c>
      <c r="E81" s="167">
        <v>30.17</v>
      </c>
      <c r="F81" s="167">
        <v>61.13</v>
      </c>
      <c r="G81" s="167" t="s">
        <v>8</v>
      </c>
      <c r="H81" s="167">
        <v>11.93</v>
      </c>
      <c r="I81" s="167">
        <v>0.32</v>
      </c>
      <c r="J81" s="167">
        <v>11.61</v>
      </c>
      <c r="K81" s="167" t="s">
        <v>8</v>
      </c>
      <c r="L81" s="167">
        <v>0.13</v>
      </c>
      <c r="M81" s="167" t="s">
        <v>8</v>
      </c>
      <c r="N81" s="167"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4066.18</v>
      </c>
      <c r="D82" s="168">
        <v>51.84</v>
      </c>
      <c r="E82" s="168">
        <v>184.76</v>
      </c>
      <c r="F82" s="168">
        <v>12.96</v>
      </c>
      <c r="G82" s="168">
        <v>23.12</v>
      </c>
      <c r="H82" s="168">
        <v>1318.75</v>
      </c>
      <c r="I82" s="168">
        <v>938.28</v>
      </c>
      <c r="J82" s="168">
        <v>380.47</v>
      </c>
      <c r="K82" s="168">
        <v>16.399999999999999</v>
      </c>
      <c r="L82" s="168">
        <v>83.99</v>
      </c>
      <c r="M82" s="168">
        <v>73.08</v>
      </c>
      <c r="N82" s="168">
        <v>2301.27</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499.73</v>
      </c>
      <c r="D83" s="167" t="s">
        <v>8</v>
      </c>
      <c r="E83" s="167">
        <v>34.659999999999997</v>
      </c>
      <c r="F83" s="167">
        <v>37.78</v>
      </c>
      <c r="G83" s="167">
        <v>12.54</v>
      </c>
      <c r="H83" s="167">
        <v>7.1</v>
      </c>
      <c r="I83" s="167" t="s">
        <v>8</v>
      </c>
      <c r="J83" s="167">
        <v>7.1</v>
      </c>
      <c r="K83" s="167">
        <v>15.36</v>
      </c>
      <c r="L83" s="167">
        <v>174.51</v>
      </c>
      <c r="M83" s="167">
        <v>145.79</v>
      </c>
      <c r="N83" s="167">
        <v>72</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87.77</v>
      </c>
      <c r="D85" s="167">
        <v>20.98</v>
      </c>
      <c r="E85" s="167">
        <v>1.06</v>
      </c>
      <c r="F85" s="167">
        <v>7.19</v>
      </c>
      <c r="G85" s="167">
        <v>0.24</v>
      </c>
      <c r="H85" s="167">
        <v>1.55</v>
      </c>
      <c r="I85" s="167" t="s">
        <v>8</v>
      </c>
      <c r="J85" s="167">
        <v>1.55</v>
      </c>
      <c r="K85" s="167" t="s">
        <v>8</v>
      </c>
      <c r="L85" s="167">
        <v>53.38</v>
      </c>
      <c r="M85" s="167">
        <v>0.2</v>
      </c>
      <c r="N85" s="167">
        <v>3.16</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t="s">
        <v>8</v>
      </c>
      <c r="D86" s="167" t="s">
        <v>8</v>
      </c>
      <c r="E86" s="167" t="s">
        <v>8</v>
      </c>
      <c r="F86" s="167" t="s">
        <v>8</v>
      </c>
      <c r="G86" s="167" t="s">
        <v>8</v>
      </c>
      <c r="H86" s="167" t="s">
        <v>8</v>
      </c>
      <c r="I86" s="167" t="s">
        <v>8</v>
      </c>
      <c r="J86" s="167" t="s">
        <v>8</v>
      </c>
      <c r="K86" s="167" t="s">
        <v>8</v>
      </c>
      <c r="L86" s="167" t="s">
        <v>8</v>
      </c>
      <c r="M86" s="167" t="s">
        <v>8</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587.5</v>
      </c>
      <c r="D87" s="168">
        <v>20.98</v>
      </c>
      <c r="E87" s="168">
        <v>35.72</v>
      </c>
      <c r="F87" s="168">
        <v>44.97</v>
      </c>
      <c r="G87" s="168">
        <v>12.78</v>
      </c>
      <c r="H87" s="168">
        <v>8.65</v>
      </c>
      <c r="I87" s="168" t="s">
        <v>8</v>
      </c>
      <c r="J87" s="168">
        <v>8.65</v>
      </c>
      <c r="K87" s="168">
        <v>15.36</v>
      </c>
      <c r="L87" s="168">
        <v>227.89</v>
      </c>
      <c r="M87" s="168">
        <v>145.99</v>
      </c>
      <c r="N87" s="168">
        <v>75.16</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4653.68</v>
      </c>
      <c r="D88" s="168">
        <v>72.819999999999993</v>
      </c>
      <c r="E88" s="168">
        <v>220.48</v>
      </c>
      <c r="F88" s="168">
        <v>57.93</v>
      </c>
      <c r="G88" s="168">
        <v>35.9</v>
      </c>
      <c r="H88" s="168">
        <v>1327.4</v>
      </c>
      <c r="I88" s="168">
        <v>938.28</v>
      </c>
      <c r="J88" s="168">
        <v>389.13</v>
      </c>
      <c r="K88" s="168">
        <v>31.76</v>
      </c>
      <c r="L88" s="168">
        <v>311.88</v>
      </c>
      <c r="M88" s="168">
        <v>219.06</v>
      </c>
      <c r="N88" s="168">
        <v>2376.4299999999998</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-73.930000000000007</v>
      </c>
      <c r="D89" s="168">
        <v>-268.61</v>
      </c>
      <c r="E89" s="168">
        <v>-124.86</v>
      </c>
      <c r="F89" s="168">
        <v>-333.24</v>
      </c>
      <c r="G89" s="168">
        <v>-87.4</v>
      </c>
      <c r="H89" s="168">
        <v>-1032.02</v>
      </c>
      <c r="I89" s="168">
        <v>-315.91000000000003</v>
      </c>
      <c r="J89" s="168">
        <v>-716.12</v>
      </c>
      <c r="K89" s="168">
        <v>-93.62</v>
      </c>
      <c r="L89" s="168">
        <v>-389.98</v>
      </c>
      <c r="M89" s="168">
        <v>-78.78</v>
      </c>
      <c r="N89" s="168">
        <v>2334.58</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246.5</v>
      </c>
      <c r="D90" s="169">
        <v>-268.13</v>
      </c>
      <c r="E90" s="169">
        <v>-109.26</v>
      </c>
      <c r="F90" s="169">
        <v>-161.96</v>
      </c>
      <c r="G90" s="169">
        <v>-77.66</v>
      </c>
      <c r="H90" s="169">
        <v>-1032.1400000000001</v>
      </c>
      <c r="I90" s="169">
        <v>-315.91000000000003</v>
      </c>
      <c r="J90" s="169">
        <v>-716.23</v>
      </c>
      <c r="K90" s="169">
        <v>-96.77</v>
      </c>
      <c r="L90" s="169">
        <v>-191.12</v>
      </c>
      <c r="M90" s="169">
        <v>-75.88</v>
      </c>
      <c r="N90" s="169">
        <v>2259.42</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v>164.43</v>
      </c>
      <c r="D91" s="167" t="s">
        <v>8</v>
      </c>
      <c r="E91" s="167" t="s">
        <v>8</v>
      </c>
      <c r="F91" s="167" t="s">
        <v>8</v>
      </c>
      <c r="G91" s="167" t="s">
        <v>8</v>
      </c>
      <c r="H91" s="167" t="s">
        <v>8</v>
      </c>
      <c r="I91" s="167" t="s">
        <v>8</v>
      </c>
      <c r="J91" s="167" t="s">
        <v>8</v>
      </c>
      <c r="K91" s="167" t="s">
        <v>8</v>
      </c>
      <c r="L91" s="167" t="s">
        <v>8</v>
      </c>
      <c r="M91" s="167" t="s">
        <v>8</v>
      </c>
      <c r="N91" s="167">
        <v>164.43</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86.03</v>
      </c>
      <c r="D92" s="167" t="s">
        <v>8</v>
      </c>
      <c r="E92" s="167" t="s">
        <v>8</v>
      </c>
      <c r="F92" s="167" t="s">
        <v>8</v>
      </c>
      <c r="G92" s="167" t="s">
        <v>8</v>
      </c>
      <c r="H92" s="167" t="s">
        <v>8</v>
      </c>
      <c r="I92" s="167" t="s">
        <v>8</v>
      </c>
      <c r="J92" s="167" t="s">
        <v>8</v>
      </c>
      <c r="K92" s="167" t="s">
        <v>8</v>
      </c>
      <c r="L92" s="167" t="s">
        <v>8</v>
      </c>
      <c r="M92" s="167">
        <v>4.03</v>
      </c>
      <c r="N92" s="167">
        <v>82</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44"/>
  <sheetViews>
    <sheetView zoomScale="140" zoomScaleNormal="140" zoomScaleSheetLayoutView="90" zoomScalePageLayoutView="140" workbookViewId="0"/>
  </sheetViews>
  <sheetFormatPr baseColWidth="10" defaultColWidth="11.42578125" defaultRowHeight="12.75"/>
  <cols>
    <col min="1" max="1" width="93.85546875" style="25" customWidth="1"/>
    <col min="2" max="2" width="11.42578125" style="25" customWidth="1"/>
    <col min="3" max="16384" width="11.42578125" style="25"/>
  </cols>
  <sheetData>
    <row r="1" spans="1:1" s="19" customFormat="1" ht="39.950000000000003" customHeight="1">
      <c r="A1" s="30" t="s">
        <v>25</v>
      </c>
    </row>
    <row r="2" spans="1:1" s="21" customFormat="1" ht="11.45" customHeight="1">
      <c r="A2" s="20"/>
    </row>
    <row r="3" spans="1:1" s="23" customFormat="1" ht="11.45" customHeight="1">
      <c r="A3" s="22"/>
    </row>
    <row r="4" spans="1:1" s="24" customFormat="1" ht="11.45" customHeight="1">
      <c r="A4" s="22"/>
    </row>
    <row r="5" spans="1:1" ht="11.45" customHeight="1">
      <c r="A5" s="22"/>
    </row>
    <row r="6" spans="1:1" s="21" customFormat="1" ht="11.45" customHeight="1">
      <c r="A6" s="22"/>
    </row>
    <row r="7" spans="1:1" s="21" customFormat="1" ht="11.45" customHeight="1">
      <c r="A7" s="22"/>
    </row>
    <row r="8" spans="1:1" s="21" customFormat="1" ht="11.45" customHeight="1">
      <c r="A8" s="22"/>
    </row>
    <row r="9" spans="1:1" s="21" customFormat="1" ht="11.45" customHeight="1">
      <c r="A9" s="22"/>
    </row>
    <row r="10" spans="1:1" s="21" customFormat="1" ht="11.45" customHeight="1">
      <c r="A10" s="22"/>
    </row>
    <row r="11" spans="1:1" s="21" customFormat="1" ht="11.45" customHeight="1">
      <c r="A11" s="22"/>
    </row>
    <row r="12" spans="1:1" s="21" customFormat="1" ht="11.45" customHeight="1">
      <c r="A12" s="22"/>
    </row>
    <row r="13" spans="1:1" s="21" customFormat="1" ht="11.45" customHeight="1">
      <c r="A13" s="22"/>
    </row>
    <row r="14" spans="1:1" s="21" customFormat="1" ht="11.45" customHeight="1">
      <c r="A14" s="22"/>
    </row>
    <row r="15" spans="1:1" s="21" customFormat="1" ht="11.45" customHeight="1">
      <c r="A15" s="22"/>
    </row>
    <row r="16" spans="1:1" s="21" customFormat="1" ht="11.45" customHeight="1">
      <c r="A16" s="22"/>
    </row>
    <row r="17" spans="1:1" s="21" customFormat="1" ht="11.45" customHeight="1">
      <c r="A17" s="22"/>
    </row>
    <row r="18" spans="1:1" s="21" customFormat="1" ht="11.45" customHeight="1">
      <c r="A18" s="22"/>
    </row>
    <row r="19" spans="1:1" s="21" customFormat="1" ht="11.45" customHeight="1">
      <c r="A19" s="22"/>
    </row>
    <row r="20" spans="1:1" s="21" customFormat="1" ht="11.45" customHeight="1">
      <c r="A20" s="22"/>
    </row>
    <row r="21" spans="1:1" s="21" customFormat="1" ht="11.45" customHeight="1">
      <c r="A21" s="22"/>
    </row>
    <row r="22" spans="1:1" s="21" customFormat="1" ht="11.45" customHeight="1">
      <c r="A22" s="22"/>
    </row>
    <row r="23" spans="1:1" s="21" customFormat="1" ht="11.45" customHeight="1">
      <c r="A23" s="22"/>
    </row>
    <row r="24" spans="1:1" s="21" customFormat="1" ht="11.45" customHeight="1">
      <c r="A24" s="22"/>
    </row>
    <row r="25" spans="1:1" ht="11.45" customHeight="1">
      <c r="A25" s="22"/>
    </row>
    <row r="26" spans="1:1" s="21" customFormat="1" ht="11.45" customHeight="1">
      <c r="A26" s="26"/>
    </row>
    <row r="27" spans="1:1" ht="11.45" customHeight="1">
      <c r="A27" s="27"/>
    </row>
    <row r="28" spans="1:1" ht="11.45" customHeight="1">
      <c r="A28" s="26"/>
    </row>
    <row r="29" spans="1:1" ht="11.45" customHeight="1">
      <c r="A29" s="22"/>
    </row>
    <row r="30" spans="1:1" ht="11.45" customHeight="1">
      <c r="A30" s="22"/>
    </row>
    <row r="31" spans="1:1" s="24" customFormat="1" ht="11.45" customHeight="1">
      <c r="A31" s="26"/>
    </row>
    <row r="32" spans="1:1" s="24" customFormat="1" ht="11.45" customHeight="1">
      <c r="A32" s="27"/>
    </row>
    <row r="33" spans="1:1" s="24" customFormat="1" ht="11.45" customHeight="1">
      <c r="A33" s="16"/>
    </row>
    <row r="34" spans="1:1" s="24" customFormat="1" ht="11.45" customHeight="1">
      <c r="A34" s="22"/>
    </row>
    <row r="35" spans="1:1" s="24" customFormat="1" ht="11.45" customHeight="1">
      <c r="A35" s="26"/>
    </row>
    <row r="36" spans="1:1" s="24" customFormat="1" ht="11.45" customHeight="1">
      <c r="A36" s="28"/>
    </row>
    <row r="37" spans="1:1" s="24" customFormat="1" ht="11.45" customHeight="1">
      <c r="A37" s="26"/>
    </row>
    <row r="38" spans="1:1" s="24" customFormat="1" ht="11.45" customHeight="1">
      <c r="A38" s="29"/>
    </row>
    <row r="39" spans="1:1" s="24" customFormat="1" ht="11.45" customHeight="1">
      <c r="A39" s="22"/>
    </row>
    <row r="40" spans="1:1" s="24" customFormat="1" ht="11.45" customHeight="1">
      <c r="A40" s="26"/>
    </row>
    <row r="41" spans="1:1" s="24" customFormat="1" ht="11.45" customHeight="1">
      <c r="A41" s="29"/>
    </row>
    <row r="42" spans="1:1" s="24" customFormat="1" ht="11.45" customHeight="1">
      <c r="A42" s="22"/>
    </row>
    <row r="43" spans="1:1" s="24" customFormat="1" ht="11.45" customHeight="1">
      <c r="A43" s="26"/>
    </row>
    <row r="44" spans="1:1" s="24" customFormat="1" ht="12.75" customHeight="1">
      <c r="A44" s="29"/>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78" t="s">
        <v>605</v>
      </c>
      <c r="B1" s="224"/>
      <c r="C1" s="227" t="s">
        <v>987</v>
      </c>
      <c r="D1" s="233"/>
      <c r="E1" s="233"/>
      <c r="F1" s="233"/>
      <c r="G1" s="233"/>
      <c r="H1" s="233" t="s">
        <v>987</v>
      </c>
      <c r="I1" s="233"/>
      <c r="J1" s="233"/>
      <c r="K1" s="233"/>
      <c r="L1" s="233"/>
      <c r="M1" s="233"/>
      <c r="N1" s="233"/>
    </row>
    <row r="2" spans="1:14" s="74" customFormat="1" ht="15" customHeight="1">
      <c r="A2" s="281" t="s">
        <v>608</v>
      </c>
      <c r="B2" s="282"/>
      <c r="C2" s="270" t="s">
        <v>59</v>
      </c>
      <c r="D2" s="271"/>
      <c r="E2" s="271"/>
      <c r="F2" s="271"/>
      <c r="G2" s="271"/>
      <c r="H2" s="271" t="s">
        <v>59</v>
      </c>
      <c r="I2" s="271"/>
      <c r="J2" s="271"/>
      <c r="K2" s="271"/>
      <c r="L2" s="271"/>
      <c r="M2" s="271"/>
      <c r="N2" s="271"/>
    </row>
    <row r="3" spans="1:14" s="74" customFormat="1" ht="15" customHeight="1">
      <c r="A3" s="283"/>
      <c r="B3" s="284"/>
      <c r="C3" s="279"/>
      <c r="D3" s="280"/>
      <c r="E3" s="280"/>
      <c r="F3" s="280"/>
      <c r="G3" s="280"/>
      <c r="H3" s="280"/>
      <c r="I3" s="280"/>
      <c r="J3" s="280"/>
      <c r="K3" s="280"/>
      <c r="L3" s="280"/>
      <c r="M3" s="280"/>
      <c r="N3" s="280"/>
    </row>
    <row r="4" spans="1:14" ht="11.45" customHeight="1">
      <c r="A4" s="285" t="s">
        <v>28</v>
      </c>
      <c r="B4" s="288" t="s">
        <v>116</v>
      </c>
      <c r="C4" s="288" t="s">
        <v>1</v>
      </c>
      <c r="D4" s="273" t="s">
        <v>120</v>
      </c>
      <c r="E4" s="293"/>
      <c r="F4" s="293"/>
      <c r="G4" s="293"/>
      <c r="H4" s="293" t="s">
        <v>120</v>
      </c>
      <c r="I4" s="293"/>
      <c r="J4" s="293"/>
      <c r="K4" s="293"/>
      <c r="L4" s="293"/>
      <c r="M4" s="293"/>
      <c r="N4" s="293"/>
    </row>
    <row r="5" spans="1:14" ht="11.45" customHeight="1">
      <c r="A5" s="286"/>
      <c r="B5" s="289"/>
      <c r="C5" s="289"/>
      <c r="D5" s="223" t="s">
        <v>107</v>
      </c>
      <c r="E5" s="223" t="s">
        <v>108</v>
      </c>
      <c r="F5" s="223" t="s">
        <v>109</v>
      </c>
      <c r="G5" s="222" t="s">
        <v>110</v>
      </c>
      <c r="H5" s="218" t="s">
        <v>111</v>
      </c>
      <c r="I5" s="294" t="s">
        <v>104</v>
      </c>
      <c r="J5" s="218"/>
      <c r="K5" s="223" t="s">
        <v>113</v>
      </c>
      <c r="L5" s="223" t="s">
        <v>118</v>
      </c>
      <c r="M5" s="295" t="s">
        <v>119</v>
      </c>
      <c r="N5" s="222" t="s">
        <v>114</v>
      </c>
    </row>
    <row r="6" spans="1:14" ht="11.45" customHeight="1">
      <c r="A6" s="286"/>
      <c r="B6" s="289"/>
      <c r="C6" s="289"/>
      <c r="D6" s="223"/>
      <c r="E6" s="223"/>
      <c r="F6" s="223"/>
      <c r="G6" s="222"/>
      <c r="H6" s="218"/>
      <c r="I6" s="286" t="s">
        <v>103</v>
      </c>
      <c r="J6" s="296" t="s">
        <v>112</v>
      </c>
      <c r="K6" s="223"/>
      <c r="L6" s="223"/>
      <c r="M6" s="296"/>
      <c r="N6" s="222"/>
    </row>
    <row r="7" spans="1:14" ht="11.45" customHeight="1">
      <c r="A7" s="286"/>
      <c r="B7" s="289"/>
      <c r="C7" s="289"/>
      <c r="D7" s="223"/>
      <c r="E7" s="223"/>
      <c r="F7" s="223"/>
      <c r="G7" s="222"/>
      <c r="H7" s="218"/>
      <c r="I7" s="286"/>
      <c r="J7" s="296"/>
      <c r="K7" s="223"/>
      <c r="L7" s="223"/>
      <c r="M7" s="296"/>
      <c r="N7" s="222"/>
    </row>
    <row r="8" spans="1:14" ht="11.45" customHeight="1">
      <c r="A8" s="286"/>
      <c r="B8" s="289"/>
      <c r="C8" s="289"/>
      <c r="D8" s="223"/>
      <c r="E8" s="223"/>
      <c r="F8" s="223"/>
      <c r="G8" s="222"/>
      <c r="H8" s="218"/>
      <c r="I8" s="286"/>
      <c r="J8" s="296"/>
      <c r="K8" s="223"/>
      <c r="L8" s="223"/>
      <c r="M8" s="296"/>
      <c r="N8" s="222"/>
    </row>
    <row r="9" spans="1:14" ht="11.45" customHeight="1">
      <c r="A9" s="286"/>
      <c r="B9" s="289"/>
      <c r="C9" s="291"/>
      <c r="D9" s="275"/>
      <c r="E9" s="275"/>
      <c r="F9" s="275"/>
      <c r="G9" s="276"/>
      <c r="H9" s="277"/>
      <c r="I9" s="299"/>
      <c r="J9" s="297"/>
      <c r="K9" s="275"/>
      <c r="L9" s="275"/>
      <c r="M9" s="297"/>
      <c r="N9" s="222"/>
    </row>
    <row r="10" spans="1:14" ht="11.45" customHeight="1">
      <c r="A10" s="286"/>
      <c r="B10" s="289"/>
      <c r="C10" s="291"/>
      <c r="D10" s="275"/>
      <c r="E10" s="275"/>
      <c r="F10" s="275"/>
      <c r="G10" s="276"/>
      <c r="H10" s="277"/>
      <c r="I10" s="299"/>
      <c r="J10" s="297"/>
      <c r="K10" s="275"/>
      <c r="L10" s="275"/>
      <c r="M10" s="297"/>
      <c r="N10" s="222"/>
    </row>
    <row r="11" spans="1:14" ht="11.45" customHeight="1">
      <c r="A11" s="286"/>
      <c r="B11" s="289"/>
      <c r="C11" s="291"/>
      <c r="D11" s="275"/>
      <c r="E11" s="275"/>
      <c r="F11" s="275"/>
      <c r="G11" s="276"/>
      <c r="H11" s="277"/>
      <c r="I11" s="299"/>
      <c r="J11" s="297"/>
      <c r="K11" s="275"/>
      <c r="L11" s="275"/>
      <c r="M11" s="297"/>
      <c r="N11" s="222"/>
    </row>
    <row r="12" spans="1:14" ht="11.45" customHeight="1">
      <c r="A12" s="286"/>
      <c r="B12" s="289"/>
      <c r="C12" s="291"/>
      <c r="D12" s="275"/>
      <c r="E12" s="275"/>
      <c r="F12" s="275"/>
      <c r="G12" s="276"/>
      <c r="H12" s="277"/>
      <c r="I12" s="299"/>
      <c r="J12" s="297"/>
      <c r="K12" s="275"/>
      <c r="L12" s="275"/>
      <c r="M12" s="297"/>
      <c r="N12" s="222"/>
    </row>
    <row r="13" spans="1:14" ht="11.45" customHeight="1">
      <c r="A13" s="286"/>
      <c r="B13" s="289"/>
      <c r="C13" s="291"/>
      <c r="D13" s="275"/>
      <c r="E13" s="275"/>
      <c r="F13" s="275"/>
      <c r="G13" s="276"/>
      <c r="H13" s="277"/>
      <c r="I13" s="299"/>
      <c r="J13" s="297"/>
      <c r="K13" s="275"/>
      <c r="L13" s="275"/>
      <c r="M13" s="297"/>
      <c r="N13" s="222"/>
    </row>
    <row r="14" spans="1:14" ht="11.45" customHeight="1">
      <c r="A14" s="286"/>
      <c r="B14" s="289"/>
      <c r="C14" s="291"/>
      <c r="D14" s="275"/>
      <c r="E14" s="275"/>
      <c r="F14" s="275"/>
      <c r="G14" s="276"/>
      <c r="H14" s="277"/>
      <c r="I14" s="299"/>
      <c r="J14" s="297"/>
      <c r="K14" s="275"/>
      <c r="L14" s="275"/>
      <c r="M14" s="297"/>
      <c r="N14" s="222"/>
    </row>
    <row r="15" spans="1:14" ht="11.45" customHeight="1">
      <c r="A15" s="286"/>
      <c r="B15" s="289"/>
      <c r="C15" s="291"/>
      <c r="D15" s="275"/>
      <c r="E15" s="275"/>
      <c r="F15" s="275"/>
      <c r="G15" s="276"/>
      <c r="H15" s="277"/>
      <c r="I15" s="299"/>
      <c r="J15" s="297"/>
      <c r="K15" s="275"/>
      <c r="L15" s="275"/>
      <c r="M15" s="297"/>
      <c r="N15" s="222"/>
    </row>
    <row r="16" spans="1:14" ht="11.45" customHeight="1">
      <c r="A16" s="286"/>
      <c r="B16" s="289"/>
      <c r="C16" s="291"/>
      <c r="D16" s="275"/>
      <c r="E16" s="275"/>
      <c r="F16" s="275"/>
      <c r="G16" s="276"/>
      <c r="H16" s="277"/>
      <c r="I16" s="300"/>
      <c r="J16" s="298"/>
      <c r="K16" s="275"/>
      <c r="L16" s="275"/>
      <c r="M16" s="298"/>
      <c r="N16" s="222"/>
    </row>
    <row r="17" spans="1:29" ht="11.45" customHeight="1">
      <c r="A17" s="287"/>
      <c r="B17" s="290"/>
      <c r="C17" s="292"/>
      <c r="D17" s="145">
        <v>11</v>
      </c>
      <c r="E17" s="145">
        <v>12</v>
      </c>
      <c r="F17" s="145" t="s">
        <v>101</v>
      </c>
      <c r="G17" s="146" t="s">
        <v>102</v>
      </c>
      <c r="H17" s="147">
        <v>3</v>
      </c>
      <c r="I17" s="147" t="s">
        <v>105</v>
      </c>
      <c r="J17" s="145">
        <v>36</v>
      </c>
      <c r="K17" s="145">
        <v>4</v>
      </c>
      <c r="L17" s="145" t="s">
        <v>106</v>
      </c>
      <c r="M17" s="146" t="s">
        <v>115</v>
      </c>
      <c r="N17" s="75">
        <v>6</v>
      </c>
    </row>
    <row r="18" spans="1:29" s="83" customFormat="1" ht="11.45" customHeight="1">
      <c r="A18" s="64">
        <v>1</v>
      </c>
      <c r="B18" s="65">
        <v>2</v>
      </c>
      <c r="C18" s="142">
        <v>3</v>
      </c>
      <c r="D18" s="142">
        <v>4</v>
      </c>
      <c r="E18" s="142">
        <v>5</v>
      </c>
      <c r="F18" s="142">
        <v>6</v>
      </c>
      <c r="G18" s="143">
        <v>7</v>
      </c>
      <c r="H18" s="144">
        <v>8</v>
      </c>
      <c r="I18" s="142">
        <v>9</v>
      </c>
      <c r="J18" s="142">
        <v>10</v>
      </c>
      <c r="K18" s="142">
        <v>11</v>
      </c>
      <c r="L18" s="142">
        <v>12</v>
      </c>
      <c r="M18" s="143">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28057</v>
      </c>
      <c r="D20" s="164">
        <v>11777</v>
      </c>
      <c r="E20" s="164">
        <v>9119</v>
      </c>
      <c r="F20" s="164">
        <v>642</v>
      </c>
      <c r="G20" s="164">
        <v>2551</v>
      </c>
      <c r="H20" s="164">
        <v>838</v>
      </c>
      <c r="I20" s="164">
        <v>757</v>
      </c>
      <c r="J20" s="164">
        <v>81</v>
      </c>
      <c r="K20" s="164">
        <v>125</v>
      </c>
      <c r="L20" s="164">
        <v>2626</v>
      </c>
      <c r="M20" s="164">
        <v>380</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15925</v>
      </c>
      <c r="D21" s="164">
        <v>4704</v>
      </c>
      <c r="E21" s="164">
        <v>2452</v>
      </c>
      <c r="F21" s="164">
        <v>6455</v>
      </c>
      <c r="G21" s="164">
        <v>1663</v>
      </c>
      <c r="H21" s="164">
        <v>77</v>
      </c>
      <c r="I21" s="164">
        <v>69</v>
      </c>
      <c r="J21" s="164">
        <v>8</v>
      </c>
      <c r="K21" s="164">
        <v>29</v>
      </c>
      <c r="L21" s="164">
        <v>230</v>
      </c>
      <c r="M21" s="164">
        <v>314</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t="s">
        <v>8</v>
      </c>
      <c r="D22" s="164" t="s">
        <v>8</v>
      </c>
      <c r="E22" s="164" t="s">
        <v>8</v>
      </c>
      <c r="F22" s="164" t="s">
        <v>8</v>
      </c>
      <c r="G22" s="164" t="s">
        <v>8</v>
      </c>
      <c r="H22" s="164" t="s">
        <v>8</v>
      </c>
      <c r="I22" s="164" t="s">
        <v>8</v>
      </c>
      <c r="J22" s="164" t="s">
        <v>8</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9</v>
      </c>
      <c r="D23" s="164" t="s">
        <v>8</v>
      </c>
      <c r="E23" s="164" t="s">
        <v>8</v>
      </c>
      <c r="F23" s="164" t="s">
        <v>8</v>
      </c>
      <c r="G23" s="164" t="s">
        <v>8</v>
      </c>
      <c r="H23" s="164" t="s">
        <v>8</v>
      </c>
      <c r="I23" s="164" t="s">
        <v>8</v>
      </c>
      <c r="J23" s="164" t="s">
        <v>8</v>
      </c>
      <c r="K23" s="164" t="s">
        <v>8</v>
      </c>
      <c r="L23" s="164" t="s">
        <v>8</v>
      </c>
      <c r="M23" s="164" t="s">
        <v>8</v>
      </c>
      <c r="N23" s="164">
        <v>9</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113396</v>
      </c>
      <c r="D24" s="164">
        <v>2079</v>
      </c>
      <c r="E24" s="164">
        <v>1891</v>
      </c>
      <c r="F24" s="164">
        <v>1301</v>
      </c>
      <c r="G24" s="164">
        <v>14226</v>
      </c>
      <c r="H24" s="164">
        <v>9764</v>
      </c>
      <c r="I24" s="164">
        <v>290</v>
      </c>
      <c r="J24" s="164">
        <v>9474</v>
      </c>
      <c r="K24" s="164">
        <v>3567</v>
      </c>
      <c r="L24" s="164">
        <v>5573</v>
      </c>
      <c r="M24" s="164">
        <v>29356</v>
      </c>
      <c r="N24" s="164">
        <v>45638</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5343</v>
      </c>
      <c r="D25" s="164">
        <v>341</v>
      </c>
      <c r="E25" s="164">
        <v>2523</v>
      </c>
      <c r="F25" s="164">
        <v>383</v>
      </c>
      <c r="G25" s="164">
        <v>1</v>
      </c>
      <c r="H25" s="164" t="s">
        <v>8</v>
      </c>
      <c r="I25" s="164" t="s">
        <v>8</v>
      </c>
      <c r="J25" s="164" t="s">
        <v>8</v>
      </c>
      <c r="K25" s="164" t="s">
        <v>8</v>
      </c>
      <c r="L25" s="164">
        <v>2096</v>
      </c>
      <c r="M25" s="164" t="s">
        <v>8</v>
      </c>
      <c r="N25" s="164"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152044</v>
      </c>
      <c r="D26" s="165">
        <v>18220</v>
      </c>
      <c r="E26" s="165">
        <v>10938</v>
      </c>
      <c r="F26" s="165">
        <v>8016</v>
      </c>
      <c r="G26" s="165">
        <v>18439</v>
      </c>
      <c r="H26" s="165">
        <v>10679</v>
      </c>
      <c r="I26" s="165">
        <v>1116</v>
      </c>
      <c r="J26" s="165">
        <v>9563</v>
      </c>
      <c r="K26" s="165">
        <v>3721</v>
      </c>
      <c r="L26" s="165">
        <v>6333</v>
      </c>
      <c r="M26" s="165">
        <v>30051</v>
      </c>
      <c r="N26" s="165">
        <v>45647</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1016</v>
      </c>
      <c r="D27" s="164" t="s">
        <v>8</v>
      </c>
      <c r="E27" s="164">
        <v>260</v>
      </c>
      <c r="F27" s="164">
        <v>27</v>
      </c>
      <c r="G27" s="164">
        <v>273</v>
      </c>
      <c r="H27" s="164" t="s">
        <v>8</v>
      </c>
      <c r="I27" s="164" t="s">
        <v>8</v>
      </c>
      <c r="J27" s="164" t="s">
        <v>8</v>
      </c>
      <c r="K27" s="164">
        <v>25</v>
      </c>
      <c r="L27" s="164">
        <v>242</v>
      </c>
      <c r="M27" s="164">
        <v>190</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432</v>
      </c>
      <c r="D28" s="164" t="s">
        <v>8</v>
      </c>
      <c r="E28" s="164" t="s">
        <v>8</v>
      </c>
      <c r="F28" s="164" t="s">
        <v>8</v>
      </c>
      <c r="G28" s="164" t="s">
        <v>8</v>
      </c>
      <c r="H28" s="164" t="s">
        <v>8</v>
      </c>
      <c r="I28" s="164" t="s">
        <v>8</v>
      </c>
      <c r="J28" s="164" t="s">
        <v>8</v>
      </c>
      <c r="K28" s="164" t="s">
        <v>8</v>
      </c>
      <c r="L28" s="164">
        <v>242</v>
      </c>
      <c r="M28" s="164">
        <v>190</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4811</v>
      </c>
      <c r="D30" s="164" t="s">
        <v>8</v>
      </c>
      <c r="E30" s="164" t="s">
        <v>8</v>
      </c>
      <c r="F30" s="164" t="s">
        <v>8</v>
      </c>
      <c r="G30" s="164">
        <v>25</v>
      </c>
      <c r="H30" s="164" t="s">
        <v>8</v>
      </c>
      <c r="I30" s="164" t="s">
        <v>8</v>
      </c>
      <c r="J30" s="164" t="s">
        <v>8</v>
      </c>
      <c r="K30" s="164">
        <v>200</v>
      </c>
      <c r="L30" s="164">
        <v>2245</v>
      </c>
      <c r="M30" s="164">
        <v>2332</v>
      </c>
      <c r="N30" s="164">
        <v>10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t="s">
        <v>8</v>
      </c>
      <c r="D31" s="164" t="s">
        <v>8</v>
      </c>
      <c r="E31" s="164" t="s">
        <v>8</v>
      </c>
      <c r="F31" s="164" t="s">
        <v>8</v>
      </c>
      <c r="G31" s="164" t="s">
        <v>8</v>
      </c>
      <c r="H31" s="164" t="s">
        <v>8</v>
      </c>
      <c r="I31" s="164" t="s">
        <v>8</v>
      </c>
      <c r="J31" s="164" t="s">
        <v>8</v>
      </c>
      <c r="K31" s="164" t="s">
        <v>8</v>
      </c>
      <c r="L31" s="164" t="s">
        <v>8</v>
      </c>
      <c r="M31" s="164" t="s">
        <v>8</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5828</v>
      </c>
      <c r="D32" s="165" t="s">
        <v>8</v>
      </c>
      <c r="E32" s="165">
        <v>260</v>
      </c>
      <c r="F32" s="165">
        <v>27</v>
      </c>
      <c r="G32" s="165">
        <v>298</v>
      </c>
      <c r="H32" s="165" t="s">
        <v>8</v>
      </c>
      <c r="I32" s="165" t="s">
        <v>8</v>
      </c>
      <c r="J32" s="165" t="s">
        <v>8</v>
      </c>
      <c r="K32" s="165">
        <v>225</v>
      </c>
      <c r="L32" s="165">
        <v>2487</v>
      </c>
      <c r="M32" s="165">
        <v>2521</v>
      </c>
      <c r="N32" s="165">
        <v>10</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157871</v>
      </c>
      <c r="D33" s="165">
        <v>18220</v>
      </c>
      <c r="E33" s="165">
        <v>11199</v>
      </c>
      <c r="F33" s="165">
        <v>8043</v>
      </c>
      <c r="G33" s="165">
        <v>18736</v>
      </c>
      <c r="H33" s="165">
        <v>10679</v>
      </c>
      <c r="I33" s="165">
        <v>1116</v>
      </c>
      <c r="J33" s="165">
        <v>9563</v>
      </c>
      <c r="K33" s="165">
        <v>3947</v>
      </c>
      <c r="L33" s="165">
        <v>8819</v>
      </c>
      <c r="M33" s="165">
        <v>32572</v>
      </c>
      <c r="N33" s="165">
        <v>45657</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v>73128</v>
      </c>
      <c r="D34" s="164" t="s">
        <v>8</v>
      </c>
      <c r="E34" s="164" t="s">
        <v>8</v>
      </c>
      <c r="F34" s="164" t="s">
        <v>8</v>
      </c>
      <c r="G34" s="164" t="s">
        <v>8</v>
      </c>
      <c r="H34" s="164" t="s">
        <v>8</v>
      </c>
      <c r="I34" s="164" t="s">
        <v>8</v>
      </c>
      <c r="J34" s="164" t="s">
        <v>8</v>
      </c>
      <c r="K34" s="164" t="s">
        <v>8</v>
      </c>
      <c r="L34" s="164" t="s">
        <v>8</v>
      </c>
      <c r="M34" s="164" t="s">
        <v>8</v>
      </c>
      <c r="N34" s="164">
        <v>73128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v>22836</v>
      </c>
      <c r="D35" s="164" t="s">
        <v>8</v>
      </c>
      <c r="E35" s="164" t="s">
        <v>8</v>
      </c>
      <c r="F35" s="164" t="s">
        <v>8</v>
      </c>
      <c r="G35" s="164" t="s">
        <v>8</v>
      </c>
      <c r="H35" s="164" t="s">
        <v>8</v>
      </c>
      <c r="I35" s="164" t="s">
        <v>8</v>
      </c>
      <c r="J35" s="164" t="s">
        <v>8</v>
      </c>
      <c r="K35" s="164" t="s">
        <v>8</v>
      </c>
      <c r="L35" s="164" t="s">
        <v>8</v>
      </c>
      <c r="M35" s="164" t="s">
        <v>8</v>
      </c>
      <c r="N35" s="164">
        <v>22836</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v>31685</v>
      </c>
      <c r="D36" s="164" t="s">
        <v>8</v>
      </c>
      <c r="E36" s="164" t="s">
        <v>8</v>
      </c>
      <c r="F36" s="164" t="s">
        <v>8</v>
      </c>
      <c r="G36" s="164" t="s">
        <v>8</v>
      </c>
      <c r="H36" s="164" t="s">
        <v>8</v>
      </c>
      <c r="I36" s="164" t="s">
        <v>8</v>
      </c>
      <c r="J36" s="164" t="s">
        <v>8</v>
      </c>
      <c r="K36" s="164" t="s">
        <v>8</v>
      </c>
      <c r="L36" s="164" t="s">
        <v>8</v>
      </c>
      <c r="M36" s="164" t="s">
        <v>8</v>
      </c>
      <c r="N36" s="164">
        <v>31685</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v>10317</v>
      </c>
      <c r="D37" s="164" t="s">
        <v>8</v>
      </c>
      <c r="E37" s="164" t="s">
        <v>8</v>
      </c>
      <c r="F37" s="164" t="s">
        <v>8</v>
      </c>
      <c r="G37" s="164" t="s">
        <v>8</v>
      </c>
      <c r="H37" s="164" t="s">
        <v>8</v>
      </c>
      <c r="I37" s="164" t="s">
        <v>8</v>
      </c>
      <c r="J37" s="164" t="s">
        <v>8</v>
      </c>
      <c r="K37" s="164" t="s">
        <v>8</v>
      </c>
      <c r="L37" s="164" t="s">
        <v>8</v>
      </c>
      <c r="M37" s="164" t="s">
        <v>8</v>
      </c>
      <c r="N37" s="164">
        <v>10317</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41214</v>
      </c>
      <c r="D38" s="164" t="s">
        <v>8</v>
      </c>
      <c r="E38" s="164" t="s">
        <v>8</v>
      </c>
      <c r="F38" s="164" t="s">
        <v>8</v>
      </c>
      <c r="G38" s="164" t="s">
        <v>8</v>
      </c>
      <c r="H38" s="164" t="s">
        <v>8</v>
      </c>
      <c r="I38" s="164" t="s">
        <v>8</v>
      </c>
      <c r="J38" s="164" t="s">
        <v>8</v>
      </c>
      <c r="K38" s="164" t="s">
        <v>8</v>
      </c>
      <c r="L38" s="164" t="s">
        <v>8</v>
      </c>
      <c r="M38" s="164" t="s">
        <v>8</v>
      </c>
      <c r="N38" s="164">
        <v>41214</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5156</v>
      </c>
      <c r="D39" s="164" t="s">
        <v>8</v>
      </c>
      <c r="E39" s="164" t="s">
        <v>8</v>
      </c>
      <c r="F39" s="164" t="s">
        <v>8</v>
      </c>
      <c r="G39" s="164" t="s">
        <v>8</v>
      </c>
      <c r="H39" s="164" t="s">
        <v>8</v>
      </c>
      <c r="I39" s="164" t="s">
        <v>8</v>
      </c>
      <c r="J39" s="164" t="s">
        <v>8</v>
      </c>
      <c r="K39" s="164" t="s">
        <v>8</v>
      </c>
      <c r="L39" s="164" t="s">
        <v>8</v>
      </c>
      <c r="M39" s="164" t="s">
        <v>8</v>
      </c>
      <c r="N39" s="164">
        <v>5156</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10441</v>
      </c>
      <c r="D40" s="164">
        <v>201</v>
      </c>
      <c r="E40" s="164" t="s">
        <v>8</v>
      </c>
      <c r="F40" s="164" t="s">
        <v>8</v>
      </c>
      <c r="G40" s="164">
        <v>10232</v>
      </c>
      <c r="H40" s="164">
        <v>8</v>
      </c>
      <c r="I40" s="164">
        <v>8</v>
      </c>
      <c r="J40" s="164" t="s">
        <v>8</v>
      </c>
      <c r="K40" s="164" t="s">
        <v>8</v>
      </c>
      <c r="L40" s="164" t="s">
        <v>8</v>
      </c>
      <c r="M40" s="164" t="s">
        <v>8</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935</v>
      </c>
      <c r="D41" s="164">
        <v>661</v>
      </c>
      <c r="E41" s="164" t="s">
        <v>8</v>
      </c>
      <c r="F41" s="164" t="s">
        <v>8</v>
      </c>
      <c r="G41" s="164">
        <v>19</v>
      </c>
      <c r="H41" s="164" t="s">
        <v>8</v>
      </c>
      <c r="I41" s="164" t="s">
        <v>8</v>
      </c>
      <c r="J41" s="164" t="s">
        <v>8</v>
      </c>
      <c r="K41" s="164">
        <v>255</v>
      </c>
      <c r="L41" s="164" t="s">
        <v>8</v>
      </c>
      <c r="M41" s="164" t="s">
        <v>8</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14047</v>
      </c>
      <c r="D42" s="164" t="s">
        <v>8</v>
      </c>
      <c r="E42" s="164">
        <v>1655</v>
      </c>
      <c r="F42" s="164" t="s">
        <v>8</v>
      </c>
      <c r="G42" s="164">
        <v>56</v>
      </c>
      <c r="H42" s="164" t="s">
        <v>8</v>
      </c>
      <c r="I42" s="164" t="s">
        <v>8</v>
      </c>
      <c r="J42" s="164" t="s">
        <v>8</v>
      </c>
      <c r="K42" s="164" t="s">
        <v>8</v>
      </c>
      <c r="L42" s="164">
        <v>467</v>
      </c>
      <c r="M42" s="164">
        <v>11868</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17981</v>
      </c>
      <c r="D43" s="164">
        <v>1944</v>
      </c>
      <c r="E43" s="164">
        <v>4065</v>
      </c>
      <c r="F43" s="164">
        <v>389</v>
      </c>
      <c r="G43" s="164">
        <v>225</v>
      </c>
      <c r="H43" s="164">
        <v>41</v>
      </c>
      <c r="I43" s="164">
        <v>34</v>
      </c>
      <c r="J43" s="164">
        <v>7</v>
      </c>
      <c r="K43" s="164">
        <v>6</v>
      </c>
      <c r="L43" s="164">
        <v>2112</v>
      </c>
      <c r="M43" s="164">
        <v>71</v>
      </c>
      <c r="N43" s="164">
        <v>9127</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5343</v>
      </c>
      <c r="D44" s="164">
        <v>341</v>
      </c>
      <c r="E44" s="164">
        <v>2523</v>
      </c>
      <c r="F44" s="164">
        <v>383</v>
      </c>
      <c r="G44" s="164">
        <v>1</v>
      </c>
      <c r="H44" s="164" t="s">
        <v>8</v>
      </c>
      <c r="I44" s="164" t="s">
        <v>8</v>
      </c>
      <c r="J44" s="164" t="s">
        <v>8</v>
      </c>
      <c r="K44" s="164" t="s">
        <v>8</v>
      </c>
      <c r="L44" s="164">
        <v>2096</v>
      </c>
      <c r="M44" s="164" t="s">
        <v>8</v>
      </c>
      <c r="N44" s="164"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157558</v>
      </c>
      <c r="D45" s="165">
        <v>2466</v>
      </c>
      <c r="E45" s="165">
        <v>3197</v>
      </c>
      <c r="F45" s="165">
        <v>6</v>
      </c>
      <c r="G45" s="165">
        <v>10531</v>
      </c>
      <c r="H45" s="165">
        <v>49</v>
      </c>
      <c r="I45" s="165">
        <v>42</v>
      </c>
      <c r="J45" s="165">
        <v>7</v>
      </c>
      <c r="K45" s="165">
        <v>261</v>
      </c>
      <c r="L45" s="165">
        <v>484</v>
      </c>
      <c r="M45" s="165">
        <v>11938</v>
      </c>
      <c r="N45" s="165">
        <v>128625</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9101</v>
      </c>
      <c r="D46" s="164">
        <v>136</v>
      </c>
      <c r="E46" s="164">
        <v>286</v>
      </c>
      <c r="F46" s="164" t="s">
        <v>8</v>
      </c>
      <c r="G46" s="164">
        <v>54</v>
      </c>
      <c r="H46" s="164" t="s">
        <v>8</v>
      </c>
      <c r="I46" s="164" t="s">
        <v>8</v>
      </c>
      <c r="J46" s="164" t="s">
        <v>8</v>
      </c>
      <c r="K46" s="164" t="s">
        <v>8</v>
      </c>
      <c r="L46" s="164">
        <v>3800</v>
      </c>
      <c r="M46" s="164" t="s">
        <v>8</v>
      </c>
      <c r="N46" s="164">
        <v>4824</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2119</v>
      </c>
      <c r="D48" s="164" t="s">
        <v>8</v>
      </c>
      <c r="E48" s="164" t="s">
        <v>8</v>
      </c>
      <c r="F48" s="164" t="s">
        <v>8</v>
      </c>
      <c r="G48" s="164" t="s">
        <v>8</v>
      </c>
      <c r="H48" s="164" t="s">
        <v>8</v>
      </c>
      <c r="I48" s="164" t="s">
        <v>8</v>
      </c>
      <c r="J48" s="164" t="s">
        <v>8</v>
      </c>
      <c r="K48" s="164">
        <v>21</v>
      </c>
      <c r="L48" s="164">
        <v>2098</v>
      </c>
      <c r="M48" s="164" t="s">
        <v>8</v>
      </c>
      <c r="N48" s="164"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t="s">
        <v>8</v>
      </c>
      <c r="D49" s="164" t="s">
        <v>8</v>
      </c>
      <c r="E49" s="164" t="s">
        <v>8</v>
      </c>
      <c r="F49" s="164" t="s">
        <v>8</v>
      </c>
      <c r="G49" s="164" t="s">
        <v>8</v>
      </c>
      <c r="H49" s="164" t="s">
        <v>8</v>
      </c>
      <c r="I49" s="164" t="s">
        <v>8</v>
      </c>
      <c r="J49" s="164" t="s">
        <v>8</v>
      </c>
      <c r="K49" s="164" t="s">
        <v>8</v>
      </c>
      <c r="L49" s="164" t="s">
        <v>8</v>
      </c>
      <c r="M49" s="164" t="s">
        <v>8</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11219</v>
      </c>
      <c r="D50" s="165">
        <v>136</v>
      </c>
      <c r="E50" s="165">
        <v>286</v>
      </c>
      <c r="F50" s="165" t="s">
        <v>8</v>
      </c>
      <c r="G50" s="165">
        <v>54</v>
      </c>
      <c r="H50" s="165" t="s">
        <v>8</v>
      </c>
      <c r="I50" s="165" t="s">
        <v>8</v>
      </c>
      <c r="J50" s="165" t="s">
        <v>8</v>
      </c>
      <c r="K50" s="165">
        <v>21</v>
      </c>
      <c r="L50" s="165">
        <v>5898</v>
      </c>
      <c r="M50" s="165" t="s">
        <v>8</v>
      </c>
      <c r="N50" s="165">
        <v>4824</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168777</v>
      </c>
      <c r="D51" s="165">
        <v>2603</v>
      </c>
      <c r="E51" s="165">
        <v>3483</v>
      </c>
      <c r="F51" s="165">
        <v>6</v>
      </c>
      <c r="G51" s="165">
        <v>10585</v>
      </c>
      <c r="H51" s="165">
        <v>49</v>
      </c>
      <c r="I51" s="165">
        <v>42</v>
      </c>
      <c r="J51" s="165">
        <v>7</v>
      </c>
      <c r="K51" s="165">
        <v>282</v>
      </c>
      <c r="L51" s="165">
        <v>6382</v>
      </c>
      <c r="M51" s="165">
        <v>11938</v>
      </c>
      <c r="N51" s="165">
        <v>133449</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10906</v>
      </c>
      <c r="D52" s="165">
        <v>-15617</v>
      </c>
      <c r="E52" s="165">
        <v>-7716</v>
      </c>
      <c r="F52" s="165">
        <v>-8036</v>
      </c>
      <c r="G52" s="165">
        <v>-8151</v>
      </c>
      <c r="H52" s="165">
        <v>-10630</v>
      </c>
      <c r="I52" s="165">
        <v>-1074</v>
      </c>
      <c r="J52" s="165">
        <v>-9556</v>
      </c>
      <c r="K52" s="165">
        <v>-3664</v>
      </c>
      <c r="L52" s="165">
        <v>-2438</v>
      </c>
      <c r="M52" s="165">
        <v>-20634</v>
      </c>
      <c r="N52" s="165">
        <v>87792</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5515</v>
      </c>
      <c r="D53" s="166">
        <v>-15753</v>
      </c>
      <c r="E53" s="166">
        <v>-7741</v>
      </c>
      <c r="F53" s="166">
        <v>-8010</v>
      </c>
      <c r="G53" s="166">
        <v>-7908</v>
      </c>
      <c r="H53" s="166">
        <v>-10630</v>
      </c>
      <c r="I53" s="166">
        <v>-1074</v>
      </c>
      <c r="J53" s="166">
        <v>-9556</v>
      </c>
      <c r="K53" s="166">
        <v>-3460</v>
      </c>
      <c r="L53" s="166">
        <v>-5849</v>
      </c>
      <c r="M53" s="166">
        <v>-18112</v>
      </c>
      <c r="N53" s="166">
        <v>82978</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t="s">
        <v>8</v>
      </c>
      <c r="D54" s="164" t="s">
        <v>8</v>
      </c>
      <c r="E54" s="164" t="s">
        <v>8</v>
      </c>
      <c r="F54" s="164" t="s">
        <v>8</v>
      </c>
      <c r="G54" s="164" t="s">
        <v>8</v>
      </c>
      <c r="H54" s="164" t="s">
        <v>8</v>
      </c>
      <c r="I54" s="164" t="s">
        <v>8</v>
      </c>
      <c r="J54" s="164" t="s">
        <v>8</v>
      </c>
      <c r="K54" s="164" t="s">
        <v>8</v>
      </c>
      <c r="L54" s="164" t="s">
        <v>8</v>
      </c>
      <c r="M54" s="164" t="s">
        <v>8</v>
      </c>
      <c r="N54" s="164" t="s">
        <v>8</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2170</v>
      </c>
      <c r="D55" s="164" t="s">
        <v>8</v>
      </c>
      <c r="E55" s="164" t="s">
        <v>8</v>
      </c>
      <c r="F55" s="164" t="s">
        <v>8</v>
      </c>
      <c r="G55" s="164" t="s">
        <v>8</v>
      </c>
      <c r="H55" s="164" t="s">
        <v>8</v>
      </c>
      <c r="I55" s="164" t="s">
        <v>8</v>
      </c>
      <c r="J55" s="164" t="s">
        <v>8</v>
      </c>
      <c r="K55" s="164" t="s">
        <v>8</v>
      </c>
      <c r="L55" s="164" t="s">
        <v>8</v>
      </c>
      <c r="M55" s="164" t="s">
        <v>8</v>
      </c>
      <c r="N55" s="164">
        <v>2170</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436.83</v>
      </c>
      <c r="D57" s="167">
        <v>183.36</v>
      </c>
      <c r="E57" s="167">
        <v>141.97</v>
      </c>
      <c r="F57" s="167">
        <v>10</v>
      </c>
      <c r="G57" s="167">
        <v>39.71</v>
      </c>
      <c r="H57" s="167">
        <v>13.04</v>
      </c>
      <c r="I57" s="167">
        <v>11.78</v>
      </c>
      <c r="J57" s="167">
        <v>1.26</v>
      </c>
      <c r="K57" s="167">
        <v>1.95</v>
      </c>
      <c r="L57" s="167">
        <v>40.880000000000003</v>
      </c>
      <c r="M57" s="167">
        <v>5.91</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247.93</v>
      </c>
      <c r="D58" s="167">
        <v>73.239999999999995</v>
      </c>
      <c r="E58" s="167">
        <v>38.17</v>
      </c>
      <c r="F58" s="167">
        <v>100.5</v>
      </c>
      <c r="G58" s="167">
        <v>25.89</v>
      </c>
      <c r="H58" s="167">
        <v>1.2</v>
      </c>
      <c r="I58" s="167">
        <v>1.08</v>
      </c>
      <c r="J58" s="167">
        <v>0.13</v>
      </c>
      <c r="K58" s="167">
        <v>0.46</v>
      </c>
      <c r="L58" s="167">
        <v>3.58</v>
      </c>
      <c r="M58" s="167">
        <v>4.8899999999999997</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t="s">
        <v>8</v>
      </c>
      <c r="D59" s="167" t="s">
        <v>8</v>
      </c>
      <c r="E59" s="167" t="s">
        <v>8</v>
      </c>
      <c r="F59" s="167" t="s">
        <v>8</v>
      </c>
      <c r="G59" s="167" t="s">
        <v>8</v>
      </c>
      <c r="H59" s="167" t="s">
        <v>8</v>
      </c>
      <c r="I59" s="167" t="s">
        <v>8</v>
      </c>
      <c r="J59" s="167" t="s">
        <v>8</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0.14000000000000001</v>
      </c>
      <c r="D60" s="167" t="s">
        <v>8</v>
      </c>
      <c r="E60" s="167" t="s">
        <v>8</v>
      </c>
      <c r="F60" s="167" t="s">
        <v>8</v>
      </c>
      <c r="G60" s="167" t="s">
        <v>8</v>
      </c>
      <c r="H60" s="167" t="s">
        <v>8</v>
      </c>
      <c r="I60" s="167" t="s">
        <v>8</v>
      </c>
      <c r="J60" s="167" t="s">
        <v>8</v>
      </c>
      <c r="K60" s="167" t="s">
        <v>8</v>
      </c>
      <c r="L60" s="167" t="s">
        <v>8</v>
      </c>
      <c r="M60" s="167" t="s">
        <v>8</v>
      </c>
      <c r="N60" s="167">
        <v>0.14000000000000001</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1765.46</v>
      </c>
      <c r="D61" s="167">
        <v>32.369999999999997</v>
      </c>
      <c r="E61" s="167">
        <v>29.44</v>
      </c>
      <c r="F61" s="167">
        <v>20.260000000000002</v>
      </c>
      <c r="G61" s="167">
        <v>221.48</v>
      </c>
      <c r="H61" s="167">
        <v>152.02000000000001</v>
      </c>
      <c r="I61" s="167">
        <v>4.51</v>
      </c>
      <c r="J61" s="167">
        <v>147.51</v>
      </c>
      <c r="K61" s="167">
        <v>55.53</v>
      </c>
      <c r="L61" s="167">
        <v>86.77</v>
      </c>
      <c r="M61" s="167">
        <v>457.05</v>
      </c>
      <c r="N61" s="167">
        <v>710.54</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83.19</v>
      </c>
      <c r="D62" s="167">
        <v>5.31</v>
      </c>
      <c r="E62" s="167">
        <v>39.28</v>
      </c>
      <c r="F62" s="167">
        <v>5.96</v>
      </c>
      <c r="G62" s="167">
        <v>0.02</v>
      </c>
      <c r="H62" s="167" t="s">
        <v>8</v>
      </c>
      <c r="I62" s="167" t="s">
        <v>8</v>
      </c>
      <c r="J62" s="167" t="s">
        <v>8</v>
      </c>
      <c r="K62" s="167" t="s">
        <v>8</v>
      </c>
      <c r="L62" s="167">
        <v>32.630000000000003</v>
      </c>
      <c r="M62" s="167" t="s">
        <v>8</v>
      </c>
      <c r="N62" s="167"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2367.17</v>
      </c>
      <c r="D63" s="168">
        <v>283.66000000000003</v>
      </c>
      <c r="E63" s="168">
        <v>170.3</v>
      </c>
      <c r="F63" s="168">
        <v>124.8</v>
      </c>
      <c r="G63" s="168">
        <v>287.07</v>
      </c>
      <c r="H63" s="168">
        <v>166.26</v>
      </c>
      <c r="I63" s="168">
        <v>17.37</v>
      </c>
      <c r="J63" s="168">
        <v>148.88999999999999</v>
      </c>
      <c r="K63" s="168">
        <v>57.94</v>
      </c>
      <c r="L63" s="168">
        <v>98.6</v>
      </c>
      <c r="M63" s="168">
        <v>467.86</v>
      </c>
      <c r="N63" s="168">
        <v>710.68</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15.82</v>
      </c>
      <c r="D64" s="167" t="s">
        <v>8</v>
      </c>
      <c r="E64" s="167">
        <v>4.05</v>
      </c>
      <c r="F64" s="167">
        <v>0.42</v>
      </c>
      <c r="G64" s="167">
        <v>4.24</v>
      </c>
      <c r="H64" s="167" t="s">
        <v>8</v>
      </c>
      <c r="I64" s="167" t="s">
        <v>8</v>
      </c>
      <c r="J64" s="167" t="s">
        <v>8</v>
      </c>
      <c r="K64" s="167">
        <v>0.39</v>
      </c>
      <c r="L64" s="167">
        <v>3.76</v>
      </c>
      <c r="M64" s="167">
        <v>2.95</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6.72</v>
      </c>
      <c r="D65" s="167" t="s">
        <v>8</v>
      </c>
      <c r="E65" s="167" t="s">
        <v>8</v>
      </c>
      <c r="F65" s="167" t="s">
        <v>8</v>
      </c>
      <c r="G65" s="167" t="s">
        <v>8</v>
      </c>
      <c r="H65" s="167" t="s">
        <v>8</v>
      </c>
      <c r="I65" s="167" t="s">
        <v>8</v>
      </c>
      <c r="J65" s="167" t="s">
        <v>8</v>
      </c>
      <c r="K65" s="167" t="s">
        <v>8</v>
      </c>
      <c r="L65" s="167">
        <v>3.76</v>
      </c>
      <c r="M65" s="167">
        <v>2.95</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74.91</v>
      </c>
      <c r="D67" s="167" t="s">
        <v>8</v>
      </c>
      <c r="E67" s="167" t="s">
        <v>8</v>
      </c>
      <c r="F67" s="167" t="s">
        <v>8</v>
      </c>
      <c r="G67" s="167">
        <v>0.39</v>
      </c>
      <c r="H67" s="167" t="s">
        <v>8</v>
      </c>
      <c r="I67" s="167" t="s">
        <v>8</v>
      </c>
      <c r="J67" s="167" t="s">
        <v>8</v>
      </c>
      <c r="K67" s="167">
        <v>3.11</v>
      </c>
      <c r="L67" s="167">
        <v>34.950000000000003</v>
      </c>
      <c r="M67" s="167">
        <v>36.299999999999997</v>
      </c>
      <c r="N67" s="167">
        <v>0.16</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t="s">
        <v>8</v>
      </c>
      <c r="D68" s="167" t="s">
        <v>8</v>
      </c>
      <c r="E68" s="167" t="s">
        <v>8</v>
      </c>
      <c r="F68" s="167" t="s">
        <v>8</v>
      </c>
      <c r="G68" s="167" t="s">
        <v>8</v>
      </c>
      <c r="H68" s="167" t="s">
        <v>8</v>
      </c>
      <c r="I68" s="167" t="s">
        <v>8</v>
      </c>
      <c r="J68" s="167" t="s">
        <v>8</v>
      </c>
      <c r="K68" s="167" t="s">
        <v>8</v>
      </c>
      <c r="L68" s="167" t="s">
        <v>8</v>
      </c>
      <c r="M68" s="167" t="s">
        <v>8</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90.73</v>
      </c>
      <c r="D69" s="168" t="s">
        <v>8</v>
      </c>
      <c r="E69" s="168">
        <v>4.05</v>
      </c>
      <c r="F69" s="168">
        <v>0.42</v>
      </c>
      <c r="G69" s="168">
        <v>4.63</v>
      </c>
      <c r="H69" s="168" t="s">
        <v>8</v>
      </c>
      <c r="I69" s="168" t="s">
        <v>8</v>
      </c>
      <c r="J69" s="168" t="s">
        <v>8</v>
      </c>
      <c r="K69" s="168">
        <v>3.5</v>
      </c>
      <c r="L69" s="168">
        <v>38.71</v>
      </c>
      <c r="M69" s="168">
        <v>39.26</v>
      </c>
      <c r="N69" s="168">
        <v>0.16</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2457.91</v>
      </c>
      <c r="D70" s="168">
        <v>283.66000000000003</v>
      </c>
      <c r="E70" s="168">
        <v>174.36</v>
      </c>
      <c r="F70" s="168">
        <v>125.21</v>
      </c>
      <c r="G70" s="168">
        <v>291.7</v>
      </c>
      <c r="H70" s="168">
        <v>166.26</v>
      </c>
      <c r="I70" s="168">
        <v>17.37</v>
      </c>
      <c r="J70" s="168">
        <v>148.88999999999999</v>
      </c>
      <c r="K70" s="168">
        <v>61.44</v>
      </c>
      <c r="L70" s="168">
        <v>137.31</v>
      </c>
      <c r="M70" s="168">
        <v>507.11</v>
      </c>
      <c r="N70" s="168">
        <v>710.84</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v>1138.54</v>
      </c>
      <c r="D71" s="167" t="s">
        <v>8</v>
      </c>
      <c r="E71" s="167" t="s">
        <v>8</v>
      </c>
      <c r="F71" s="167" t="s">
        <v>8</v>
      </c>
      <c r="G71" s="167" t="s">
        <v>8</v>
      </c>
      <c r="H71" s="167" t="s">
        <v>8</v>
      </c>
      <c r="I71" s="167" t="s">
        <v>8</v>
      </c>
      <c r="J71" s="167" t="s">
        <v>8</v>
      </c>
      <c r="K71" s="167" t="s">
        <v>8</v>
      </c>
      <c r="L71" s="167" t="s">
        <v>8</v>
      </c>
      <c r="M71" s="167" t="s">
        <v>8</v>
      </c>
      <c r="N71" s="167">
        <v>1138.54</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v>355.54</v>
      </c>
      <c r="D72" s="167" t="s">
        <v>8</v>
      </c>
      <c r="E72" s="167" t="s">
        <v>8</v>
      </c>
      <c r="F72" s="167" t="s">
        <v>8</v>
      </c>
      <c r="G72" s="167" t="s">
        <v>8</v>
      </c>
      <c r="H72" s="167" t="s">
        <v>8</v>
      </c>
      <c r="I72" s="167" t="s">
        <v>8</v>
      </c>
      <c r="J72" s="167" t="s">
        <v>8</v>
      </c>
      <c r="K72" s="167" t="s">
        <v>8</v>
      </c>
      <c r="L72" s="167" t="s">
        <v>8</v>
      </c>
      <c r="M72" s="167" t="s">
        <v>8</v>
      </c>
      <c r="N72" s="167">
        <v>355.54</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v>493.31</v>
      </c>
      <c r="D73" s="167" t="s">
        <v>8</v>
      </c>
      <c r="E73" s="167" t="s">
        <v>8</v>
      </c>
      <c r="F73" s="167" t="s">
        <v>8</v>
      </c>
      <c r="G73" s="167" t="s">
        <v>8</v>
      </c>
      <c r="H73" s="167" t="s">
        <v>8</v>
      </c>
      <c r="I73" s="167" t="s">
        <v>8</v>
      </c>
      <c r="J73" s="167" t="s">
        <v>8</v>
      </c>
      <c r="K73" s="167" t="s">
        <v>8</v>
      </c>
      <c r="L73" s="167" t="s">
        <v>8</v>
      </c>
      <c r="M73" s="167" t="s">
        <v>8</v>
      </c>
      <c r="N73" s="167">
        <v>493.31</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v>160.63</v>
      </c>
      <c r="D74" s="167" t="s">
        <v>8</v>
      </c>
      <c r="E74" s="167" t="s">
        <v>8</v>
      </c>
      <c r="F74" s="167" t="s">
        <v>8</v>
      </c>
      <c r="G74" s="167" t="s">
        <v>8</v>
      </c>
      <c r="H74" s="167" t="s">
        <v>8</v>
      </c>
      <c r="I74" s="167" t="s">
        <v>8</v>
      </c>
      <c r="J74" s="167" t="s">
        <v>8</v>
      </c>
      <c r="K74" s="167" t="s">
        <v>8</v>
      </c>
      <c r="L74" s="167" t="s">
        <v>8</v>
      </c>
      <c r="M74" s="167" t="s">
        <v>8</v>
      </c>
      <c r="N74" s="167">
        <v>160.63</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641.66</v>
      </c>
      <c r="D75" s="167" t="s">
        <v>8</v>
      </c>
      <c r="E75" s="167" t="s">
        <v>8</v>
      </c>
      <c r="F75" s="167" t="s">
        <v>8</v>
      </c>
      <c r="G75" s="167" t="s">
        <v>8</v>
      </c>
      <c r="H75" s="167" t="s">
        <v>8</v>
      </c>
      <c r="I75" s="167" t="s">
        <v>8</v>
      </c>
      <c r="J75" s="167" t="s">
        <v>8</v>
      </c>
      <c r="K75" s="167" t="s">
        <v>8</v>
      </c>
      <c r="L75" s="167" t="s">
        <v>8</v>
      </c>
      <c r="M75" s="167" t="s">
        <v>8</v>
      </c>
      <c r="N75" s="167">
        <v>641.66</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80.27</v>
      </c>
      <c r="D76" s="167" t="s">
        <v>8</v>
      </c>
      <c r="E76" s="167" t="s">
        <v>8</v>
      </c>
      <c r="F76" s="167" t="s">
        <v>8</v>
      </c>
      <c r="G76" s="167" t="s">
        <v>8</v>
      </c>
      <c r="H76" s="167" t="s">
        <v>8</v>
      </c>
      <c r="I76" s="167" t="s">
        <v>8</v>
      </c>
      <c r="J76" s="167" t="s">
        <v>8</v>
      </c>
      <c r="K76" s="167" t="s">
        <v>8</v>
      </c>
      <c r="L76" s="167" t="s">
        <v>8</v>
      </c>
      <c r="M76" s="167" t="s">
        <v>8</v>
      </c>
      <c r="N76" s="167">
        <v>80.27</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162.56</v>
      </c>
      <c r="D77" s="167">
        <v>3.14</v>
      </c>
      <c r="E77" s="167" t="s">
        <v>8</v>
      </c>
      <c r="F77" s="167" t="s">
        <v>8</v>
      </c>
      <c r="G77" s="167">
        <v>159.30000000000001</v>
      </c>
      <c r="H77" s="167">
        <v>0.13</v>
      </c>
      <c r="I77" s="167">
        <v>0.13</v>
      </c>
      <c r="J77" s="167" t="s">
        <v>8</v>
      </c>
      <c r="K77" s="167" t="s">
        <v>8</v>
      </c>
      <c r="L77" s="167" t="s">
        <v>8</v>
      </c>
      <c r="M77" s="167" t="s">
        <v>8</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14.55</v>
      </c>
      <c r="D78" s="167">
        <v>10.29</v>
      </c>
      <c r="E78" s="167" t="s">
        <v>8</v>
      </c>
      <c r="F78" s="167" t="s">
        <v>8</v>
      </c>
      <c r="G78" s="167">
        <v>0.28999999999999998</v>
      </c>
      <c r="H78" s="167" t="s">
        <v>8</v>
      </c>
      <c r="I78" s="167" t="s">
        <v>8</v>
      </c>
      <c r="J78" s="167" t="s">
        <v>8</v>
      </c>
      <c r="K78" s="167">
        <v>3.97</v>
      </c>
      <c r="L78" s="167" t="s">
        <v>8</v>
      </c>
      <c r="M78" s="167" t="s">
        <v>8</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218.69</v>
      </c>
      <c r="D79" s="167">
        <v>0.01</v>
      </c>
      <c r="E79" s="167">
        <v>25.77</v>
      </c>
      <c r="F79" s="167" t="s">
        <v>8</v>
      </c>
      <c r="G79" s="167">
        <v>0.88</v>
      </c>
      <c r="H79" s="167" t="s">
        <v>8</v>
      </c>
      <c r="I79" s="167" t="s">
        <v>8</v>
      </c>
      <c r="J79" s="167" t="s">
        <v>8</v>
      </c>
      <c r="K79" s="167" t="s">
        <v>8</v>
      </c>
      <c r="L79" s="167">
        <v>7.27</v>
      </c>
      <c r="M79" s="167">
        <v>184.77</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279.95</v>
      </c>
      <c r="D80" s="167">
        <v>30.27</v>
      </c>
      <c r="E80" s="167">
        <v>63.29</v>
      </c>
      <c r="F80" s="167">
        <v>6.06</v>
      </c>
      <c r="G80" s="167">
        <v>3.5</v>
      </c>
      <c r="H80" s="167">
        <v>0.64</v>
      </c>
      <c r="I80" s="167">
        <v>0.53</v>
      </c>
      <c r="J80" s="167">
        <v>0.11</v>
      </c>
      <c r="K80" s="167">
        <v>0.1</v>
      </c>
      <c r="L80" s="167">
        <v>32.880000000000003</v>
      </c>
      <c r="M80" s="167">
        <v>1.1000000000000001</v>
      </c>
      <c r="N80" s="167">
        <v>142.11000000000001</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83.19</v>
      </c>
      <c r="D81" s="167">
        <v>5.31</v>
      </c>
      <c r="E81" s="167">
        <v>39.28</v>
      </c>
      <c r="F81" s="167">
        <v>5.96</v>
      </c>
      <c r="G81" s="167">
        <v>0.02</v>
      </c>
      <c r="H81" s="167" t="s">
        <v>8</v>
      </c>
      <c r="I81" s="167" t="s">
        <v>8</v>
      </c>
      <c r="J81" s="167" t="s">
        <v>8</v>
      </c>
      <c r="K81" s="167" t="s">
        <v>8</v>
      </c>
      <c r="L81" s="167">
        <v>32.630000000000003</v>
      </c>
      <c r="M81" s="167" t="s">
        <v>8</v>
      </c>
      <c r="N81" s="167"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2453.0300000000002</v>
      </c>
      <c r="D82" s="168">
        <v>38.4</v>
      </c>
      <c r="E82" s="168">
        <v>49.78</v>
      </c>
      <c r="F82" s="168">
        <v>0.1</v>
      </c>
      <c r="G82" s="168">
        <v>163.95</v>
      </c>
      <c r="H82" s="168">
        <v>0.77</v>
      </c>
      <c r="I82" s="168">
        <v>0.66</v>
      </c>
      <c r="J82" s="168">
        <v>0.11</v>
      </c>
      <c r="K82" s="168">
        <v>4.07</v>
      </c>
      <c r="L82" s="168">
        <v>7.53</v>
      </c>
      <c r="M82" s="168">
        <v>185.87</v>
      </c>
      <c r="N82" s="168">
        <v>2002.57</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141.69</v>
      </c>
      <c r="D83" s="167">
        <v>2.12</v>
      </c>
      <c r="E83" s="167">
        <v>4.45</v>
      </c>
      <c r="F83" s="167" t="s">
        <v>8</v>
      </c>
      <c r="G83" s="167">
        <v>0.85</v>
      </c>
      <c r="H83" s="167" t="s">
        <v>8</v>
      </c>
      <c r="I83" s="167" t="s">
        <v>8</v>
      </c>
      <c r="J83" s="167" t="s">
        <v>8</v>
      </c>
      <c r="K83" s="167" t="s">
        <v>8</v>
      </c>
      <c r="L83" s="167">
        <v>59.16</v>
      </c>
      <c r="M83" s="167" t="s">
        <v>8</v>
      </c>
      <c r="N83" s="167">
        <v>75.099999999999994</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32.979999999999997</v>
      </c>
      <c r="D85" s="167" t="s">
        <v>8</v>
      </c>
      <c r="E85" s="167" t="s">
        <v>8</v>
      </c>
      <c r="F85" s="167" t="s">
        <v>8</v>
      </c>
      <c r="G85" s="167" t="s">
        <v>8</v>
      </c>
      <c r="H85" s="167" t="s">
        <v>8</v>
      </c>
      <c r="I85" s="167" t="s">
        <v>8</v>
      </c>
      <c r="J85" s="167" t="s">
        <v>8</v>
      </c>
      <c r="K85" s="167">
        <v>0.32</v>
      </c>
      <c r="L85" s="167">
        <v>32.659999999999997</v>
      </c>
      <c r="M85" s="167" t="s">
        <v>8</v>
      </c>
      <c r="N85" s="167"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t="s">
        <v>8</v>
      </c>
      <c r="D86" s="167" t="s">
        <v>8</v>
      </c>
      <c r="E86" s="167" t="s">
        <v>8</v>
      </c>
      <c r="F86" s="167" t="s">
        <v>8</v>
      </c>
      <c r="G86" s="167" t="s">
        <v>8</v>
      </c>
      <c r="H86" s="167" t="s">
        <v>8</v>
      </c>
      <c r="I86" s="167" t="s">
        <v>8</v>
      </c>
      <c r="J86" s="167" t="s">
        <v>8</v>
      </c>
      <c r="K86" s="167" t="s">
        <v>8</v>
      </c>
      <c r="L86" s="167" t="s">
        <v>8</v>
      </c>
      <c r="M86" s="167" t="s">
        <v>8</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174.67</v>
      </c>
      <c r="D87" s="168">
        <v>2.12</v>
      </c>
      <c r="E87" s="168">
        <v>4.45</v>
      </c>
      <c r="F87" s="168" t="s">
        <v>8</v>
      </c>
      <c r="G87" s="168">
        <v>0.85</v>
      </c>
      <c r="H87" s="168" t="s">
        <v>8</v>
      </c>
      <c r="I87" s="168" t="s">
        <v>8</v>
      </c>
      <c r="J87" s="168" t="s">
        <v>8</v>
      </c>
      <c r="K87" s="168">
        <v>0.32</v>
      </c>
      <c r="L87" s="168">
        <v>91.83</v>
      </c>
      <c r="M87" s="168" t="s">
        <v>8</v>
      </c>
      <c r="N87" s="168">
        <v>75.099999999999994</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2627.7</v>
      </c>
      <c r="D88" s="168">
        <v>40.520000000000003</v>
      </c>
      <c r="E88" s="168">
        <v>54.23</v>
      </c>
      <c r="F88" s="168">
        <v>0.1</v>
      </c>
      <c r="G88" s="168">
        <v>164.8</v>
      </c>
      <c r="H88" s="168">
        <v>0.77</v>
      </c>
      <c r="I88" s="168">
        <v>0.66</v>
      </c>
      <c r="J88" s="168">
        <v>0.11</v>
      </c>
      <c r="K88" s="168">
        <v>4.3899999999999997</v>
      </c>
      <c r="L88" s="168">
        <v>99.35</v>
      </c>
      <c r="M88" s="168">
        <v>185.87</v>
      </c>
      <c r="N88" s="168">
        <v>2077.6799999999998</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169.8</v>
      </c>
      <c r="D89" s="168">
        <v>-243.14</v>
      </c>
      <c r="E89" s="168">
        <v>-120.13</v>
      </c>
      <c r="F89" s="168">
        <v>-125.12</v>
      </c>
      <c r="G89" s="168">
        <v>-126.91</v>
      </c>
      <c r="H89" s="168">
        <v>-165.49</v>
      </c>
      <c r="I89" s="168">
        <v>-16.72</v>
      </c>
      <c r="J89" s="168">
        <v>-148.78</v>
      </c>
      <c r="K89" s="168">
        <v>-57.05</v>
      </c>
      <c r="L89" s="168">
        <v>-37.96</v>
      </c>
      <c r="M89" s="168">
        <v>-321.25</v>
      </c>
      <c r="N89" s="168">
        <v>1366.84</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85.86</v>
      </c>
      <c r="D90" s="169">
        <v>-245.26</v>
      </c>
      <c r="E90" s="169">
        <v>-120.52</v>
      </c>
      <c r="F90" s="169">
        <v>-124.7</v>
      </c>
      <c r="G90" s="169">
        <v>-123.12</v>
      </c>
      <c r="H90" s="169">
        <v>-165.49</v>
      </c>
      <c r="I90" s="169">
        <v>-16.72</v>
      </c>
      <c r="J90" s="169">
        <v>-148.78</v>
      </c>
      <c r="K90" s="169">
        <v>-53.87</v>
      </c>
      <c r="L90" s="169">
        <v>-91.07</v>
      </c>
      <c r="M90" s="169">
        <v>-281.99</v>
      </c>
      <c r="N90" s="169">
        <v>1291.8900000000001</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t="s">
        <v>8</v>
      </c>
      <c r="D91" s="167" t="s">
        <v>8</v>
      </c>
      <c r="E91" s="167" t="s">
        <v>8</v>
      </c>
      <c r="F91" s="167" t="s">
        <v>8</v>
      </c>
      <c r="G91" s="167" t="s">
        <v>8</v>
      </c>
      <c r="H91" s="167" t="s">
        <v>8</v>
      </c>
      <c r="I91" s="167" t="s">
        <v>8</v>
      </c>
      <c r="J91" s="167" t="s">
        <v>8</v>
      </c>
      <c r="K91" s="167" t="s">
        <v>8</v>
      </c>
      <c r="L91" s="167" t="s">
        <v>8</v>
      </c>
      <c r="M91" s="167" t="s">
        <v>8</v>
      </c>
      <c r="N91" s="167" t="s">
        <v>8</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33.79</v>
      </c>
      <c r="D92" s="167" t="s">
        <v>8</v>
      </c>
      <c r="E92" s="167" t="s">
        <v>8</v>
      </c>
      <c r="F92" s="167" t="s">
        <v>8</v>
      </c>
      <c r="G92" s="167" t="s">
        <v>8</v>
      </c>
      <c r="H92" s="167" t="s">
        <v>8</v>
      </c>
      <c r="I92" s="167" t="s">
        <v>8</v>
      </c>
      <c r="J92" s="167" t="s">
        <v>8</v>
      </c>
      <c r="K92" s="167" t="s">
        <v>8</v>
      </c>
      <c r="L92" s="167" t="s">
        <v>8</v>
      </c>
      <c r="M92" s="167" t="s">
        <v>8</v>
      </c>
      <c r="N92" s="167">
        <v>33.79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605</v>
      </c>
      <c r="B1" s="225"/>
      <c r="C1" s="226" t="s">
        <v>987</v>
      </c>
      <c r="D1" s="226"/>
      <c r="E1" s="226"/>
      <c r="F1" s="226"/>
      <c r="G1" s="227"/>
      <c r="H1" s="228" t="s">
        <v>987</v>
      </c>
      <c r="I1" s="226"/>
      <c r="J1" s="226"/>
      <c r="K1" s="226"/>
      <c r="L1" s="226"/>
      <c r="M1" s="226"/>
      <c r="N1" s="227"/>
    </row>
    <row r="2" spans="1:14" s="74" customFormat="1" ht="15" customHeight="1">
      <c r="A2" s="224" t="s">
        <v>609</v>
      </c>
      <c r="B2" s="225"/>
      <c r="C2" s="226" t="s">
        <v>60</v>
      </c>
      <c r="D2" s="226"/>
      <c r="E2" s="226"/>
      <c r="F2" s="226"/>
      <c r="G2" s="227"/>
      <c r="H2" s="228" t="s">
        <v>60</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45" customHeight="1">
      <c r="A17" s="218"/>
      <c r="B17" s="219"/>
      <c r="C17" s="272"/>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39246</v>
      </c>
      <c r="D20" s="164">
        <v>13672</v>
      </c>
      <c r="E20" s="164">
        <v>8515</v>
      </c>
      <c r="F20" s="164">
        <v>1917</v>
      </c>
      <c r="G20" s="164">
        <v>5399</v>
      </c>
      <c r="H20" s="164">
        <v>828</v>
      </c>
      <c r="I20" s="164">
        <v>788</v>
      </c>
      <c r="J20" s="164">
        <v>40</v>
      </c>
      <c r="K20" s="164">
        <v>725</v>
      </c>
      <c r="L20" s="164">
        <v>5033</v>
      </c>
      <c r="M20" s="164">
        <v>3158</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34261</v>
      </c>
      <c r="D21" s="164">
        <v>14333</v>
      </c>
      <c r="E21" s="164">
        <v>813</v>
      </c>
      <c r="F21" s="164">
        <v>8517</v>
      </c>
      <c r="G21" s="164">
        <v>2015</v>
      </c>
      <c r="H21" s="164">
        <v>31</v>
      </c>
      <c r="I21" s="164">
        <v>31</v>
      </c>
      <c r="J21" s="164" t="s">
        <v>8</v>
      </c>
      <c r="K21" s="164">
        <v>2638</v>
      </c>
      <c r="L21" s="164">
        <v>3698</v>
      </c>
      <c r="M21" s="164">
        <v>2215</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t="s">
        <v>8</v>
      </c>
      <c r="D22" s="164" t="s">
        <v>8</v>
      </c>
      <c r="E22" s="164" t="s">
        <v>8</v>
      </c>
      <c r="F22" s="164" t="s">
        <v>8</v>
      </c>
      <c r="G22" s="164" t="s">
        <v>8</v>
      </c>
      <c r="H22" s="164" t="s">
        <v>8</v>
      </c>
      <c r="I22" s="164" t="s">
        <v>8</v>
      </c>
      <c r="J22" s="164" t="s">
        <v>8</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1991</v>
      </c>
      <c r="D23" s="164" t="s">
        <v>8</v>
      </c>
      <c r="E23" s="164" t="s">
        <v>8</v>
      </c>
      <c r="F23" s="164" t="s">
        <v>8</v>
      </c>
      <c r="G23" s="164" t="s">
        <v>8</v>
      </c>
      <c r="H23" s="164" t="s">
        <v>8</v>
      </c>
      <c r="I23" s="164" t="s">
        <v>8</v>
      </c>
      <c r="J23" s="164" t="s">
        <v>8</v>
      </c>
      <c r="K23" s="164" t="s">
        <v>8</v>
      </c>
      <c r="L23" s="164" t="s">
        <v>8</v>
      </c>
      <c r="M23" s="164" t="s">
        <v>8</v>
      </c>
      <c r="N23" s="164">
        <v>1991</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65560</v>
      </c>
      <c r="D24" s="164">
        <v>1905</v>
      </c>
      <c r="E24" s="164">
        <v>718</v>
      </c>
      <c r="F24" s="164">
        <v>1247</v>
      </c>
      <c r="G24" s="164">
        <v>16918</v>
      </c>
      <c r="H24" s="164">
        <v>9901</v>
      </c>
      <c r="I24" s="164">
        <v>260</v>
      </c>
      <c r="J24" s="164">
        <v>9641</v>
      </c>
      <c r="K24" s="164">
        <v>381</v>
      </c>
      <c r="L24" s="164">
        <v>2898</v>
      </c>
      <c r="M24" s="164">
        <v>430</v>
      </c>
      <c r="N24" s="164">
        <v>31162</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3404</v>
      </c>
      <c r="D25" s="164">
        <v>16</v>
      </c>
      <c r="E25" s="164">
        <v>28</v>
      </c>
      <c r="F25" s="164">
        <v>3101</v>
      </c>
      <c r="G25" s="164">
        <v>35</v>
      </c>
      <c r="H25" s="164">
        <v>33</v>
      </c>
      <c r="I25" s="164">
        <v>33</v>
      </c>
      <c r="J25" s="164" t="s">
        <v>8</v>
      </c>
      <c r="K25" s="164" t="s">
        <v>8</v>
      </c>
      <c r="L25" s="164">
        <v>13</v>
      </c>
      <c r="M25" s="164">
        <v>179</v>
      </c>
      <c r="N25" s="164"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137654</v>
      </c>
      <c r="D26" s="165">
        <v>29893</v>
      </c>
      <c r="E26" s="165">
        <v>10018</v>
      </c>
      <c r="F26" s="165">
        <v>8580</v>
      </c>
      <c r="G26" s="165">
        <v>24297</v>
      </c>
      <c r="H26" s="165">
        <v>10727</v>
      </c>
      <c r="I26" s="165">
        <v>1046</v>
      </c>
      <c r="J26" s="165">
        <v>9681</v>
      </c>
      <c r="K26" s="165">
        <v>3744</v>
      </c>
      <c r="L26" s="165">
        <v>11617</v>
      </c>
      <c r="M26" s="165">
        <v>5624</v>
      </c>
      <c r="N26" s="165">
        <v>33153</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31827</v>
      </c>
      <c r="D27" s="164">
        <v>6074</v>
      </c>
      <c r="E27" s="164">
        <v>381</v>
      </c>
      <c r="F27" s="164">
        <v>7964</v>
      </c>
      <c r="G27" s="164">
        <v>1712</v>
      </c>
      <c r="H27" s="164" t="s">
        <v>8</v>
      </c>
      <c r="I27" s="164" t="s">
        <v>8</v>
      </c>
      <c r="J27" s="164" t="s">
        <v>8</v>
      </c>
      <c r="K27" s="164">
        <v>157</v>
      </c>
      <c r="L27" s="164">
        <v>5490</v>
      </c>
      <c r="M27" s="164">
        <v>10048</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25129</v>
      </c>
      <c r="D28" s="164">
        <v>4496</v>
      </c>
      <c r="E28" s="164" t="s">
        <v>8</v>
      </c>
      <c r="F28" s="164">
        <v>6969</v>
      </c>
      <c r="G28" s="164">
        <v>159</v>
      </c>
      <c r="H28" s="164" t="s">
        <v>8</v>
      </c>
      <c r="I28" s="164" t="s">
        <v>8</v>
      </c>
      <c r="J28" s="164" t="s">
        <v>8</v>
      </c>
      <c r="K28" s="164">
        <v>134</v>
      </c>
      <c r="L28" s="164">
        <v>3373</v>
      </c>
      <c r="M28" s="164">
        <v>9998</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48</v>
      </c>
      <c r="D30" s="164">
        <v>9</v>
      </c>
      <c r="E30" s="164" t="s">
        <v>8</v>
      </c>
      <c r="F30" s="164">
        <v>5</v>
      </c>
      <c r="G30" s="164">
        <v>34</v>
      </c>
      <c r="H30" s="164" t="s">
        <v>8</v>
      </c>
      <c r="I30" s="164" t="s">
        <v>8</v>
      </c>
      <c r="J30" s="164" t="s">
        <v>8</v>
      </c>
      <c r="K30" s="164" t="s">
        <v>8</v>
      </c>
      <c r="L30" s="164" t="s">
        <v>8</v>
      </c>
      <c r="M30" s="164" t="s">
        <v>8</v>
      </c>
      <c r="N30" s="164"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t="s">
        <v>8</v>
      </c>
      <c r="D31" s="164" t="s">
        <v>8</v>
      </c>
      <c r="E31" s="164" t="s">
        <v>8</v>
      </c>
      <c r="F31" s="164" t="s">
        <v>8</v>
      </c>
      <c r="G31" s="164" t="s">
        <v>8</v>
      </c>
      <c r="H31" s="164" t="s">
        <v>8</v>
      </c>
      <c r="I31" s="164" t="s">
        <v>8</v>
      </c>
      <c r="J31" s="164" t="s">
        <v>8</v>
      </c>
      <c r="K31" s="164" t="s">
        <v>8</v>
      </c>
      <c r="L31" s="164" t="s">
        <v>8</v>
      </c>
      <c r="M31" s="164" t="s">
        <v>8</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31875</v>
      </c>
      <c r="D32" s="165">
        <v>6083</v>
      </c>
      <c r="E32" s="165">
        <v>381</v>
      </c>
      <c r="F32" s="165">
        <v>7969</v>
      </c>
      <c r="G32" s="165">
        <v>1746</v>
      </c>
      <c r="H32" s="165" t="s">
        <v>8</v>
      </c>
      <c r="I32" s="165" t="s">
        <v>8</v>
      </c>
      <c r="J32" s="165" t="s">
        <v>8</v>
      </c>
      <c r="K32" s="165">
        <v>157</v>
      </c>
      <c r="L32" s="165">
        <v>5490</v>
      </c>
      <c r="M32" s="165">
        <v>10048</v>
      </c>
      <c r="N32" s="165"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169528</v>
      </c>
      <c r="D33" s="165">
        <v>35976</v>
      </c>
      <c r="E33" s="165">
        <v>10399</v>
      </c>
      <c r="F33" s="165">
        <v>16549</v>
      </c>
      <c r="G33" s="165">
        <v>26043</v>
      </c>
      <c r="H33" s="165">
        <v>10727</v>
      </c>
      <c r="I33" s="165">
        <v>1046</v>
      </c>
      <c r="J33" s="165">
        <v>9681</v>
      </c>
      <c r="K33" s="165">
        <v>3902</v>
      </c>
      <c r="L33" s="165">
        <v>17107</v>
      </c>
      <c r="M33" s="165">
        <v>15672</v>
      </c>
      <c r="N33" s="165">
        <v>33153</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v>53300</v>
      </c>
      <c r="D34" s="164" t="s">
        <v>8</v>
      </c>
      <c r="E34" s="164" t="s">
        <v>8</v>
      </c>
      <c r="F34" s="164" t="s">
        <v>8</v>
      </c>
      <c r="G34" s="164" t="s">
        <v>8</v>
      </c>
      <c r="H34" s="164" t="s">
        <v>8</v>
      </c>
      <c r="I34" s="164" t="s">
        <v>8</v>
      </c>
      <c r="J34" s="164" t="s">
        <v>8</v>
      </c>
      <c r="K34" s="164" t="s">
        <v>8</v>
      </c>
      <c r="L34" s="164" t="s">
        <v>8</v>
      </c>
      <c r="M34" s="164" t="s">
        <v>8</v>
      </c>
      <c r="N34" s="164">
        <v>53300</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v>18776</v>
      </c>
      <c r="D35" s="164" t="s">
        <v>8</v>
      </c>
      <c r="E35" s="164" t="s">
        <v>8</v>
      </c>
      <c r="F35" s="164" t="s">
        <v>8</v>
      </c>
      <c r="G35" s="164" t="s">
        <v>8</v>
      </c>
      <c r="H35" s="164" t="s">
        <v>8</v>
      </c>
      <c r="I35" s="164" t="s">
        <v>8</v>
      </c>
      <c r="J35" s="164" t="s">
        <v>8</v>
      </c>
      <c r="K35" s="164" t="s">
        <v>8</v>
      </c>
      <c r="L35" s="164" t="s">
        <v>8</v>
      </c>
      <c r="M35" s="164" t="s">
        <v>8</v>
      </c>
      <c r="N35" s="164">
        <v>18776</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v>21132</v>
      </c>
      <c r="D36" s="164" t="s">
        <v>8</v>
      </c>
      <c r="E36" s="164" t="s">
        <v>8</v>
      </c>
      <c r="F36" s="164" t="s">
        <v>8</v>
      </c>
      <c r="G36" s="164" t="s">
        <v>8</v>
      </c>
      <c r="H36" s="164" t="s">
        <v>8</v>
      </c>
      <c r="I36" s="164" t="s">
        <v>8</v>
      </c>
      <c r="J36" s="164" t="s">
        <v>8</v>
      </c>
      <c r="K36" s="164" t="s">
        <v>8</v>
      </c>
      <c r="L36" s="164" t="s">
        <v>8</v>
      </c>
      <c r="M36" s="164" t="s">
        <v>8</v>
      </c>
      <c r="N36" s="164">
        <v>21132</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v>7654</v>
      </c>
      <c r="D37" s="164" t="s">
        <v>8</v>
      </c>
      <c r="E37" s="164" t="s">
        <v>8</v>
      </c>
      <c r="F37" s="164" t="s">
        <v>8</v>
      </c>
      <c r="G37" s="164" t="s">
        <v>8</v>
      </c>
      <c r="H37" s="164" t="s">
        <v>8</v>
      </c>
      <c r="I37" s="164" t="s">
        <v>8</v>
      </c>
      <c r="J37" s="164" t="s">
        <v>8</v>
      </c>
      <c r="K37" s="164" t="s">
        <v>8</v>
      </c>
      <c r="L37" s="164" t="s">
        <v>8</v>
      </c>
      <c r="M37" s="164" t="s">
        <v>8</v>
      </c>
      <c r="N37" s="164">
        <v>7654</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32478</v>
      </c>
      <c r="D38" s="164" t="s">
        <v>8</v>
      </c>
      <c r="E38" s="164" t="s">
        <v>8</v>
      </c>
      <c r="F38" s="164" t="s">
        <v>8</v>
      </c>
      <c r="G38" s="164" t="s">
        <v>8</v>
      </c>
      <c r="H38" s="164" t="s">
        <v>8</v>
      </c>
      <c r="I38" s="164" t="s">
        <v>8</v>
      </c>
      <c r="J38" s="164" t="s">
        <v>8</v>
      </c>
      <c r="K38" s="164" t="s">
        <v>8</v>
      </c>
      <c r="L38" s="164" t="s">
        <v>8</v>
      </c>
      <c r="M38" s="164" t="s">
        <v>8</v>
      </c>
      <c r="N38" s="164">
        <v>32478</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6093</v>
      </c>
      <c r="D39" s="164" t="s">
        <v>8</v>
      </c>
      <c r="E39" s="164" t="s">
        <v>8</v>
      </c>
      <c r="F39" s="164" t="s">
        <v>8</v>
      </c>
      <c r="G39" s="164" t="s">
        <v>8</v>
      </c>
      <c r="H39" s="164" t="s">
        <v>8</v>
      </c>
      <c r="I39" s="164" t="s">
        <v>8</v>
      </c>
      <c r="J39" s="164" t="s">
        <v>8</v>
      </c>
      <c r="K39" s="164" t="s">
        <v>8</v>
      </c>
      <c r="L39" s="164" t="s">
        <v>8</v>
      </c>
      <c r="M39" s="164" t="s">
        <v>8</v>
      </c>
      <c r="N39" s="164">
        <v>6093</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11828</v>
      </c>
      <c r="D40" s="164">
        <v>14</v>
      </c>
      <c r="E40" s="164" t="s">
        <v>8</v>
      </c>
      <c r="F40" s="164">
        <v>652</v>
      </c>
      <c r="G40" s="164">
        <v>11008</v>
      </c>
      <c r="H40" s="164">
        <v>124</v>
      </c>
      <c r="I40" s="164">
        <v>8</v>
      </c>
      <c r="J40" s="164">
        <v>116</v>
      </c>
      <c r="K40" s="164" t="s">
        <v>8</v>
      </c>
      <c r="L40" s="164" t="s">
        <v>8</v>
      </c>
      <c r="M40" s="164">
        <v>30</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3224</v>
      </c>
      <c r="D41" s="164">
        <v>2072</v>
      </c>
      <c r="E41" s="164">
        <v>22</v>
      </c>
      <c r="F41" s="164">
        <v>336</v>
      </c>
      <c r="G41" s="164">
        <v>114</v>
      </c>
      <c r="H41" s="164" t="s">
        <v>8</v>
      </c>
      <c r="I41" s="164" t="s">
        <v>8</v>
      </c>
      <c r="J41" s="164" t="s">
        <v>8</v>
      </c>
      <c r="K41" s="164">
        <v>78</v>
      </c>
      <c r="L41" s="164">
        <v>514</v>
      </c>
      <c r="M41" s="164">
        <v>88</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4230</v>
      </c>
      <c r="D42" s="164">
        <v>2</v>
      </c>
      <c r="E42" s="164">
        <v>1620</v>
      </c>
      <c r="F42" s="164">
        <v>152</v>
      </c>
      <c r="G42" s="164">
        <v>315</v>
      </c>
      <c r="H42" s="164" t="s">
        <v>8</v>
      </c>
      <c r="I42" s="164" t="s">
        <v>8</v>
      </c>
      <c r="J42" s="164" t="s">
        <v>8</v>
      </c>
      <c r="K42" s="164" t="s">
        <v>8</v>
      </c>
      <c r="L42" s="164">
        <v>2104</v>
      </c>
      <c r="M42" s="164">
        <v>37</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29521</v>
      </c>
      <c r="D43" s="164">
        <v>11815</v>
      </c>
      <c r="E43" s="164">
        <v>2117</v>
      </c>
      <c r="F43" s="164">
        <v>3479</v>
      </c>
      <c r="G43" s="164">
        <v>4101</v>
      </c>
      <c r="H43" s="164">
        <v>115</v>
      </c>
      <c r="I43" s="164">
        <v>115</v>
      </c>
      <c r="J43" s="164" t="s">
        <v>8</v>
      </c>
      <c r="K43" s="164">
        <v>1559</v>
      </c>
      <c r="L43" s="164">
        <v>762</v>
      </c>
      <c r="M43" s="164">
        <v>5398</v>
      </c>
      <c r="N43" s="164">
        <v>176</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3404</v>
      </c>
      <c r="D44" s="164">
        <v>16</v>
      </c>
      <c r="E44" s="164">
        <v>28</v>
      </c>
      <c r="F44" s="164">
        <v>3101</v>
      </c>
      <c r="G44" s="164">
        <v>35</v>
      </c>
      <c r="H44" s="164">
        <v>33</v>
      </c>
      <c r="I44" s="164">
        <v>33</v>
      </c>
      <c r="J44" s="164" t="s">
        <v>8</v>
      </c>
      <c r="K44" s="164" t="s">
        <v>8</v>
      </c>
      <c r="L44" s="164">
        <v>13</v>
      </c>
      <c r="M44" s="164">
        <v>179</v>
      </c>
      <c r="N44" s="164"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137270</v>
      </c>
      <c r="D45" s="165">
        <v>13888</v>
      </c>
      <c r="E45" s="165">
        <v>3732</v>
      </c>
      <c r="F45" s="165">
        <v>1518</v>
      </c>
      <c r="G45" s="165">
        <v>15502</v>
      </c>
      <c r="H45" s="165">
        <v>206</v>
      </c>
      <c r="I45" s="165">
        <v>90</v>
      </c>
      <c r="J45" s="165">
        <v>116</v>
      </c>
      <c r="K45" s="165">
        <v>1638</v>
      </c>
      <c r="L45" s="165">
        <v>3367</v>
      </c>
      <c r="M45" s="165">
        <v>5373</v>
      </c>
      <c r="N45" s="165">
        <v>92048</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23147</v>
      </c>
      <c r="D46" s="164">
        <v>52</v>
      </c>
      <c r="E46" s="164">
        <v>249</v>
      </c>
      <c r="F46" s="164">
        <v>11617</v>
      </c>
      <c r="G46" s="164">
        <v>108</v>
      </c>
      <c r="H46" s="164" t="s">
        <v>8</v>
      </c>
      <c r="I46" s="164" t="s">
        <v>8</v>
      </c>
      <c r="J46" s="164" t="s">
        <v>8</v>
      </c>
      <c r="K46" s="164" t="s">
        <v>8</v>
      </c>
      <c r="L46" s="164">
        <v>3692</v>
      </c>
      <c r="M46" s="164">
        <v>3537</v>
      </c>
      <c r="N46" s="164">
        <v>3891</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3633</v>
      </c>
      <c r="D48" s="164">
        <v>2790</v>
      </c>
      <c r="E48" s="164">
        <v>10</v>
      </c>
      <c r="F48" s="164" t="s">
        <v>8</v>
      </c>
      <c r="G48" s="164">
        <v>11</v>
      </c>
      <c r="H48" s="164" t="s">
        <v>8</v>
      </c>
      <c r="I48" s="164" t="s">
        <v>8</v>
      </c>
      <c r="J48" s="164" t="s">
        <v>8</v>
      </c>
      <c r="K48" s="164" t="s">
        <v>8</v>
      </c>
      <c r="L48" s="164">
        <v>806</v>
      </c>
      <c r="M48" s="164">
        <v>16</v>
      </c>
      <c r="N48" s="164"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t="s">
        <v>8</v>
      </c>
      <c r="D49" s="164" t="s">
        <v>8</v>
      </c>
      <c r="E49" s="164" t="s">
        <v>8</v>
      </c>
      <c r="F49" s="164" t="s">
        <v>8</v>
      </c>
      <c r="G49" s="164" t="s">
        <v>8</v>
      </c>
      <c r="H49" s="164" t="s">
        <v>8</v>
      </c>
      <c r="I49" s="164" t="s">
        <v>8</v>
      </c>
      <c r="J49" s="164" t="s">
        <v>8</v>
      </c>
      <c r="K49" s="164" t="s">
        <v>8</v>
      </c>
      <c r="L49" s="164" t="s">
        <v>8</v>
      </c>
      <c r="M49" s="164" t="s">
        <v>8</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26780</v>
      </c>
      <c r="D50" s="165">
        <v>2842</v>
      </c>
      <c r="E50" s="165">
        <v>259</v>
      </c>
      <c r="F50" s="165">
        <v>11617</v>
      </c>
      <c r="G50" s="165">
        <v>119</v>
      </c>
      <c r="H50" s="165" t="s">
        <v>8</v>
      </c>
      <c r="I50" s="165" t="s">
        <v>8</v>
      </c>
      <c r="J50" s="165" t="s">
        <v>8</v>
      </c>
      <c r="K50" s="165" t="s">
        <v>8</v>
      </c>
      <c r="L50" s="165">
        <v>4499</v>
      </c>
      <c r="M50" s="165">
        <v>3553</v>
      </c>
      <c r="N50" s="165">
        <v>3891</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164051</v>
      </c>
      <c r="D51" s="165">
        <v>16730</v>
      </c>
      <c r="E51" s="165">
        <v>3990</v>
      </c>
      <c r="F51" s="165">
        <v>13135</v>
      </c>
      <c r="G51" s="165">
        <v>15621</v>
      </c>
      <c r="H51" s="165">
        <v>206</v>
      </c>
      <c r="I51" s="165">
        <v>90</v>
      </c>
      <c r="J51" s="165">
        <v>116</v>
      </c>
      <c r="K51" s="165">
        <v>1638</v>
      </c>
      <c r="L51" s="165">
        <v>7866</v>
      </c>
      <c r="M51" s="165">
        <v>8926</v>
      </c>
      <c r="N51" s="165">
        <v>95939</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-5478</v>
      </c>
      <c r="D52" s="165">
        <v>-19246</v>
      </c>
      <c r="E52" s="165">
        <v>-6408</v>
      </c>
      <c r="F52" s="165">
        <v>-3414</v>
      </c>
      <c r="G52" s="165">
        <v>-10422</v>
      </c>
      <c r="H52" s="165">
        <v>-10521</v>
      </c>
      <c r="I52" s="165">
        <v>-956</v>
      </c>
      <c r="J52" s="165">
        <v>-9565</v>
      </c>
      <c r="K52" s="165">
        <v>-2264</v>
      </c>
      <c r="L52" s="165">
        <v>-9241</v>
      </c>
      <c r="M52" s="165">
        <v>-6746</v>
      </c>
      <c r="N52" s="165">
        <v>62786</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-383</v>
      </c>
      <c r="D53" s="166">
        <v>-16005</v>
      </c>
      <c r="E53" s="166">
        <v>-6287</v>
      </c>
      <c r="F53" s="166">
        <v>-7062</v>
      </c>
      <c r="G53" s="166">
        <v>-8795</v>
      </c>
      <c r="H53" s="166">
        <v>-10521</v>
      </c>
      <c r="I53" s="166">
        <v>-956</v>
      </c>
      <c r="J53" s="166">
        <v>-9565</v>
      </c>
      <c r="K53" s="166">
        <v>-2107</v>
      </c>
      <c r="L53" s="166">
        <v>-8250</v>
      </c>
      <c r="M53" s="166">
        <v>-251</v>
      </c>
      <c r="N53" s="166">
        <v>58894</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v>10399</v>
      </c>
      <c r="D54" s="164" t="s">
        <v>8</v>
      </c>
      <c r="E54" s="164" t="s">
        <v>8</v>
      </c>
      <c r="F54" s="164" t="s">
        <v>8</v>
      </c>
      <c r="G54" s="164" t="s">
        <v>8</v>
      </c>
      <c r="H54" s="164" t="s">
        <v>8</v>
      </c>
      <c r="I54" s="164" t="s">
        <v>8</v>
      </c>
      <c r="J54" s="164" t="s">
        <v>8</v>
      </c>
      <c r="K54" s="164" t="s">
        <v>8</v>
      </c>
      <c r="L54" s="164" t="s">
        <v>8</v>
      </c>
      <c r="M54" s="164" t="s">
        <v>8</v>
      </c>
      <c r="N54" s="164">
        <v>10399</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9102</v>
      </c>
      <c r="D55" s="164" t="s">
        <v>8</v>
      </c>
      <c r="E55" s="164" t="s">
        <v>8</v>
      </c>
      <c r="F55" s="164" t="s">
        <v>8</v>
      </c>
      <c r="G55" s="164" t="s">
        <v>8</v>
      </c>
      <c r="H55" s="164" t="s">
        <v>8</v>
      </c>
      <c r="I55" s="164" t="s">
        <v>8</v>
      </c>
      <c r="J55" s="164" t="s">
        <v>8</v>
      </c>
      <c r="K55" s="164" t="s">
        <v>8</v>
      </c>
      <c r="L55" s="164" t="s">
        <v>8</v>
      </c>
      <c r="M55" s="164" t="s">
        <v>8</v>
      </c>
      <c r="N55" s="164">
        <v>9102</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660.53</v>
      </c>
      <c r="D57" s="167">
        <v>230.1</v>
      </c>
      <c r="E57" s="167">
        <v>143.31</v>
      </c>
      <c r="F57" s="167">
        <v>32.26</v>
      </c>
      <c r="G57" s="167">
        <v>90.87</v>
      </c>
      <c r="H57" s="167">
        <v>13.94</v>
      </c>
      <c r="I57" s="167">
        <v>13.26</v>
      </c>
      <c r="J57" s="167">
        <v>0.68</v>
      </c>
      <c r="K57" s="167">
        <v>12.2</v>
      </c>
      <c r="L57" s="167">
        <v>84.71</v>
      </c>
      <c r="M57" s="167">
        <v>53.14</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576.62</v>
      </c>
      <c r="D58" s="167">
        <v>241.22</v>
      </c>
      <c r="E58" s="167">
        <v>13.68</v>
      </c>
      <c r="F58" s="167">
        <v>143.34</v>
      </c>
      <c r="G58" s="167">
        <v>33.909999999999997</v>
      </c>
      <c r="H58" s="167">
        <v>0.53</v>
      </c>
      <c r="I58" s="167">
        <v>0.53</v>
      </c>
      <c r="J58" s="167" t="s">
        <v>8</v>
      </c>
      <c r="K58" s="167">
        <v>44.41</v>
      </c>
      <c r="L58" s="167">
        <v>62.24</v>
      </c>
      <c r="M58" s="167">
        <v>37.28</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t="s">
        <v>8</v>
      </c>
      <c r="D59" s="167" t="s">
        <v>8</v>
      </c>
      <c r="E59" s="167" t="s">
        <v>8</v>
      </c>
      <c r="F59" s="167" t="s">
        <v>8</v>
      </c>
      <c r="G59" s="167" t="s">
        <v>8</v>
      </c>
      <c r="H59" s="167" t="s">
        <v>8</v>
      </c>
      <c r="I59" s="167" t="s">
        <v>8</v>
      </c>
      <c r="J59" s="167" t="s">
        <v>8</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33.5</v>
      </c>
      <c r="D60" s="167" t="s">
        <v>8</v>
      </c>
      <c r="E60" s="167" t="s">
        <v>8</v>
      </c>
      <c r="F60" s="167" t="s">
        <v>8</v>
      </c>
      <c r="G60" s="167" t="s">
        <v>8</v>
      </c>
      <c r="H60" s="167" t="s">
        <v>8</v>
      </c>
      <c r="I60" s="167" t="s">
        <v>8</v>
      </c>
      <c r="J60" s="167" t="s">
        <v>8</v>
      </c>
      <c r="K60" s="167" t="s">
        <v>8</v>
      </c>
      <c r="L60" s="167" t="s">
        <v>8</v>
      </c>
      <c r="M60" s="167" t="s">
        <v>8</v>
      </c>
      <c r="N60" s="167">
        <v>33.5</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1103.3900000000001</v>
      </c>
      <c r="D61" s="167">
        <v>32.06</v>
      </c>
      <c r="E61" s="167">
        <v>12.08</v>
      </c>
      <c r="F61" s="167">
        <v>20.99</v>
      </c>
      <c r="G61" s="167">
        <v>284.74</v>
      </c>
      <c r="H61" s="167">
        <v>166.63</v>
      </c>
      <c r="I61" s="167">
        <v>4.37</v>
      </c>
      <c r="J61" s="167">
        <v>162.26</v>
      </c>
      <c r="K61" s="167">
        <v>6.41</v>
      </c>
      <c r="L61" s="167">
        <v>48.77</v>
      </c>
      <c r="M61" s="167">
        <v>7.24</v>
      </c>
      <c r="N61" s="167">
        <v>524.47</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57.3</v>
      </c>
      <c r="D62" s="167">
        <v>0.27</v>
      </c>
      <c r="E62" s="167">
        <v>0.46</v>
      </c>
      <c r="F62" s="167">
        <v>52.19</v>
      </c>
      <c r="G62" s="167">
        <v>0.6</v>
      </c>
      <c r="H62" s="167">
        <v>0.56000000000000005</v>
      </c>
      <c r="I62" s="167">
        <v>0.56000000000000005</v>
      </c>
      <c r="J62" s="167" t="s">
        <v>8</v>
      </c>
      <c r="K62" s="167" t="s">
        <v>8</v>
      </c>
      <c r="L62" s="167">
        <v>0.21</v>
      </c>
      <c r="M62" s="167">
        <v>3.01</v>
      </c>
      <c r="N62" s="167"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2316.7399999999998</v>
      </c>
      <c r="D63" s="168">
        <v>503.11</v>
      </c>
      <c r="E63" s="168">
        <v>168.61</v>
      </c>
      <c r="F63" s="168">
        <v>144.4</v>
      </c>
      <c r="G63" s="168">
        <v>408.93</v>
      </c>
      <c r="H63" s="168">
        <v>180.54</v>
      </c>
      <c r="I63" s="168">
        <v>17.61</v>
      </c>
      <c r="J63" s="168">
        <v>162.93</v>
      </c>
      <c r="K63" s="168">
        <v>63.02</v>
      </c>
      <c r="L63" s="168">
        <v>195.51</v>
      </c>
      <c r="M63" s="168">
        <v>94.65</v>
      </c>
      <c r="N63" s="168">
        <v>557.97</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535.65</v>
      </c>
      <c r="D64" s="167">
        <v>102.23</v>
      </c>
      <c r="E64" s="167">
        <v>6.41</v>
      </c>
      <c r="F64" s="167">
        <v>134.04</v>
      </c>
      <c r="G64" s="167">
        <v>28.81</v>
      </c>
      <c r="H64" s="167" t="s">
        <v>8</v>
      </c>
      <c r="I64" s="167" t="s">
        <v>8</v>
      </c>
      <c r="J64" s="167" t="s">
        <v>8</v>
      </c>
      <c r="K64" s="167">
        <v>2.65</v>
      </c>
      <c r="L64" s="167">
        <v>92.41</v>
      </c>
      <c r="M64" s="167">
        <v>169.11</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422.93</v>
      </c>
      <c r="D65" s="167">
        <v>75.680000000000007</v>
      </c>
      <c r="E65" s="167" t="s">
        <v>8</v>
      </c>
      <c r="F65" s="167">
        <v>117.28</v>
      </c>
      <c r="G65" s="167">
        <v>2.67</v>
      </c>
      <c r="H65" s="167" t="s">
        <v>8</v>
      </c>
      <c r="I65" s="167" t="s">
        <v>8</v>
      </c>
      <c r="J65" s="167" t="s">
        <v>8</v>
      </c>
      <c r="K65" s="167">
        <v>2.2599999999999998</v>
      </c>
      <c r="L65" s="167">
        <v>56.77</v>
      </c>
      <c r="M65" s="167">
        <v>168.27</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0.81</v>
      </c>
      <c r="D67" s="167">
        <v>0.15</v>
      </c>
      <c r="E67" s="167" t="s">
        <v>8</v>
      </c>
      <c r="F67" s="167">
        <v>0.08</v>
      </c>
      <c r="G67" s="167">
        <v>0.56999999999999995</v>
      </c>
      <c r="H67" s="167" t="s">
        <v>8</v>
      </c>
      <c r="I67" s="167" t="s">
        <v>8</v>
      </c>
      <c r="J67" s="167" t="s">
        <v>8</v>
      </c>
      <c r="K67" s="167" t="s">
        <v>8</v>
      </c>
      <c r="L67" s="167" t="s">
        <v>8</v>
      </c>
      <c r="M67" s="167" t="s">
        <v>8</v>
      </c>
      <c r="N67" s="167"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t="s">
        <v>8</v>
      </c>
      <c r="D68" s="167" t="s">
        <v>8</v>
      </c>
      <c r="E68" s="167" t="s">
        <v>8</v>
      </c>
      <c r="F68" s="167" t="s">
        <v>8</v>
      </c>
      <c r="G68" s="167" t="s">
        <v>8</v>
      </c>
      <c r="H68" s="167" t="s">
        <v>8</v>
      </c>
      <c r="I68" s="167" t="s">
        <v>8</v>
      </c>
      <c r="J68" s="167" t="s">
        <v>8</v>
      </c>
      <c r="K68" s="167" t="s">
        <v>8</v>
      </c>
      <c r="L68" s="167" t="s">
        <v>8</v>
      </c>
      <c r="M68" s="167" t="s">
        <v>8</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536.46</v>
      </c>
      <c r="D69" s="168">
        <v>102.38</v>
      </c>
      <c r="E69" s="168">
        <v>6.41</v>
      </c>
      <c r="F69" s="168">
        <v>134.12</v>
      </c>
      <c r="G69" s="168">
        <v>29.38</v>
      </c>
      <c r="H69" s="168" t="s">
        <v>8</v>
      </c>
      <c r="I69" s="168" t="s">
        <v>8</v>
      </c>
      <c r="J69" s="168" t="s">
        <v>8</v>
      </c>
      <c r="K69" s="168">
        <v>2.65</v>
      </c>
      <c r="L69" s="168">
        <v>92.41</v>
      </c>
      <c r="M69" s="168">
        <v>169.11</v>
      </c>
      <c r="N69" s="168"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2853.19</v>
      </c>
      <c r="D70" s="168">
        <v>605.49</v>
      </c>
      <c r="E70" s="168">
        <v>175.02</v>
      </c>
      <c r="F70" s="168">
        <v>278.52</v>
      </c>
      <c r="G70" s="168">
        <v>438.31</v>
      </c>
      <c r="H70" s="168">
        <v>180.54</v>
      </c>
      <c r="I70" s="168">
        <v>17.61</v>
      </c>
      <c r="J70" s="168">
        <v>162.93</v>
      </c>
      <c r="K70" s="168">
        <v>65.67</v>
      </c>
      <c r="L70" s="168">
        <v>287.92</v>
      </c>
      <c r="M70" s="168">
        <v>263.76</v>
      </c>
      <c r="N70" s="168">
        <v>557.97</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v>897.06</v>
      </c>
      <c r="D71" s="167" t="s">
        <v>8</v>
      </c>
      <c r="E71" s="167" t="s">
        <v>8</v>
      </c>
      <c r="F71" s="167" t="s">
        <v>8</v>
      </c>
      <c r="G71" s="167" t="s">
        <v>8</v>
      </c>
      <c r="H71" s="167" t="s">
        <v>8</v>
      </c>
      <c r="I71" s="167" t="s">
        <v>8</v>
      </c>
      <c r="J71" s="167" t="s">
        <v>8</v>
      </c>
      <c r="K71" s="167" t="s">
        <v>8</v>
      </c>
      <c r="L71" s="167" t="s">
        <v>8</v>
      </c>
      <c r="M71" s="167" t="s">
        <v>8</v>
      </c>
      <c r="N71" s="167">
        <v>897.06</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v>316.01</v>
      </c>
      <c r="D72" s="167" t="s">
        <v>8</v>
      </c>
      <c r="E72" s="167" t="s">
        <v>8</v>
      </c>
      <c r="F72" s="167" t="s">
        <v>8</v>
      </c>
      <c r="G72" s="167" t="s">
        <v>8</v>
      </c>
      <c r="H72" s="167" t="s">
        <v>8</v>
      </c>
      <c r="I72" s="167" t="s">
        <v>8</v>
      </c>
      <c r="J72" s="167" t="s">
        <v>8</v>
      </c>
      <c r="K72" s="167" t="s">
        <v>8</v>
      </c>
      <c r="L72" s="167" t="s">
        <v>8</v>
      </c>
      <c r="M72" s="167" t="s">
        <v>8</v>
      </c>
      <c r="N72" s="167">
        <v>316.01</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v>355.66</v>
      </c>
      <c r="D73" s="167" t="s">
        <v>8</v>
      </c>
      <c r="E73" s="167" t="s">
        <v>8</v>
      </c>
      <c r="F73" s="167" t="s">
        <v>8</v>
      </c>
      <c r="G73" s="167" t="s">
        <v>8</v>
      </c>
      <c r="H73" s="167" t="s">
        <v>8</v>
      </c>
      <c r="I73" s="167" t="s">
        <v>8</v>
      </c>
      <c r="J73" s="167" t="s">
        <v>8</v>
      </c>
      <c r="K73" s="167" t="s">
        <v>8</v>
      </c>
      <c r="L73" s="167" t="s">
        <v>8</v>
      </c>
      <c r="M73" s="167" t="s">
        <v>8</v>
      </c>
      <c r="N73" s="167">
        <v>355.66</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v>128.81</v>
      </c>
      <c r="D74" s="167" t="s">
        <v>8</v>
      </c>
      <c r="E74" s="167" t="s">
        <v>8</v>
      </c>
      <c r="F74" s="167" t="s">
        <v>8</v>
      </c>
      <c r="G74" s="167" t="s">
        <v>8</v>
      </c>
      <c r="H74" s="167" t="s">
        <v>8</v>
      </c>
      <c r="I74" s="167" t="s">
        <v>8</v>
      </c>
      <c r="J74" s="167" t="s">
        <v>8</v>
      </c>
      <c r="K74" s="167" t="s">
        <v>8</v>
      </c>
      <c r="L74" s="167" t="s">
        <v>8</v>
      </c>
      <c r="M74" s="167" t="s">
        <v>8</v>
      </c>
      <c r="N74" s="167">
        <v>128.81</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546.62</v>
      </c>
      <c r="D75" s="167" t="s">
        <v>8</v>
      </c>
      <c r="E75" s="167" t="s">
        <v>8</v>
      </c>
      <c r="F75" s="167" t="s">
        <v>8</v>
      </c>
      <c r="G75" s="167" t="s">
        <v>8</v>
      </c>
      <c r="H75" s="167" t="s">
        <v>8</v>
      </c>
      <c r="I75" s="167" t="s">
        <v>8</v>
      </c>
      <c r="J75" s="167" t="s">
        <v>8</v>
      </c>
      <c r="K75" s="167" t="s">
        <v>8</v>
      </c>
      <c r="L75" s="167" t="s">
        <v>8</v>
      </c>
      <c r="M75" s="167" t="s">
        <v>8</v>
      </c>
      <c r="N75" s="167">
        <v>546.62</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102.55</v>
      </c>
      <c r="D76" s="167" t="s">
        <v>8</v>
      </c>
      <c r="E76" s="167" t="s">
        <v>8</v>
      </c>
      <c r="F76" s="167" t="s">
        <v>8</v>
      </c>
      <c r="G76" s="167" t="s">
        <v>8</v>
      </c>
      <c r="H76" s="167" t="s">
        <v>8</v>
      </c>
      <c r="I76" s="167" t="s">
        <v>8</v>
      </c>
      <c r="J76" s="167" t="s">
        <v>8</v>
      </c>
      <c r="K76" s="167" t="s">
        <v>8</v>
      </c>
      <c r="L76" s="167" t="s">
        <v>8</v>
      </c>
      <c r="M76" s="167" t="s">
        <v>8</v>
      </c>
      <c r="N76" s="167">
        <v>102.55</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199.06</v>
      </c>
      <c r="D77" s="167">
        <v>0.24</v>
      </c>
      <c r="E77" s="167" t="s">
        <v>8</v>
      </c>
      <c r="F77" s="167">
        <v>10.98</v>
      </c>
      <c r="G77" s="167">
        <v>185.26</v>
      </c>
      <c r="H77" s="167">
        <v>2.09</v>
      </c>
      <c r="I77" s="167">
        <v>0.14000000000000001</v>
      </c>
      <c r="J77" s="167">
        <v>1.94</v>
      </c>
      <c r="K77" s="167" t="s">
        <v>8</v>
      </c>
      <c r="L77" s="167" t="s">
        <v>8</v>
      </c>
      <c r="M77" s="167">
        <v>0.5</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54.27</v>
      </c>
      <c r="D78" s="167">
        <v>34.869999999999997</v>
      </c>
      <c r="E78" s="167">
        <v>0.38</v>
      </c>
      <c r="F78" s="167">
        <v>5.66</v>
      </c>
      <c r="G78" s="167">
        <v>1.91</v>
      </c>
      <c r="H78" s="167" t="s">
        <v>8</v>
      </c>
      <c r="I78" s="167" t="s">
        <v>8</v>
      </c>
      <c r="J78" s="167" t="s">
        <v>8</v>
      </c>
      <c r="K78" s="167">
        <v>1.32</v>
      </c>
      <c r="L78" s="167">
        <v>8.65</v>
      </c>
      <c r="M78" s="167">
        <v>1.48</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71.19</v>
      </c>
      <c r="D79" s="167">
        <v>0.04</v>
      </c>
      <c r="E79" s="167">
        <v>27.26</v>
      </c>
      <c r="F79" s="167">
        <v>2.5499999999999998</v>
      </c>
      <c r="G79" s="167">
        <v>5.3</v>
      </c>
      <c r="H79" s="167" t="s">
        <v>8</v>
      </c>
      <c r="I79" s="167" t="s">
        <v>8</v>
      </c>
      <c r="J79" s="167" t="s">
        <v>8</v>
      </c>
      <c r="K79" s="167" t="s">
        <v>8</v>
      </c>
      <c r="L79" s="167">
        <v>35.409999999999997</v>
      </c>
      <c r="M79" s="167">
        <v>0.62</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496.85</v>
      </c>
      <c r="D80" s="167">
        <v>198.86</v>
      </c>
      <c r="E80" s="167">
        <v>35.630000000000003</v>
      </c>
      <c r="F80" s="167">
        <v>58.55</v>
      </c>
      <c r="G80" s="167">
        <v>69.02</v>
      </c>
      <c r="H80" s="167">
        <v>1.94</v>
      </c>
      <c r="I80" s="167">
        <v>1.93</v>
      </c>
      <c r="J80" s="167">
        <v>0.01</v>
      </c>
      <c r="K80" s="167">
        <v>26.24</v>
      </c>
      <c r="L80" s="167">
        <v>12.82</v>
      </c>
      <c r="M80" s="167">
        <v>90.84</v>
      </c>
      <c r="N80" s="167">
        <v>2.96</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57.3</v>
      </c>
      <c r="D81" s="167">
        <v>0.27</v>
      </c>
      <c r="E81" s="167">
        <v>0.46</v>
      </c>
      <c r="F81" s="167">
        <v>52.19</v>
      </c>
      <c r="G81" s="167">
        <v>0.6</v>
      </c>
      <c r="H81" s="167">
        <v>0.56000000000000005</v>
      </c>
      <c r="I81" s="167">
        <v>0.56000000000000005</v>
      </c>
      <c r="J81" s="167" t="s">
        <v>8</v>
      </c>
      <c r="K81" s="167" t="s">
        <v>8</v>
      </c>
      <c r="L81" s="167">
        <v>0.21</v>
      </c>
      <c r="M81" s="167">
        <v>3.01</v>
      </c>
      <c r="N81" s="167"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2310.29</v>
      </c>
      <c r="D82" s="168">
        <v>233.74</v>
      </c>
      <c r="E82" s="168">
        <v>62.8</v>
      </c>
      <c r="F82" s="168">
        <v>25.54</v>
      </c>
      <c r="G82" s="168">
        <v>260.89999999999998</v>
      </c>
      <c r="H82" s="168">
        <v>3.47</v>
      </c>
      <c r="I82" s="168">
        <v>1.52</v>
      </c>
      <c r="J82" s="168">
        <v>1.95</v>
      </c>
      <c r="K82" s="168">
        <v>27.56</v>
      </c>
      <c r="L82" s="168">
        <v>56.67</v>
      </c>
      <c r="M82" s="168">
        <v>90.42</v>
      </c>
      <c r="N82" s="168">
        <v>1549.18</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389.57</v>
      </c>
      <c r="D83" s="167">
        <v>0.88</v>
      </c>
      <c r="E83" s="167">
        <v>4.1900000000000004</v>
      </c>
      <c r="F83" s="167">
        <v>195.52</v>
      </c>
      <c r="G83" s="167">
        <v>1.82</v>
      </c>
      <c r="H83" s="167" t="s">
        <v>8</v>
      </c>
      <c r="I83" s="167" t="s">
        <v>8</v>
      </c>
      <c r="J83" s="167" t="s">
        <v>8</v>
      </c>
      <c r="K83" s="167" t="s">
        <v>8</v>
      </c>
      <c r="L83" s="167">
        <v>62.14</v>
      </c>
      <c r="M83" s="167">
        <v>59.52</v>
      </c>
      <c r="N83" s="167">
        <v>65.489999999999995</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61.15</v>
      </c>
      <c r="D85" s="167">
        <v>46.95</v>
      </c>
      <c r="E85" s="167">
        <v>0.17</v>
      </c>
      <c r="F85" s="167" t="s">
        <v>8</v>
      </c>
      <c r="G85" s="167">
        <v>0.18</v>
      </c>
      <c r="H85" s="167" t="s">
        <v>8</v>
      </c>
      <c r="I85" s="167" t="s">
        <v>8</v>
      </c>
      <c r="J85" s="167" t="s">
        <v>8</v>
      </c>
      <c r="K85" s="167" t="s">
        <v>8</v>
      </c>
      <c r="L85" s="167">
        <v>13.57</v>
      </c>
      <c r="M85" s="167">
        <v>0.28000000000000003</v>
      </c>
      <c r="N85" s="167"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t="s">
        <v>8</v>
      </c>
      <c r="D86" s="167" t="s">
        <v>8</v>
      </c>
      <c r="E86" s="167" t="s">
        <v>8</v>
      </c>
      <c r="F86" s="167" t="s">
        <v>8</v>
      </c>
      <c r="G86" s="167" t="s">
        <v>8</v>
      </c>
      <c r="H86" s="167" t="s">
        <v>8</v>
      </c>
      <c r="I86" s="167" t="s">
        <v>8</v>
      </c>
      <c r="J86" s="167" t="s">
        <v>8</v>
      </c>
      <c r="K86" s="167" t="s">
        <v>8</v>
      </c>
      <c r="L86" s="167" t="s">
        <v>8</v>
      </c>
      <c r="M86" s="167" t="s">
        <v>8</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450.72</v>
      </c>
      <c r="D87" s="168">
        <v>47.83</v>
      </c>
      <c r="E87" s="168">
        <v>4.3600000000000003</v>
      </c>
      <c r="F87" s="168">
        <v>195.52</v>
      </c>
      <c r="G87" s="168">
        <v>2</v>
      </c>
      <c r="H87" s="168" t="s">
        <v>8</v>
      </c>
      <c r="I87" s="168" t="s">
        <v>8</v>
      </c>
      <c r="J87" s="168" t="s">
        <v>8</v>
      </c>
      <c r="K87" s="168" t="s">
        <v>8</v>
      </c>
      <c r="L87" s="168">
        <v>75.72</v>
      </c>
      <c r="M87" s="168">
        <v>59.8</v>
      </c>
      <c r="N87" s="168">
        <v>65.489999999999995</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2761</v>
      </c>
      <c r="D88" s="168">
        <v>281.57</v>
      </c>
      <c r="E88" s="168">
        <v>67.16</v>
      </c>
      <c r="F88" s="168">
        <v>221.07</v>
      </c>
      <c r="G88" s="168">
        <v>262.89999999999998</v>
      </c>
      <c r="H88" s="168">
        <v>3.47</v>
      </c>
      <c r="I88" s="168">
        <v>1.52</v>
      </c>
      <c r="J88" s="168">
        <v>1.95</v>
      </c>
      <c r="K88" s="168">
        <v>27.56</v>
      </c>
      <c r="L88" s="168">
        <v>132.38</v>
      </c>
      <c r="M88" s="168">
        <v>150.22</v>
      </c>
      <c r="N88" s="168">
        <v>1614.67</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-92.19</v>
      </c>
      <c r="D89" s="168">
        <v>-323.92</v>
      </c>
      <c r="E89" s="168">
        <v>-107.86</v>
      </c>
      <c r="F89" s="168">
        <v>-57.45</v>
      </c>
      <c r="G89" s="168">
        <v>-175.41</v>
      </c>
      <c r="H89" s="168">
        <v>-177.07</v>
      </c>
      <c r="I89" s="168">
        <v>-16.09</v>
      </c>
      <c r="J89" s="168">
        <v>-160.97999999999999</v>
      </c>
      <c r="K89" s="168">
        <v>-38.1</v>
      </c>
      <c r="L89" s="168">
        <v>-155.53</v>
      </c>
      <c r="M89" s="168">
        <v>-113.54</v>
      </c>
      <c r="N89" s="168">
        <v>1056.7</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-6.45</v>
      </c>
      <c r="D90" s="169">
        <v>-269.37</v>
      </c>
      <c r="E90" s="169">
        <v>-105.81</v>
      </c>
      <c r="F90" s="169">
        <v>-118.85</v>
      </c>
      <c r="G90" s="169">
        <v>-148.02000000000001</v>
      </c>
      <c r="H90" s="169">
        <v>-177.07</v>
      </c>
      <c r="I90" s="169">
        <v>-16.09</v>
      </c>
      <c r="J90" s="169">
        <v>-160.97999999999999</v>
      </c>
      <c r="K90" s="169">
        <v>-35.46</v>
      </c>
      <c r="L90" s="169">
        <v>-138.84</v>
      </c>
      <c r="M90" s="169">
        <v>-4.2300000000000004</v>
      </c>
      <c r="N90" s="169">
        <v>991.21</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v>175.02</v>
      </c>
      <c r="D91" s="167" t="s">
        <v>8</v>
      </c>
      <c r="E91" s="167" t="s">
        <v>8</v>
      </c>
      <c r="F91" s="167" t="s">
        <v>8</v>
      </c>
      <c r="G91" s="167" t="s">
        <v>8</v>
      </c>
      <c r="H91" s="167" t="s">
        <v>8</v>
      </c>
      <c r="I91" s="167" t="s">
        <v>8</v>
      </c>
      <c r="J91" s="167" t="s">
        <v>8</v>
      </c>
      <c r="K91" s="167" t="s">
        <v>8</v>
      </c>
      <c r="L91" s="167" t="s">
        <v>8</v>
      </c>
      <c r="M91" s="167" t="s">
        <v>8</v>
      </c>
      <c r="N91" s="167">
        <v>175.02</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153.19</v>
      </c>
      <c r="D92" s="167" t="s">
        <v>8</v>
      </c>
      <c r="E92" s="167" t="s">
        <v>8</v>
      </c>
      <c r="F92" s="167" t="s">
        <v>8</v>
      </c>
      <c r="G92" s="167" t="s">
        <v>8</v>
      </c>
      <c r="H92" s="167" t="s">
        <v>8</v>
      </c>
      <c r="I92" s="167" t="s">
        <v>8</v>
      </c>
      <c r="J92" s="167" t="s">
        <v>8</v>
      </c>
      <c r="K92" s="167" t="s">
        <v>8</v>
      </c>
      <c r="L92" s="167" t="s">
        <v>8</v>
      </c>
      <c r="M92" s="167" t="s">
        <v>8</v>
      </c>
      <c r="N92" s="167">
        <v>153.19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A2:B3"/>
    <mergeCell ref="C2:G3"/>
    <mergeCell ref="H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605</v>
      </c>
      <c r="B1" s="225"/>
      <c r="C1" s="226" t="s">
        <v>987</v>
      </c>
      <c r="D1" s="226"/>
      <c r="E1" s="226"/>
      <c r="F1" s="226"/>
      <c r="G1" s="227"/>
      <c r="H1" s="228" t="s">
        <v>987</v>
      </c>
      <c r="I1" s="226"/>
      <c r="J1" s="226"/>
      <c r="K1" s="226"/>
      <c r="L1" s="226"/>
      <c r="M1" s="226"/>
      <c r="N1" s="227"/>
    </row>
    <row r="2" spans="1:14" s="74" customFormat="1" ht="15" customHeight="1">
      <c r="A2" s="224" t="s">
        <v>610</v>
      </c>
      <c r="B2" s="225"/>
      <c r="C2" s="226" t="s">
        <v>61</v>
      </c>
      <c r="D2" s="226"/>
      <c r="E2" s="226"/>
      <c r="F2" s="226"/>
      <c r="G2" s="227"/>
      <c r="H2" s="228" t="s">
        <v>61</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45" customHeight="1">
      <c r="A17" s="218"/>
      <c r="B17" s="219"/>
      <c r="C17" s="272"/>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27370</v>
      </c>
      <c r="D20" s="164">
        <v>12557</v>
      </c>
      <c r="E20" s="164">
        <v>6924</v>
      </c>
      <c r="F20" s="164">
        <v>667</v>
      </c>
      <c r="G20" s="164">
        <v>2194</v>
      </c>
      <c r="H20" s="164">
        <v>337</v>
      </c>
      <c r="I20" s="164">
        <v>201</v>
      </c>
      <c r="J20" s="164">
        <v>137</v>
      </c>
      <c r="K20" s="164">
        <v>392</v>
      </c>
      <c r="L20" s="164">
        <v>2451</v>
      </c>
      <c r="M20" s="164">
        <v>1848</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12269</v>
      </c>
      <c r="D21" s="164">
        <v>3602</v>
      </c>
      <c r="E21" s="164">
        <v>2753</v>
      </c>
      <c r="F21" s="164">
        <v>1773</v>
      </c>
      <c r="G21" s="164">
        <v>1543</v>
      </c>
      <c r="H21" s="164">
        <v>10</v>
      </c>
      <c r="I21" s="164">
        <v>9</v>
      </c>
      <c r="J21" s="164">
        <v>1</v>
      </c>
      <c r="K21" s="164">
        <v>463</v>
      </c>
      <c r="L21" s="164">
        <v>666</v>
      </c>
      <c r="M21" s="164">
        <v>1460</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t="s">
        <v>8</v>
      </c>
      <c r="D22" s="164" t="s">
        <v>8</v>
      </c>
      <c r="E22" s="164" t="s">
        <v>8</v>
      </c>
      <c r="F22" s="164" t="s">
        <v>8</v>
      </c>
      <c r="G22" s="164" t="s">
        <v>8</v>
      </c>
      <c r="H22" s="164" t="s">
        <v>8</v>
      </c>
      <c r="I22" s="164" t="s">
        <v>8</v>
      </c>
      <c r="J22" s="164" t="s">
        <v>8</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1878</v>
      </c>
      <c r="D23" s="164" t="s">
        <v>8</v>
      </c>
      <c r="E23" s="164" t="s">
        <v>8</v>
      </c>
      <c r="F23" s="164" t="s">
        <v>8</v>
      </c>
      <c r="G23" s="164" t="s">
        <v>8</v>
      </c>
      <c r="H23" s="164" t="s">
        <v>8</v>
      </c>
      <c r="I23" s="164" t="s">
        <v>8</v>
      </c>
      <c r="J23" s="164" t="s">
        <v>8</v>
      </c>
      <c r="K23" s="164" t="s">
        <v>8</v>
      </c>
      <c r="L23" s="164" t="s">
        <v>8</v>
      </c>
      <c r="M23" s="164" t="s">
        <v>8</v>
      </c>
      <c r="N23" s="164">
        <v>1878</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42240</v>
      </c>
      <c r="D24" s="164">
        <v>900</v>
      </c>
      <c r="E24" s="164">
        <v>788</v>
      </c>
      <c r="F24" s="164">
        <v>1399</v>
      </c>
      <c r="G24" s="164">
        <v>745</v>
      </c>
      <c r="H24" s="164">
        <v>7177</v>
      </c>
      <c r="I24" s="164">
        <v>13</v>
      </c>
      <c r="J24" s="164">
        <v>7163</v>
      </c>
      <c r="K24" s="164">
        <v>1134</v>
      </c>
      <c r="L24" s="164">
        <v>874</v>
      </c>
      <c r="M24" s="164">
        <v>6846</v>
      </c>
      <c r="N24" s="164">
        <v>22377</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359</v>
      </c>
      <c r="D25" s="164">
        <v>48</v>
      </c>
      <c r="E25" s="164">
        <v>32</v>
      </c>
      <c r="F25" s="164">
        <v>113</v>
      </c>
      <c r="G25" s="164">
        <v>7</v>
      </c>
      <c r="H25" s="164" t="s">
        <v>8</v>
      </c>
      <c r="I25" s="164" t="s">
        <v>8</v>
      </c>
      <c r="J25" s="164" t="s">
        <v>8</v>
      </c>
      <c r="K25" s="164">
        <v>153</v>
      </c>
      <c r="L25" s="164" t="s">
        <v>8</v>
      </c>
      <c r="M25" s="164">
        <v>6</v>
      </c>
      <c r="N25" s="164"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83398</v>
      </c>
      <c r="D26" s="165">
        <v>17012</v>
      </c>
      <c r="E26" s="165">
        <v>10433</v>
      </c>
      <c r="F26" s="165">
        <v>3726</v>
      </c>
      <c r="G26" s="165">
        <v>4476</v>
      </c>
      <c r="H26" s="165">
        <v>7524</v>
      </c>
      <c r="I26" s="165">
        <v>222</v>
      </c>
      <c r="J26" s="165">
        <v>7301</v>
      </c>
      <c r="K26" s="165">
        <v>1836</v>
      </c>
      <c r="L26" s="165">
        <v>3990</v>
      </c>
      <c r="M26" s="165">
        <v>10147</v>
      </c>
      <c r="N26" s="165">
        <v>24255</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29908</v>
      </c>
      <c r="D27" s="164">
        <v>1225</v>
      </c>
      <c r="E27" s="164">
        <v>887</v>
      </c>
      <c r="F27" s="164">
        <v>992</v>
      </c>
      <c r="G27" s="164">
        <v>101</v>
      </c>
      <c r="H27" s="164" t="s">
        <v>8</v>
      </c>
      <c r="I27" s="164" t="s">
        <v>8</v>
      </c>
      <c r="J27" s="164" t="s">
        <v>8</v>
      </c>
      <c r="K27" s="164">
        <v>4682</v>
      </c>
      <c r="L27" s="164">
        <v>2134</v>
      </c>
      <c r="M27" s="164">
        <v>19887</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25469</v>
      </c>
      <c r="D28" s="164">
        <v>44</v>
      </c>
      <c r="E28" s="164" t="s">
        <v>8</v>
      </c>
      <c r="F28" s="164">
        <v>154</v>
      </c>
      <c r="G28" s="164">
        <v>14</v>
      </c>
      <c r="H28" s="164" t="s">
        <v>8</v>
      </c>
      <c r="I28" s="164" t="s">
        <v>8</v>
      </c>
      <c r="J28" s="164" t="s">
        <v>8</v>
      </c>
      <c r="K28" s="164">
        <v>3989</v>
      </c>
      <c r="L28" s="164">
        <v>1890</v>
      </c>
      <c r="M28" s="164">
        <v>19378</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t="s">
        <v>8</v>
      </c>
      <c r="D30" s="164" t="s">
        <v>8</v>
      </c>
      <c r="E30" s="164" t="s">
        <v>8</v>
      </c>
      <c r="F30" s="164" t="s">
        <v>8</v>
      </c>
      <c r="G30" s="164" t="s">
        <v>8</v>
      </c>
      <c r="H30" s="164" t="s">
        <v>8</v>
      </c>
      <c r="I30" s="164" t="s">
        <v>8</v>
      </c>
      <c r="J30" s="164" t="s">
        <v>8</v>
      </c>
      <c r="K30" s="164" t="s">
        <v>8</v>
      </c>
      <c r="L30" s="164" t="s">
        <v>8</v>
      </c>
      <c r="M30" s="164" t="s">
        <v>8</v>
      </c>
      <c r="N30" s="164"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t="s">
        <v>8</v>
      </c>
      <c r="D31" s="164" t="s">
        <v>8</v>
      </c>
      <c r="E31" s="164" t="s">
        <v>8</v>
      </c>
      <c r="F31" s="164" t="s">
        <v>8</v>
      </c>
      <c r="G31" s="164" t="s">
        <v>8</v>
      </c>
      <c r="H31" s="164" t="s">
        <v>8</v>
      </c>
      <c r="I31" s="164" t="s">
        <v>8</v>
      </c>
      <c r="J31" s="164" t="s">
        <v>8</v>
      </c>
      <c r="K31" s="164" t="s">
        <v>8</v>
      </c>
      <c r="L31" s="164" t="s">
        <v>8</v>
      </c>
      <c r="M31" s="164" t="s">
        <v>8</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29908</v>
      </c>
      <c r="D32" s="165">
        <v>1225</v>
      </c>
      <c r="E32" s="165">
        <v>887</v>
      </c>
      <c r="F32" s="165">
        <v>992</v>
      </c>
      <c r="G32" s="165">
        <v>101</v>
      </c>
      <c r="H32" s="165" t="s">
        <v>8</v>
      </c>
      <c r="I32" s="165" t="s">
        <v>8</v>
      </c>
      <c r="J32" s="165" t="s">
        <v>8</v>
      </c>
      <c r="K32" s="165">
        <v>4682</v>
      </c>
      <c r="L32" s="165">
        <v>2134</v>
      </c>
      <c r="M32" s="165">
        <v>19887</v>
      </c>
      <c r="N32" s="165"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113306</v>
      </c>
      <c r="D33" s="165">
        <v>18237</v>
      </c>
      <c r="E33" s="165">
        <v>11320</v>
      </c>
      <c r="F33" s="165">
        <v>4718</v>
      </c>
      <c r="G33" s="165">
        <v>4577</v>
      </c>
      <c r="H33" s="165">
        <v>7524</v>
      </c>
      <c r="I33" s="165">
        <v>222</v>
      </c>
      <c r="J33" s="165">
        <v>7301</v>
      </c>
      <c r="K33" s="165">
        <v>6518</v>
      </c>
      <c r="L33" s="165">
        <v>6124</v>
      </c>
      <c r="M33" s="165">
        <v>30034</v>
      </c>
      <c r="N33" s="165">
        <v>24255</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v>56663</v>
      </c>
      <c r="D34" s="164" t="s">
        <v>8</v>
      </c>
      <c r="E34" s="164" t="s">
        <v>8</v>
      </c>
      <c r="F34" s="164" t="s">
        <v>8</v>
      </c>
      <c r="G34" s="164" t="s">
        <v>8</v>
      </c>
      <c r="H34" s="164" t="s">
        <v>8</v>
      </c>
      <c r="I34" s="164" t="s">
        <v>8</v>
      </c>
      <c r="J34" s="164" t="s">
        <v>8</v>
      </c>
      <c r="K34" s="164" t="s">
        <v>8</v>
      </c>
      <c r="L34" s="164" t="s">
        <v>8</v>
      </c>
      <c r="M34" s="164" t="s">
        <v>8</v>
      </c>
      <c r="N34" s="164">
        <v>56663</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v>13602</v>
      </c>
      <c r="D35" s="164" t="s">
        <v>8</v>
      </c>
      <c r="E35" s="164" t="s">
        <v>8</v>
      </c>
      <c r="F35" s="164" t="s">
        <v>8</v>
      </c>
      <c r="G35" s="164" t="s">
        <v>8</v>
      </c>
      <c r="H35" s="164" t="s">
        <v>8</v>
      </c>
      <c r="I35" s="164" t="s">
        <v>8</v>
      </c>
      <c r="J35" s="164" t="s">
        <v>8</v>
      </c>
      <c r="K35" s="164" t="s">
        <v>8</v>
      </c>
      <c r="L35" s="164" t="s">
        <v>8</v>
      </c>
      <c r="M35" s="164" t="s">
        <v>8</v>
      </c>
      <c r="N35" s="164">
        <v>13602</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v>31332</v>
      </c>
      <c r="D36" s="164" t="s">
        <v>8</v>
      </c>
      <c r="E36" s="164" t="s">
        <v>8</v>
      </c>
      <c r="F36" s="164" t="s">
        <v>8</v>
      </c>
      <c r="G36" s="164" t="s">
        <v>8</v>
      </c>
      <c r="H36" s="164" t="s">
        <v>8</v>
      </c>
      <c r="I36" s="164" t="s">
        <v>8</v>
      </c>
      <c r="J36" s="164" t="s">
        <v>8</v>
      </c>
      <c r="K36" s="164" t="s">
        <v>8</v>
      </c>
      <c r="L36" s="164" t="s">
        <v>8</v>
      </c>
      <c r="M36" s="164" t="s">
        <v>8</v>
      </c>
      <c r="N36" s="164">
        <v>31332</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v>6221</v>
      </c>
      <c r="D37" s="164" t="s">
        <v>8</v>
      </c>
      <c r="E37" s="164" t="s">
        <v>8</v>
      </c>
      <c r="F37" s="164" t="s">
        <v>8</v>
      </c>
      <c r="G37" s="164" t="s">
        <v>8</v>
      </c>
      <c r="H37" s="164" t="s">
        <v>8</v>
      </c>
      <c r="I37" s="164" t="s">
        <v>8</v>
      </c>
      <c r="J37" s="164" t="s">
        <v>8</v>
      </c>
      <c r="K37" s="164" t="s">
        <v>8</v>
      </c>
      <c r="L37" s="164" t="s">
        <v>8</v>
      </c>
      <c r="M37" s="164" t="s">
        <v>8</v>
      </c>
      <c r="N37" s="164">
        <v>6221</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7707</v>
      </c>
      <c r="D38" s="164" t="s">
        <v>8</v>
      </c>
      <c r="E38" s="164" t="s">
        <v>8</v>
      </c>
      <c r="F38" s="164" t="s">
        <v>8</v>
      </c>
      <c r="G38" s="164" t="s">
        <v>8</v>
      </c>
      <c r="H38" s="164" t="s">
        <v>8</v>
      </c>
      <c r="I38" s="164" t="s">
        <v>8</v>
      </c>
      <c r="J38" s="164" t="s">
        <v>8</v>
      </c>
      <c r="K38" s="164" t="s">
        <v>8</v>
      </c>
      <c r="L38" s="164" t="s">
        <v>8</v>
      </c>
      <c r="M38" s="164" t="s">
        <v>8</v>
      </c>
      <c r="N38" s="164">
        <v>7707</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4097</v>
      </c>
      <c r="D39" s="164" t="s">
        <v>8</v>
      </c>
      <c r="E39" s="164" t="s">
        <v>8</v>
      </c>
      <c r="F39" s="164" t="s">
        <v>8</v>
      </c>
      <c r="G39" s="164" t="s">
        <v>8</v>
      </c>
      <c r="H39" s="164" t="s">
        <v>8</v>
      </c>
      <c r="I39" s="164" t="s">
        <v>8</v>
      </c>
      <c r="J39" s="164" t="s">
        <v>8</v>
      </c>
      <c r="K39" s="164" t="s">
        <v>8</v>
      </c>
      <c r="L39" s="164" t="s">
        <v>8</v>
      </c>
      <c r="M39" s="164" t="s">
        <v>8</v>
      </c>
      <c r="N39" s="164">
        <v>4097</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464</v>
      </c>
      <c r="D40" s="164">
        <v>2</v>
      </c>
      <c r="E40" s="164">
        <v>184</v>
      </c>
      <c r="F40" s="164">
        <v>107</v>
      </c>
      <c r="G40" s="164">
        <v>147</v>
      </c>
      <c r="H40" s="164">
        <v>6</v>
      </c>
      <c r="I40" s="164">
        <v>6</v>
      </c>
      <c r="J40" s="164" t="s">
        <v>8</v>
      </c>
      <c r="K40" s="164" t="s">
        <v>8</v>
      </c>
      <c r="L40" s="164" t="s">
        <v>8</v>
      </c>
      <c r="M40" s="164">
        <v>18</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635</v>
      </c>
      <c r="D41" s="164">
        <v>22</v>
      </c>
      <c r="E41" s="164">
        <v>8</v>
      </c>
      <c r="F41" s="164">
        <v>18</v>
      </c>
      <c r="G41" s="164">
        <v>16</v>
      </c>
      <c r="H41" s="164">
        <v>164</v>
      </c>
      <c r="I41" s="164" t="s">
        <v>8</v>
      </c>
      <c r="J41" s="164">
        <v>164</v>
      </c>
      <c r="K41" s="164" t="s">
        <v>8</v>
      </c>
      <c r="L41" s="164" t="s">
        <v>8</v>
      </c>
      <c r="M41" s="164">
        <v>407</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2582</v>
      </c>
      <c r="D42" s="164">
        <v>48</v>
      </c>
      <c r="E42" s="164">
        <v>1267</v>
      </c>
      <c r="F42" s="164">
        <v>52</v>
      </c>
      <c r="G42" s="164">
        <v>38</v>
      </c>
      <c r="H42" s="164" t="s">
        <v>8</v>
      </c>
      <c r="I42" s="164" t="s">
        <v>8</v>
      </c>
      <c r="J42" s="164" t="s">
        <v>8</v>
      </c>
      <c r="K42" s="164" t="s">
        <v>8</v>
      </c>
      <c r="L42" s="164">
        <v>355</v>
      </c>
      <c r="M42" s="164">
        <v>824</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10966</v>
      </c>
      <c r="D43" s="164">
        <v>2381</v>
      </c>
      <c r="E43" s="164">
        <v>1338</v>
      </c>
      <c r="F43" s="164">
        <v>275</v>
      </c>
      <c r="G43" s="164">
        <v>715</v>
      </c>
      <c r="H43" s="164">
        <v>84</v>
      </c>
      <c r="I43" s="164" t="s">
        <v>8</v>
      </c>
      <c r="J43" s="164">
        <v>84</v>
      </c>
      <c r="K43" s="164">
        <v>728</v>
      </c>
      <c r="L43" s="164">
        <v>820</v>
      </c>
      <c r="M43" s="164">
        <v>3007</v>
      </c>
      <c r="N43" s="164">
        <v>1621</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359</v>
      </c>
      <c r="D44" s="164">
        <v>48</v>
      </c>
      <c r="E44" s="164">
        <v>32</v>
      </c>
      <c r="F44" s="164">
        <v>113</v>
      </c>
      <c r="G44" s="164">
        <v>7</v>
      </c>
      <c r="H44" s="164" t="s">
        <v>8</v>
      </c>
      <c r="I44" s="164" t="s">
        <v>8</v>
      </c>
      <c r="J44" s="164" t="s">
        <v>8</v>
      </c>
      <c r="K44" s="164">
        <v>153</v>
      </c>
      <c r="L44" s="164" t="s">
        <v>8</v>
      </c>
      <c r="M44" s="164">
        <v>6</v>
      </c>
      <c r="N44" s="164"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82756</v>
      </c>
      <c r="D45" s="165">
        <v>2405</v>
      </c>
      <c r="E45" s="165">
        <v>2764</v>
      </c>
      <c r="F45" s="165">
        <v>338</v>
      </c>
      <c r="G45" s="165">
        <v>909</v>
      </c>
      <c r="H45" s="165">
        <v>254</v>
      </c>
      <c r="I45" s="165">
        <v>6</v>
      </c>
      <c r="J45" s="165">
        <v>248</v>
      </c>
      <c r="K45" s="165">
        <v>575</v>
      </c>
      <c r="L45" s="165">
        <v>1175</v>
      </c>
      <c r="M45" s="165">
        <v>4249</v>
      </c>
      <c r="N45" s="165">
        <v>70088</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15684</v>
      </c>
      <c r="D46" s="164">
        <v>3</v>
      </c>
      <c r="E46" s="164">
        <v>326</v>
      </c>
      <c r="F46" s="164">
        <v>449</v>
      </c>
      <c r="G46" s="164" t="s">
        <v>8</v>
      </c>
      <c r="H46" s="164" t="s">
        <v>8</v>
      </c>
      <c r="I46" s="164" t="s">
        <v>8</v>
      </c>
      <c r="J46" s="164" t="s">
        <v>8</v>
      </c>
      <c r="K46" s="164" t="s">
        <v>8</v>
      </c>
      <c r="L46" s="164">
        <v>2470</v>
      </c>
      <c r="M46" s="164">
        <v>9465</v>
      </c>
      <c r="N46" s="164">
        <v>2971</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4222</v>
      </c>
      <c r="D48" s="164">
        <v>753</v>
      </c>
      <c r="E48" s="164" t="s">
        <v>8</v>
      </c>
      <c r="F48" s="164">
        <v>2353</v>
      </c>
      <c r="G48" s="164">
        <v>9</v>
      </c>
      <c r="H48" s="164" t="s">
        <v>8</v>
      </c>
      <c r="I48" s="164" t="s">
        <v>8</v>
      </c>
      <c r="J48" s="164" t="s">
        <v>8</v>
      </c>
      <c r="K48" s="164">
        <v>234</v>
      </c>
      <c r="L48" s="164">
        <v>867</v>
      </c>
      <c r="M48" s="164">
        <v>5</v>
      </c>
      <c r="N48" s="164"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t="s">
        <v>8</v>
      </c>
      <c r="D49" s="164" t="s">
        <v>8</v>
      </c>
      <c r="E49" s="164" t="s">
        <v>8</v>
      </c>
      <c r="F49" s="164" t="s">
        <v>8</v>
      </c>
      <c r="G49" s="164" t="s">
        <v>8</v>
      </c>
      <c r="H49" s="164" t="s">
        <v>8</v>
      </c>
      <c r="I49" s="164" t="s">
        <v>8</v>
      </c>
      <c r="J49" s="164" t="s">
        <v>8</v>
      </c>
      <c r="K49" s="164" t="s">
        <v>8</v>
      </c>
      <c r="L49" s="164" t="s">
        <v>8</v>
      </c>
      <c r="M49" s="164" t="s">
        <v>8</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19905</v>
      </c>
      <c r="D50" s="165">
        <v>757</v>
      </c>
      <c r="E50" s="165">
        <v>326</v>
      </c>
      <c r="F50" s="165">
        <v>2802</v>
      </c>
      <c r="G50" s="165">
        <v>9</v>
      </c>
      <c r="H50" s="165" t="s">
        <v>8</v>
      </c>
      <c r="I50" s="165" t="s">
        <v>8</v>
      </c>
      <c r="J50" s="165" t="s">
        <v>8</v>
      </c>
      <c r="K50" s="165">
        <v>234</v>
      </c>
      <c r="L50" s="165">
        <v>3337</v>
      </c>
      <c r="M50" s="165">
        <v>9470</v>
      </c>
      <c r="N50" s="165">
        <v>2971</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102661</v>
      </c>
      <c r="D51" s="165">
        <v>3161</v>
      </c>
      <c r="E51" s="165">
        <v>3090</v>
      </c>
      <c r="F51" s="165">
        <v>3140</v>
      </c>
      <c r="G51" s="165">
        <v>918</v>
      </c>
      <c r="H51" s="165">
        <v>254</v>
      </c>
      <c r="I51" s="165">
        <v>6</v>
      </c>
      <c r="J51" s="165">
        <v>248</v>
      </c>
      <c r="K51" s="165">
        <v>809</v>
      </c>
      <c r="L51" s="165">
        <v>4511</v>
      </c>
      <c r="M51" s="165">
        <v>13719</v>
      </c>
      <c r="N51" s="165">
        <v>73059</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-10645</v>
      </c>
      <c r="D52" s="165">
        <v>-15076</v>
      </c>
      <c r="E52" s="165">
        <v>-8229</v>
      </c>
      <c r="F52" s="165">
        <v>-1578</v>
      </c>
      <c r="G52" s="165">
        <v>-3659</v>
      </c>
      <c r="H52" s="165">
        <v>-7270</v>
      </c>
      <c r="I52" s="165">
        <v>-217</v>
      </c>
      <c r="J52" s="165">
        <v>-7053</v>
      </c>
      <c r="K52" s="165">
        <v>-5709</v>
      </c>
      <c r="L52" s="165">
        <v>-1613</v>
      </c>
      <c r="M52" s="165">
        <v>-16315</v>
      </c>
      <c r="N52" s="165">
        <v>48804</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-642</v>
      </c>
      <c r="D53" s="166">
        <v>-14607</v>
      </c>
      <c r="E53" s="166">
        <v>-7669</v>
      </c>
      <c r="F53" s="166">
        <v>-3387</v>
      </c>
      <c r="G53" s="166">
        <v>-3567</v>
      </c>
      <c r="H53" s="166">
        <v>-7270</v>
      </c>
      <c r="I53" s="166">
        <v>-217</v>
      </c>
      <c r="J53" s="166">
        <v>-7053</v>
      </c>
      <c r="K53" s="166">
        <v>-1261</v>
      </c>
      <c r="L53" s="166">
        <v>-2815</v>
      </c>
      <c r="M53" s="166">
        <v>-5898</v>
      </c>
      <c r="N53" s="166">
        <v>45833</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v>7370</v>
      </c>
      <c r="D54" s="164" t="s">
        <v>8</v>
      </c>
      <c r="E54" s="164" t="s">
        <v>8</v>
      </c>
      <c r="F54" s="164" t="s">
        <v>8</v>
      </c>
      <c r="G54" s="164" t="s">
        <v>8</v>
      </c>
      <c r="H54" s="164" t="s">
        <v>8</v>
      </c>
      <c r="I54" s="164" t="s">
        <v>8</v>
      </c>
      <c r="J54" s="164" t="s">
        <v>8</v>
      </c>
      <c r="K54" s="164" t="s">
        <v>8</v>
      </c>
      <c r="L54" s="164" t="s">
        <v>8</v>
      </c>
      <c r="M54" s="164" t="s">
        <v>8</v>
      </c>
      <c r="N54" s="164">
        <v>7370</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5327</v>
      </c>
      <c r="D55" s="164" t="s">
        <v>8</v>
      </c>
      <c r="E55" s="164" t="s">
        <v>8</v>
      </c>
      <c r="F55" s="164" t="s">
        <v>8</v>
      </c>
      <c r="G55" s="164" t="s">
        <v>8</v>
      </c>
      <c r="H55" s="164" t="s">
        <v>8</v>
      </c>
      <c r="I55" s="164" t="s">
        <v>8</v>
      </c>
      <c r="J55" s="164" t="s">
        <v>8</v>
      </c>
      <c r="K55" s="164" t="s">
        <v>8</v>
      </c>
      <c r="L55" s="164" t="s">
        <v>8</v>
      </c>
      <c r="M55" s="164" t="s">
        <v>8</v>
      </c>
      <c r="N55" s="164">
        <v>5327</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621.01</v>
      </c>
      <c r="D57" s="167">
        <v>284.92</v>
      </c>
      <c r="E57" s="167">
        <v>157.11000000000001</v>
      </c>
      <c r="F57" s="167">
        <v>15.13</v>
      </c>
      <c r="G57" s="167">
        <v>49.78</v>
      </c>
      <c r="H57" s="167">
        <v>7.65</v>
      </c>
      <c r="I57" s="167">
        <v>4.55</v>
      </c>
      <c r="J57" s="167">
        <v>3.1</v>
      </c>
      <c r="K57" s="167">
        <v>8.89</v>
      </c>
      <c r="L57" s="167">
        <v>55.61</v>
      </c>
      <c r="M57" s="167">
        <v>41.92</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278.38</v>
      </c>
      <c r="D58" s="167">
        <v>81.73</v>
      </c>
      <c r="E58" s="167">
        <v>62.47</v>
      </c>
      <c r="F58" s="167">
        <v>40.229999999999997</v>
      </c>
      <c r="G58" s="167">
        <v>35.01</v>
      </c>
      <c r="H58" s="167">
        <v>0.22</v>
      </c>
      <c r="I58" s="167">
        <v>0.19</v>
      </c>
      <c r="J58" s="167">
        <v>0.03</v>
      </c>
      <c r="K58" s="167">
        <v>10.51</v>
      </c>
      <c r="L58" s="167">
        <v>15.1</v>
      </c>
      <c r="M58" s="167">
        <v>33.119999999999997</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t="s">
        <v>8</v>
      </c>
      <c r="D59" s="167" t="s">
        <v>8</v>
      </c>
      <c r="E59" s="167" t="s">
        <v>8</v>
      </c>
      <c r="F59" s="167" t="s">
        <v>8</v>
      </c>
      <c r="G59" s="167" t="s">
        <v>8</v>
      </c>
      <c r="H59" s="167" t="s">
        <v>8</v>
      </c>
      <c r="I59" s="167" t="s">
        <v>8</v>
      </c>
      <c r="J59" s="167" t="s">
        <v>8</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42.62</v>
      </c>
      <c r="D60" s="167" t="s">
        <v>8</v>
      </c>
      <c r="E60" s="167" t="s">
        <v>8</v>
      </c>
      <c r="F60" s="167" t="s">
        <v>8</v>
      </c>
      <c r="G60" s="167" t="s">
        <v>8</v>
      </c>
      <c r="H60" s="167" t="s">
        <v>8</v>
      </c>
      <c r="I60" s="167" t="s">
        <v>8</v>
      </c>
      <c r="J60" s="167" t="s">
        <v>8</v>
      </c>
      <c r="K60" s="167" t="s">
        <v>8</v>
      </c>
      <c r="L60" s="167" t="s">
        <v>8</v>
      </c>
      <c r="M60" s="167" t="s">
        <v>8</v>
      </c>
      <c r="N60" s="167">
        <v>42.61</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958.41</v>
      </c>
      <c r="D61" s="167">
        <v>20.43</v>
      </c>
      <c r="E61" s="167">
        <v>17.88</v>
      </c>
      <c r="F61" s="167">
        <v>31.74</v>
      </c>
      <c r="G61" s="167">
        <v>16.91</v>
      </c>
      <c r="H61" s="167">
        <v>162.83000000000001</v>
      </c>
      <c r="I61" s="167">
        <v>0.3</v>
      </c>
      <c r="J61" s="167">
        <v>162.53</v>
      </c>
      <c r="K61" s="167">
        <v>25.73</v>
      </c>
      <c r="L61" s="167">
        <v>19.82</v>
      </c>
      <c r="M61" s="167">
        <v>155.34</v>
      </c>
      <c r="N61" s="167">
        <v>507.72</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8.15</v>
      </c>
      <c r="D62" s="167">
        <v>1.08</v>
      </c>
      <c r="E62" s="167">
        <v>0.73</v>
      </c>
      <c r="F62" s="167">
        <v>2.57</v>
      </c>
      <c r="G62" s="167">
        <v>0.15</v>
      </c>
      <c r="H62" s="167" t="s">
        <v>8</v>
      </c>
      <c r="I62" s="167" t="s">
        <v>8</v>
      </c>
      <c r="J62" s="167" t="s">
        <v>8</v>
      </c>
      <c r="K62" s="167">
        <v>3.48</v>
      </c>
      <c r="L62" s="167" t="s">
        <v>8</v>
      </c>
      <c r="M62" s="167">
        <v>0.14000000000000001</v>
      </c>
      <c r="N62" s="167"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1892.27</v>
      </c>
      <c r="D63" s="168">
        <v>386</v>
      </c>
      <c r="E63" s="168">
        <v>236.73</v>
      </c>
      <c r="F63" s="168">
        <v>84.53</v>
      </c>
      <c r="G63" s="168">
        <v>101.55</v>
      </c>
      <c r="H63" s="168">
        <v>170.71</v>
      </c>
      <c r="I63" s="168">
        <v>5.05</v>
      </c>
      <c r="J63" s="168">
        <v>165.66</v>
      </c>
      <c r="K63" s="168">
        <v>41.65</v>
      </c>
      <c r="L63" s="168">
        <v>90.54</v>
      </c>
      <c r="M63" s="168">
        <v>230.23</v>
      </c>
      <c r="N63" s="168">
        <v>550.33000000000004</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678.6</v>
      </c>
      <c r="D64" s="167">
        <v>27.8</v>
      </c>
      <c r="E64" s="167">
        <v>20.11</v>
      </c>
      <c r="F64" s="167">
        <v>22.52</v>
      </c>
      <c r="G64" s="167">
        <v>2.2999999999999998</v>
      </c>
      <c r="H64" s="167" t="s">
        <v>8</v>
      </c>
      <c r="I64" s="167" t="s">
        <v>8</v>
      </c>
      <c r="J64" s="167" t="s">
        <v>8</v>
      </c>
      <c r="K64" s="167">
        <v>106.24</v>
      </c>
      <c r="L64" s="167">
        <v>48.41</v>
      </c>
      <c r="M64" s="167">
        <v>451.22</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577.88</v>
      </c>
      <c r="D65" s="167">
        <v>0.99</v>
      </c>
      <c r="E65" s="167" t="s">
        <v>8</v>
      </c>
      <c r="F65" s="167">
        <v>3.5</v>
      </c>
      <c r="G65" s="167">
        <v>0.32</v>
      </c>
      <c r="H65" s="167" t="s">
        <v>8</v>
      </c>
      <c r="I65" s="167" t="s">
        <v>8</v>
      </c>
      <c r="J65" s="167" t="s">
        <v>8</v>
      </c>
      <c r="K65" s="167">
        <v>90.52</v>
      </c>
      <c r="L65" s="167">
        <v>42.88</v>
      </c>
      <c r="M65" s="167">
        <v>439.68</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t="s">
        <v>8</v>
      </c>
      <c r="D67" s="167" t="s">
        <v>8</v>
      </c>
      <c r="E67" s="167" t="s">
        <v>8</v>
      </c>
      <c r="F67" s="167" t="s">
        <v>8</v>
      </c>
      <c r="G67" s="167" t="s">
        <v>8</v>
      </c>
      <c r="H67" s="167" t="s">
        <v>8</v>
      </c>
      <c r="I67" s="167" t="s">
        <v>8</v>
      </c>
      <c r="J67" s="167" t="s">
        <v>8</v>
      </c>
      <c r="K67" s="167" t="s">
        <v>8</v>
      </c>
      <c r="L67" s="167" t="s">
        <v>8</v>
      </c>
      <c r="M67" s="167" t="s">
        <v>8</v>
      </c>
      <c r="N67" s="167"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t="s">
        <v>8</v>
      </c>
      <c r="D68" s="167" t="s">
        <v>8</v>
      </c>
      <c r="E68" s="167" t="s">
        <v>8</v>
      </c>
      <c r="F68" s="167" t="s">
        <v>8</v>
      </c>
      <c r="G68" s="167" t="s">
        <v>8</v>
      </c>
      <c r="H68" s="167" t="s">
        <v>8</v>
      </c>
      <c r="I68" s="167" t="s">
        <v>8</v>
      </c>
      <c r="J68" s="167" t="s">
        <v>8</v>
      </c>
      <c r="K68" s="167" t="s">
        <v>8</v>
      </c>
      <c r="L68" s="167" t="s">
        <v>8</v>
      </c>
      <c r="M68" s="167" t="s">
        <v>8</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678.6</v>
      </c>
      <c r="D69" s="168">
        <v>27.8</v>
      </c>
      <c r="E69" s="168">
        <v>20.11</v>
      </c>
      <c r="F69" s="168">
        <v>22.52</v>
      </c>
      <c r="G69" s="168">
        <v>2.2999999999999998</v>
      </c>
      <c r="H69" s="168" t="s">
        <v>8</v>
      </c>
      <c r="I69" s="168" t="s">
        <v>8</v>
      </c>
      <c r="J69" s="168" t="s">
        <v>8</v>
      </c>
      <c r="K69" s="168">
        <v>106.24</v>
      </c>
      <c r="L69" s="168">
        <v>48.41</v>
      </c>
      <c r="M69" s="168">
        <v>451.22</v>
      </c>
      <c r="N69" s="168"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2570.88</v>
      </c>
      <c r="D70" s="168">
        <v>413.8</v>
      </c>
      <c r="E70" s="168">
        <v>256.83999999999997</v>
      </c>
      <c r="F70" s="168">
        <v>107.05</v>
      </c>
      <c r="G70" s="168">
        <v>103.85</v>
      </c>
      <c r="H70" s="168">
        <v>170.71</v>
      </c>
      <c r="I70" s="168">
        <v>5.05</v>
      </c>
      <c r="J70" s="168">
        <v>165.66</v>
      </c>
      <c r="K70" s="168">
        <v>147.88999999999999</v>
      </c>
      <c r="L70" s="168">
        <v>138.94999999999999</v>
      </c>
      <c r="M70" s="168">
        <v>681.45</v>
      </c>
      <c r="N70" s="168">
        <v>550.33000000000004</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v>1285.6600000000001</v>
      </c>
      <c r="D71" s="167" t="s">
        <v>8</v>
      </c>
      <c r="E71" s="167" t="s">
        <v>8</v>
      </c>
      <c r="F71" s="167" t="s">
        <v>8</v>
      </c>
      <c r="G71" s="167" t="s">
        <v>8</v>
      </c>
      <c r="H71" s="167" t="s">
        <v>8</v>
      </c>
      <c r="I71" s="167" t="s">
        <v>8</v>
      </c>
      <c r="J71" s="167" t="s">
        <v>8</v>
      </c>
      <c r="K71" s="167" t="s">
        <v>8</v>
      </c>
      <c r="L71" s="167" t="s">
        <v>8</v>
      </c>
      <c r="M71" s="167" t="s">
        <v>8</v>
      </c>
      <c r="N71" s="167">
        <v>1285.6600000000001</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v>308.63</v>
      </c>
      <c r="D72" s="167" t="s">
        <v>8</v>
      </c>
      <c r="E72" s="167" t="s">
        <v>8</v>
      </c>
      <c r="F72" s="167" t="s">
        <v>8</v>
      </c>
      <c r="G72" s="167" t="s">
        <v>8</v>
      </c>
      <c r="H72" s="167" t="s">
        <v>8</v>
      </c>
      <c r="I72" s="167" t="s">
        <v>8</v>
      </c>
      <c r="J72" s="167" t="s">
        <v>8</v>
      </c>
      <c r="K72" s="167" t="s">
        <v>8</v>
      </c>
      <c r="L72" s="167" t="s">
        <v>8</v>
      </c>
      <c r="M72" s="167" t="s">
        <v>8</v>
      </c>
      <c r="N72" s="167">
        <v>308.63</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v>710.92</v>
      </c>
      <c r="D73" s="167" t="s">
        <v>8</v>
      </c>
      <c r="E73" s="167" t="s">
        <v>8</v>
      </c>
      <c r="F73" s="167" t="s">
        <v>8</v>
      </c>
      <c r="G73" s="167" t="s">
        <v>8</v>
      </c>
      <c r="H73" s="167" t="s">
        <v>8</v>
      </c>
      <c r="I73" s="167" t="s">
        <v>8</v>
      </c>
      <c r="J73" s="167" t="s">
        <v>8</v>
      </c>
      <c r="K73" s="167" t="s">
        <v>8</v>
      </c>
      <c r="L73" s="167" t="s">
        <v>8</v>
      </c>
      <c r="M73" s="167" t="s">
        <v>8</v>
      </c>
      <c r="N73" s="167">
        <v>710.92</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v>141.15</v>
      </c>
      <c r="D74" s="167" t="s">
        <v>8</v>
      </c>
      <c r="E74" s="167" t="s">
        <v>8</v>
      </c>
      <c r="F74" s="167" t="s">
        <v>8</v>
      </c>
      <c r="G74" s="167" t="s">
        <v>8</v>
      </c>
      <c r="H74" s="167" t="s">
        <v>8</v>
      </c>
      <c r="I74" s="167" t="s">
        <v>8</v>
      </c>
      <c r="J74" s="167" t="s">
        <v>8</v>
      </c>
      <c r="K74" s="167" t="s">
        <v>8</v>
      </c>
      <c r="L74" s="167" t="s">
        <v>8</v>
      </c>
      <c r="M74" s="167" t="s">
        <v>8</v>
      </c>
      <c r="N74" s="167">
        <v>141.15</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174.88</v>
      </c>
      <c r="D75" s="167" t="s">
        <v>8</v>
      </c>
      <c r="E75" s="167" t="s">
        <v>8</v>
      </c>
      <c r="F75" s="167" t="s">
        <v>8</v>
      </c>
      <c r="G75" s="167" t="s">
        <v>8</v>
      </c>
      <c r="H75" s="167" t="s">
        <v>8</v>
      </c>
      <c r="I75" s="167" t="s">
        <v>8</v>
      </c>
      <c r="J75" s="167" t="s">
        <v>8</v>
      </c>
      <c r="K75" s="167" t="s">
        <v>8</v>
      </c>
      <c r="L75" s="167" t="s">
        <v>8</v>
      </c>
      <c r="M75" s="167" t="s">
        <v>8</v>
      </c>
      <c r="N75" s="167">
        <v>174.88</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92.97</v>
      </c>
      <c r="D76" s="167" t="s">
        <v>8</v>
      </c>
      <c r="E76" s="167" t="s">
        <v>8</v>
      </c>
      <c r="F76" s="167" t="s">
        <v>8</v>
      </c>
      <c r="G76" s="167" t="s">
        <v>8</v>
      </c>
      <c r="H76" s="167" t="s">
        <v>8</v>
      </c>
      <c r="I76" s="167" t="s">
        <v>8</v>
      </c>
      <c r="J76" s="167" t="s">
        <v>8</v>
      </c>
      <c r="K76" s="167" t="s">
        <v>8</v>
      </c>
      <c r="L76" s="167" t="s">
        <v>8</v>
      </c>
      <c r="M76" s="167" t="s">
        <v>8</v>
      </c>
      <c r="N76" s="167">
        <v>92.97</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10.52</v>
      </c>
      <c r="D77" s="167">
        <v>0.04</v>
      </c>
      <c r="E77" s="167">
        <v>4.18</v>
      </c>
      <c r="F77" s="167">
        <v>2.44</v>
      </c>
      <c r="G77" s="167">
        <v>3.33</v>
      </c>
      <c r="H77" s="167">
        <v>0.13</v>
      </c>
      <c r="I77" s="167">
        <v>0.13</v>
      </c>
      <c r="J77" s="167" t="s">
        <v>8</v>
      </c>
      <c r="K77" s="167" t="s">
        <v>8</v>
      </c>
      <c r="L77" s="167" t="s">
        <v>8</v>
      </c>
      <c r="M77" s="167">
        <v>0.4</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14.41</v>
      </c>
      <c r="D78" s="167">
        <v>0.49</v>
      </c>
      <c r="E78" s="167">
        <v>0.18</v>
      </c>
      <c r="F78" s="167">
        <v>0.4</v>
      </c>
      <c r="G78" s="167">
        <v>0.37</v>
      </c>
      <c r="H78" s="167">
        <v>3.73</v>
      </c>
      <c r="I78" s="167" t="s">
        <v>8</v>
      </c>
      <c r="J78" s="167">
        <v>3.73</v>
      </c>
      <c r="K78" s="167">
        <v>0.01</v>
      </c>
      <c r="L78" s="167">
        <v>0.01</v>
      </c>
      <c r="M78" s="167">
        <v>9.23</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58.59</v>
      </c>
      <c r="D79" s="167">
        <v>1.08</v>
      </c>
      <c r="E79" s="167">
        <v>28.75</v>
      </c>
      <c r="F79" s="167">
        <v>1.17</v>
      </c>
      <c r="G79" s="167">
        <v>0.86</v>
      </c>
      <c r="H79" s="167" t="s">
        <v>8</v>
      </c>
      <c r="I79" s="167" t="s">
        <v>8</v>
      </c>
      <c r="J79" s="167" t="s">
        <v>8</v>
      </c>
      <c r="K79" s="167" t="s">
        <v>8</v>
      </c>
      <c r="L79" s="167">
        <v>8.0399999999999991</v>
      </c>
      <c r="M79" s="167">
        <v>18.7</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248.82</v>
      </c>
      <c r="D80" s="167">
        <v>54.03</v>
      </c>
      <c r="E80" s="167">
        <v>30.35</v>
      </c>
      <c r="F80" s="167">
        <v>6.24</v>
      </c>
      <c r="G80" s="167">
        <v>16.21</v>
      </c>
      <c r="H80" s="167">
        <v>1.9</v>
      </c>
      <c r="I80" s="167" t="s">
        <v>8</v>
      </c>
      <c r="J80" s="167">
        <v>1.9</v>
      </c>
      <c r="K80" s="167">
        <v>16.510000000000002</v>
      </c>
      <c r="L80" s="167">
        <v>18.600000000000001</v>
      </c>
      <c r="M80" s="167">
        <v>68.22</v>
      </c>
      <c r="N80" s="167">
        <v>36.770000000000003</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8.15</v>
      </c>
      <c r="D81" s="167">
        <v>1.08</v>
      </c>
      <c r="E81" s="167">
        <v>0.73</v>
      </c>
      <c r="F81" s="167">
        <v>2.57</v>
      </c>
      <c r="G81" s="167">
        <v>0.15</v>
      </c>
      <c r="H81" s="167" t="s">
        <v>8</v>
      </c>
      <c r="I81" s="167" t="s">
        <v>8</v>
      </c>
      <c r="J81" s="167" t="s">
        <v>8</v>
      </c>
      <c r="K81" s="167">
        <v>3.48</v>
      </c>
      <c r="L81" s="167" t="s">
        <v>8</v>
      </c>
      <c r="M81" s="167">
        <v>0.14000000000000001</v>
      </c>
      <c r="N81" s="167"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1877.7</v>
      </c>
      <c r="D82" s="168">
        <v>54.56</v>
      </c>
      <c r="E82" s="168">
        <v>62.72</v>
      </c>
      <c r="F82" s="168">
        <v>7.68</v>
      </c>
      <c r="G82" s="168">
        <v>20.62</v>
      </c>
      <c r="H82" s="168">
        <v>5.75</v>
      </c>
      <c r="I82" s="168">
        <v>0.13</v>
      </c>
      <c r="J82" s="168">
        <v>5.63</v>
      </c>
      <c r="K82" s="168">
        <v>13.04</v>
      </c>
      <c r="L82" s="168">
        <v>26.66</v>
      </c>
      <c r="M82" s="168">
        <v>96.4</v>
      </c>
      <c r="N82" s="168">
        <v>1590.27</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355.85</v>
      </c>
      <c r="D83" s="167">
        <v>0.08</v>
      </c>
      <c r="E83" s="167">
        <v>7.4</v>
      </c>
      <c r="F83" s="167">
        <v>10.18</v>
      </c>
      <c r="G83" s="167" t="s">
        <v>8</v>
      </c>
      <c r="H83" s="167" t="s">
        <v>8</v>
      </c>
      <c r="I83" s="167" t="s">
        <v>8</v>
      </c>
      <c r="J83" s="167" t="s">
        <v>8</v>
      </c>
      <c r="K83" s="167" t="s">
        <v>8</v>
      </c>
      <c r="L83" s="167">
        <v>56.04</v>
      </c>
      <c r="M83" s="167">
        <v>214.75</v>
      </c>
      <c r="N83" s="167">
        <v>67.41</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95.79</v>
      </c>
      <c r="D85" s="167">
        <v>17.09</v>
      </c>
      <c r="E85" s="167" t="s">
        <v>8</v>
      </c>
      <c r="F85" s="167">
        <v>53.39</v>
      </c>
      <c r="G85" s="167">
        <v>0.2</v>
      </c>
      <c r="H85" s="167" t="s">
        <v>8</v>
      </c>
      <c r="I85" s="167" t="s">
        <v>8</v>
      </c>
      <c r="J85" s="167" t="s">
        <v>8</v>
      </c>
      <c r="K85" s="167">
        <v>5.31</v>
      </c>
      <c r="L85" s="167">
        <v>19.670000000000002</v>
      </c>
      <c r="M85" s="167">
        <v>0.12</v>
      </c>
      <c r="N85" s="167"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t="s">
        <v>8</v>
      </c>
      <c r="D86" s="167" t="s">
        <v>8</v>
      </c>
      <c r="E86" s="167" t="s">
        <v>8</v>
      </c>
      <c r="F86" s="167" t="s">
        <v>8</v>
      </c>
      <c r="G86" s="167" t="s">
        <v>8</v>
      </c>
      <c r="H86" s="167" t="s">
        <v>8</v>
      </c>
      <c r="I86" s="167" t="s">
        <v>8</v>
      </c>
      <c r="J86" s="167" t="s">
        <v>8</v>
      </c>
      <c r="K86" s="167" t="s">
        <v>8</v>
      </c>
      <c r="L86" s="167" t="s">
        <v>8</v>
      </c>
      <c r="M86" s="167" t="s">
        <v>8</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451.64</v>
      </c>
      <c r="D87" s="168">
        <v>17.170000000000002</v>
      </c>
      <c r="E87" s="168">
        <v>7.4</v>
      </c>
      <c r="F87" s="168">
        <v>63.57</v>
      </c>
      <c r="G87" s="168">
        <v>0.2</v>
      </c>
      <c r="H87" s="168" t="s">
        <v>8</v>
      </c>
      <c r="I87" s="168" t="s">
        <v>8</v>
      </c>
      <c r="J87" s="168" t="s">
        <v>8</v>
      </c>
      <c r="K87" s="168">
        <v>5.31</v>
      </c>
      <c r="L87" s="168">
        <v>75.709999999999994</v>
      </c>
      <c r="M87" s="168">
        <v>214.88</v>
      </c>
      <c r="N87" s="168">
        <v>67.41</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2329.34</v>
      </c>
      <c r="D88" s="168">
        <v>71.73</v>
      </c>
      <c r="E88" s="168">
        <v>70.12</v>
      </c>
      <c r="F88" s="168">
        <v>71.25</v>
      </c>
      <c r="G88" s="168">
        <v>20.82</v>
      </c>
      <c r="H88" s="168">
        <v>5.75</v>
      </c>
      <c r="I88" s="168">
        <v>0.13</v>
      </c>
      <c r="J88" s="168">
        <v>5.63</v>
      </c>
      <c r="K88" s="168">
        <v>18.350000000000001</v>
      </c>
      <c r="L88" s="168">
        <v>102.36</v>
      </c>
      <c r="M88" s="168">
        <v>311.27999999999997</v>
      </c>
      <c r="N88" s="168">
        <v>1657.68</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-241.53</v>
      </c>
      <c r="D89" s="168">
        <v>-342.07</v>
      </c>
      <c r="E89" s="168">
        <v>-186.72</v>
      </c>
      <c r="F89" s="168">
        <v>-35.799999999999997</v>
      </c>
      <c r="G89" s="168">
        <v>-83.03</v>
      </c>
      <c r="H89" s="168">
        <v>-164.95</v>
      </c>
      <c r="I89" s="168">
        <v>-4.92</v>
      </c>
      <c r="J89" s="168">
        <v>-160.03</v>
      </c>
      <c r="K89" s="168">
        <v>-129.54</v>
      </c>
      <c r="L89" s="168">
        <v>-36.590000000000003</v>
      </c>
      <c r="M89" s="168">
        <v>-370.17</v>
      </c>
      <c r="N89" s="168">
        <v>1107.3499999999999</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-14.57</v>
      </c>
      <c r="D90" s="169">
        <v>-331.44</v>
      </c>
      <c r="E90" s="169">
        <v>-174.01</v>
      </c>
      <c r="F90" s="169">
        <v>-76.849999999999994</v>
      </c>
      <c r="G90" s="169">
        <v>-80.930000000000007</v>
      </c>
      <c r="H90" s="169">
        <v>-164.95</v>
      </c>
      <c r="I90" s="169">
        <v>-4.92</v>
      </c>
      <c r="J90" s="169">
        <v>-160.03</v>
      </c>
      <c r="K90" s="169">
        <v>-28.61</v>
      </c>
      <c r="L90" s="169">
        <v>-63.88</v>
      </c>
      <c r="M90" s="169">
        <v>-133.83000000000001</v>
      </c>
      <c r="N90" s="169">
        <v>1039.94</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v>167.23</v>
      </c>
      <c r="D91" s="167" t="s">
        <v>8</v>
      </c>
      <c r="E91" s="167" t="s">
        <v>8</v>
      </c>
      <c r="F91" s="167" t="s">
        <v>8</v>
      </c>
      <c r="G91" s="167" t="s">
        <v>8</v>
      </c>
      <c r="H91" s="167" t="s">
        <v>8</v>
      </c>
      <c r="I91" s="167" t="s">
        <v>8</v>
      </c>
      <c r="J91" s="167" t="s">
        <v>8</v>
      </c>
      <c r="K91" s="167" t="s">
        <v>8</v>
      </c>
      <c r="L91" s="167" t="s">
        <v>8</v>
      </c>
      <c r="M91" s="167" t="s">
        <v>8</v>
      </c>
      <c r="N91" s="167">
        <v>167.23</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120.86</v>
      </c>
      <c r="D92" s="167" t="s">
        <v>8</v>
      </c>
      <c r="E92" s="167" t="s">
        <v>8</v>
      </c>
      <c r="F92" s="167" t="s">
        <v>8</v>
      </c>
      <c r="G92" s="167" t="s">
        <v>8</v>
      </c>
      <c r="H92" s="167" t="s">
        <v>8</v>
      </c>
      <c r="I92" s="167" t="s">
        <v>8</v>
      </c>
      <c r="J92" s="167" t="s">
        <v>8</v>
      </c>
      <c r="K92" s="167" t="s">
        <v>8</v>
      </c>
      <c r="L92" s="167" t="s">
        <v>8</v>
      </c>
      <c r="M92" s="167" t="s">
        <v>8</v>
      </c>
      <c r="N92" s="167">
        <v>120.86</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AC92"/>
  <sheetViews>
    <sheetView zoomScale="140" zoomScaleNormal="140" workbookViewId="0">
      <pane xSplit="2" ySplit="18" topLeftCell="C19" activePane="bottomRight" state="frozen"/>
      <selection activeCell="C19" sqref="C19:G19"/>
      <selection pane="topRight" activeCell="C19" sqref="C19:G19"/>
      <selection pane="bottomLeft" activeCell="C19" sqref="C19:G19"/>
      <selection pane="bottomRight" activeCell="C19" sqref="C19:G19"/>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605</v>
      </c>
      <c r="B1" s="225"/>
      <c r="C1" s="226" t="s">
        <v>987</v>
      </c>
      <c r="D1" s="226"/>
      <c r="E1" s="226"/>
      <c r="F1" s="226"/>
      <c r="G1" s="227"/>
      <c r="H1" s="228" t="s">
        <v>987</v>
      </c>
      <c r="I1" s="226"/>
      <c r="J1" s="226"/>
      <c r="K1" s="226"/>
      <c r="L1" s="226"/>
      <c r="M1" s="226"/>
      <c r="N1" s="227"/>
    </row>
    <row r="2" spans="1:14" s="74" customFormat="1" ht="15" customHeight="1">
      <c r="A2" s="224" t="s">
        <v>611</v>
      </c>
      <c r="B2" s="225"/>
      <c r="C2" s="226" t="s">
        <v>62</v>
      </c>
      <c r="D2" s="226"/>
      <c r="E2" s="226"/>
      <c r="F2" s="226"/>
      <c r="G2" s="227"/>
      <c r="H2" s="228" t="s">
        <v>62</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45" customHeight="1">
      <c r="A17" s="218"/>
      <c r="B17" s="219"/>
      <c r="C17" s="272"/>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41002</v>
      </c>
      <c r="D20" s="164">
        <v>20608</v>
      </c>
      <c r="E20" s="164">
        <v>8935</v>
      </c>
      <c r="F20" s="164">
        <v>587</v>
      </c>
      <c r="G20" s="164">
        <v>3068</v>
      </c>
      <c r="H20" s="164">
        <v>646</v>
      </c>
      <c r="I20" s="164">
        <v>584</v>
      </c>
      <c r="J20" s="164">
        <v>62</v>
      </c>
      <c r="K20" s="164">
        <v>167</v>
      </c>
      <c r="L20" s="164">
        <v>3796</v>
      </c>
      <c r="M20" s="164">
        <v>3195</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14973</v>
      </c>
      <c r="D21" s="164">
        <v>3437</v>
      </c>
      <c r="E21" s="164">
        <v>1115</v>
      </c>
      <c r="F21" s="164">
        <v>3237</v>
      </c>
      <c r="G21" s="164">
        <v>790</v>
      </c>
      <c r="H21" s="164">
        <v>266</v>
      </c>
      <c r="I21" s="164">
        <v>86</v>
      </c>
      <c r="J21" s="164">
        <v>180</v>
      </c>
      <c r="K21" s="164">
        <v>731</v>
      </c>
      <c r="L21" s="164">
        <v>4100</v>
      </c>
      <c r="M21" s="164">
        <v>1297</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t="s">
        <v>8</v>
      </c>
      <c r="D22" s="164" t="s">
        <v>8</v>
      </c>
      <c r="E22" s="164" t="s">
        <v>8</v>
      </c>
      <c r="F22" s="164" t="s">
        <v>8</v>
      </c>
      <c r="G22" s="164" t="s">
        <v>8</v>
      </c>
      <c r="H22" s="164" t="s">
        <v>8</v>
      </c>
      <c r="I22" s="164" t="s">
        <v>8</v>
      </c>
      <c r="J22" s="164" t="s">
        <v>8</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493</v>
      </c>
      <c r="D23" s="164" t="s">
        <v>8</v>
      </c>
      <c r="E23" s="164" t="s">
        <v>8</v>
      </c>
      <c r="F23" s="164" t="s">
        <v>8</v>
      </c>
      <c r="G23" s="164" t="s">
        <v>8</v>
      </c>
      <c r="H23" s="164" t="s">
        <v>8</v>
      </c>
      <c r="I23" s="164" t="s">
        <v>8</v>
      </c>
      <c r="J23" s="164" t="s">
        <v>8</v>
      </c>
      <c r="K23" s="164" t="s">
        <v>8</v>
      </c>
      <c r="L23" s="164">
        <v>2</v>
      </c>
      <c r="M23" s="164" t="s">
        <v>8</v>
      </c>
      <c r="N23" s="164">
        <v>491</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62288</v>
      </c>
      <c r="D24" s="164">
        <v>1325</v>
      </c>
      <c r="E24" s="164">
        <v>1013</v>
      </c>
      <c r="F24" s="164">
        <v>1444</v>
      </c>
      <c r="G24" s="164">
        <v>7157</v>
      </c>
      <c r="H24" s="164">
        <v>10074</v>
      </c>
      <c r="I24" s="164">
        <v>212</v>
      </c>
      <c r="J24" s="164">
        <v>9862</v>
      </c>
      <c r="K24" s="164">
        <v>723</v>
      </c>
      <c r="L24" s="164">
        <v>1193</v>
      </c>
      <c r="M24" s="164">
        <v>1976</v>
      </c>
      <c r="N24" s="164">
        <v>37381</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3790</v>
      </c>
      <c r="D25" s="164" t="s">
        <v>8</v>
      </c>
      <c r="E25" s="164">
        <v>7</v>
      </c>
      <c r="F25" s="164">
        <v>2980</v>
      </c>
      <c r="G25" s="164" t="s">
        <v>8</v>
      </c>
      <c r="H25" s="164">
        <v>3</v>
      </c>
      <c r="I25" s="164" t="s">
        <v>8</v>
      </c>
      <c r="J25" s="164">
        <v>3</v>
      </c>
      <c r="K25" s="164" t="s">
        <v>8</v>
      </c>
      <c r="L25" s="164">
        <v>800</v>
      </c>
      <c r="M25" s="164" t="s">
        <v>8</v>
      </c>
      <c r="N25" s="164" t="s">
        <v>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114966</v>
      </c>
      <c r="D26" s="165">
        <v>25371</v>
      </c>
      <c r="E26" s="165">
        <v>11056</v>
      </c>
      <c r="F26" s="165">
        <v>2288</v>
      </c>
      <c r="G26" s="165">
        <v>11016</v>
      </c>
      <c r="H26" s="165">
        <v>10982</v>
      </c>
      <c r="I26" s="165">
        <v>882</v>
      </c>
      <c r="J26" s="165">
        <v>10101</v>
      </c>
      <c r="K26" s="165">
        <v>1621</v>
      </c>
      <c r="L26" s="165">
        <v>8292</v>
      </c>
      <c r="M26" s="165">
        <v>6467</v>
      </c>
      <c r="N26" s="165">
        <v>37872</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41356</v>
      </c>
      <c r="D27" s="164">
        <v>12986</v>
      </c>
      <c r="E27" s="164">
        <v>715</v>
      </c>
      <c r="F27" s="164">
        <v>1692</v>
      </c>
      <c r="G27" s="164">
        <v>562</v>
      </c>
      <c r="H27" s="164">
        <v>200</v>
      </c>
      <c r="I27" s="164" t="s">
        <v>8</v>
      </c>
      <c r="J27" s="164">
        <v>200</v>
      </c>
      <c r="K27" s="164">
        <v>967</v>
      </c>
      <c r="L27" s="164">
        <v>19281</v>
      </c>
      <c r="M27" s="164">
        <v>4952</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17261</v>
      </c>
      <c r="D28" s="164">
        <v>235</v>
      </c>
      <c r="E28" s="164" t="s">
        <v>8</v>
      </c>
      <c r="F28" s="164">
        <v>1368</v>
      </c>
      <c r="G28" s="164">
        <v>447</v>
      </c>
      <c r="H28" s="164" t="s">
        <v>8</v>
      </c>
      <c r="I28" s="164" t="s">
        <v>8</v>
      </c>
      <c r="J28" s="164" t="s">
        <v>8</v>
      </c>
      <c r="K28" s="164">
        <v>861</v>
      </c>
      <c r="L28" s="164">
        <v>9561</v>
      </c>
      <c r="M28" s="164">
        <v>4790</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2413</v>
      </c>
      <c r="D30" s="164" t="s">
        <v>8</v>
      </c>
      <c r="E30" s="164" t="s">
        <v>8</v>
      </c>
      <c r="F30" s="164" t="s">
        <v>8</v>
      </c>
      <c r="G30" s="164" t="s">
        <v>8</v>
      </c>
      <c r="H30" s="164" t="s">
        <v>8</v>
      </c>
      <c r="I30" s="164" t="s">
        <v>8</v>
      </c>
      <c r="J30" s="164" t="s">
        <v>8</v>
      </c>
      <c r="K30" s="164" t="s">
        <v>8</v>
      </c>
      <c r="L30" s="164">
        <v>205</v>
      </c>
      <c r="M30" s="164">
        <v>1281</v>
      </c>
      <c r="N30" s="164">
        <v>927</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t="s">
        <v>8</v>
      </c>
      <c r="D31" s="164" t="s">
        <v>8</v>
      </c>
      <c r="E31" s="164" t="s">
        <v>8</v>
      </c>
      <c r="F31" s="164" t="s">
        <v>8</v>
      </c>
      <c r="G31" s="164" t="s">
        <v>8</v>
      </c>
      <c r="H31" s="164" t="s">
        <v>8</v>
      </c>
      <c r="I31" s="164" t="s">
        <v>8</v>
      </c>
      <c r="J31" s="164" t="s">
        <v>8</v>
      </c>
      <c r="K31" s="164" t="s">
        <v>8</v>
      </c>
      <c r="L31" s="164" t="s">
        <v>8</v>
      </c>
      <c r="M31" s="164" t="s">
        <v>8</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43769</v>
      </c>
      <c r="D32" s="165">
        <v>12986</v>
      </c>
      <c r="E32" s="165">
        <v>715</v>
      </c>
      <c r="F32" s="165">
        <v>1692</v>
      </c>
      <c r="G32" s="165">
        <v>562</v>
      </c>
      <c r="H32" s="165">
        <v>200</v>
      </c>
      <c r="I32" s="165" t="s">
        <v>8</v>
      </c>
      <c r="J32" s="165">
        <v>200</v>
      </c>
      <c r="K32" s="165">
        <v>967</v>
      </c>
      <c r="L32" s="165">
        <v>19486</v>
      </c>
      <c r="M32" s="165">
        <v>6233</v>
      </c>
      <c r="N32" s="165">
        <v>927</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158735</v>
      </c>
      <c r="D33" s="165">
        <v>38357</v>
      </c>
      <c r="E33" s="165">
        <v>11771</v>
      </c>
      <c r="F33" s="165">
        <v>3981</v>
      </c>
      <c r="G33" s="165">
        <v>11578</v>
      </c>
      <c r="H33" s="165">
        <v>11182</v>
      </c>
      <c r="I33" s="165">
        <v>882</v>
      </c>
      <c r="J33" s="165">
        <v>10301</v>
      </c>
      <c r="K33" s="165">
        <v>2588</v>
      </c>
      <c r="L33" s="165">
        <v>27778</v>
      </c>
      <c r="M33" s="165">
        <v>12701</v>
      </c>
      <c r="N33" s="165">
        <v>38799</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v>78609</v>
      </c>
      <c r="D34" s="164" t="s">
        <v>8</v>
      </c>
      <c r="E34" s="164" t="s">
        <v>8</v>
      </c>
      <c r="F34" s="164" t="s">
        <v>8</v>
      </c>
      <c r="G34" s="164" t="s">
        <v>8</v>
      </c>
      <c r="H34" s="164" t="s">
        <v>8</v>
      </c>
      <c r="I34" s="164" t="s">
        <v>8</v>
      </c>
      <c r="J34" s="164" t="s">
        <v>8</v>
      </c>
      <c r="K34" s="164" t="s">
        <v>8</v>
      </c>
      <c r="L34" s="164" t="s">
        <v>8</v>
      </c>
      <c r="M34" s="164" t="s">
        <v>8</v>
      </c>
      <c r="N34" s="164">
        <v>78609</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v>20790</v>
      </c>
      <c r="D35" s="164" t="s">
        <v>8</v>
      </c>
      <c r="E35" s="164" t="s">
        <v>8</v>
      </c>
      <c r="F35" s="164" t="s">
        <v>8</v>
      </c>
      <c r="G35" s="164" t="s">
        <v>8</v>
      </c>
      <c r="H35" s="164" t="s">
        <v>8</v>
      </c>
      <c r="I35" s="164" t="s">
        <v>8</v>
      </c>
      <c r="J35" s="164" t="s">
        <v>8</v>
      </c>
      <c r="K35" s="164" t="s">
        <v>8</v>
      </c>
      <c r="L35" s="164" t="s">
        <v>8</v>
      </c>
      <c r="M35" s="164" t="s">
        <v>8</v>
      </c>
      <c r="N35" s="164">
        <v>20790</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v>46082</v>
      </c>
      <c r="D36" s="164" t="s">
        <v>8</v>
      </c>
      <c r="E36" s="164" t="s">
        <v>8</v>
      </c>
      <c r="F36" s="164" t="s">
        <v>8</v>
      </c>
      <c r="G36" s="164" t="s">
        <v>8</v>
      </c>
      <c r="H36" s="164" t="s">
        <v>8</v>
      </c>
      <c r="I36" s="164" t="s">
        <v>8</v>
      </c>
      <c r="J36" s="164" t="s">
        <v>8</v>
      </c>
      <c r="K36" s="164" t="s">
        <v>8</v>
      </c>
      <c r="L36" s="164" t="s">
        <v>8</v>
      </c>
      <c r="M36" s="164" t="s">
        <v>8</v>
      </c>
      <c r="N36" s="164">
        <v>46082</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v>5298</v>
      </c>
      <c r="D37" s="164" t="s">
        <v>8</v>
      </c>
      <c r="E37" s="164" t="s">
        <v>8</v>
      </c>
      <c r="F37" s="164" t="s">
        <v>8</v>
      </c>
      <c r="G37" s="164" t="s">
        <v>8</v>
      </c>
      <c r="H37" s="164" t="s">
        <v>8</v>
      </c>
      <c r="I37" s="164" t="s">
        <v>8</v>
      </c>
      <c r="J37" s="164" t="s">
        <v>8</v>
      </c>
      <c r="K37" s="164" t="s">
        <v>8</v>
      </c>
      <c r="L37" s="164" t="s">
        <v>8</v>
      </c>
      <c r="M37" s="164" t="s">
        <v>8</v>
      </c>
      <c r="N37" s="164">
        <v>5298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29755</v>
      </c>
      <c r="D38" s="164" t="s">
        <v>8</v>
      </c>
      <c r="E38" s="164" t="s">
        <v>8</v>
      </c>
      <c r="F38" s="164" t="s">
        <v>8</v>
      </c>
      <c r="G38" s="164" t="s">
        <v>8</v>
      </c>
      <c r="H38" s="164" t="s">
        <v>8</v>
      </c>
      <c r="I38" s="164" t="s">
        <v>8</v>
      </c>
      <c r="J38" s="164" t="s">
        <v>8</v>
      </c>
      <c r="K38" s="164" t="s">
        <v>8</v>
      </c>
      <c r="L38" s="164" t="s">
        <v>8</v>
      </c>
      <c r="M38" s="164" t="s">
        <v>8</v>
      </c>
      <c r="N38" s="164">
        <v>29755</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4758</v>
      </c>
      <c r="D39" s="164" t="s">
        <v>8</v>
      </c>
      <c r="E39" s="164" t="s">
        <v>8</v>
      </c>
      <c r="F39" s="164" t="s">
        <v>8</v>
      </c>
      <c r="G39" s="164" t="s">
        <v>8</v>
      </c>
      <c r="H39" s="164" t="s">
        <v>8</v>
      </c>
      <c r="I39" s="164" t="s">
        <v>8</v>
      </c>
      <c r="J39" s="164" t="s">
        <v>8</v>
      </c>
      <c r="K39" s="164" t="s">
        <v>8</v>
      </c>
      <c r="L39" s="164" t="s">
        <v>8</v>
      </c>
      <c r="M39" s="164" t="s">
        <v>8</v>
      </c>
      <c r="N39" s="164">
        <v>4758</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579</v>
      </c>
      <c r="D40" s="164">
        <v>15</v>
      </c>
      <c r="E40" s="164" t="s">
        <v>8</v>
      </c>
      <c r="F40" s="164">
        <v>276</v>
      </c>
      <c r="G40" s="164">
        <v>262</v>
      </c>
      <c r="H40" s="164">
        <v>8</v>
      </c>
      <c r="I40" s="164">
        <v>8</v>
      </c>
      <c r="J40" s="164" t="s">
        <v>8</v>
      </c>
      <c r="K40" s="164" t="s">
        <v>8</v>
      </c>
      <c r="L40" s="164" t="s">
        <v>8</v>
      </c>
      <c r="M40" s="164">
        <v>18</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1036</v>
      </c>
      <c r="D41" s="164">
        <v>106</v>
      </c>
      <c r="E41" s="164" t="s">
        <v>8</v>
      </c>
      <c r="F41" s="164">
        <v>504</v>
      </c>
      <c r="G41" s="164">
        <v>261</v>
      </c>
      <c r="H41" s="164" t="s">
        <v>8</v>
      </c>
      <c r="I41" s="164" t="s">
        <v>8</v>
      </c>
      <c r="J41" s="164" t="s">
        <v>8</v>
      </c>
      <c r="K41" s="164" t="s">
        <v>8</v>
      </c>
      <c r="L41" s="164" t="s">
        <v>8</v>
      </c>
      <c r="M41" s="164">
        <v>165</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7119</v>
      </c>
      <c r="D42" s="164">
        <v>4</v>
      </c>
      <c r="E42" s="164">
        <v>1715</v>
      </c>
      <c r="F42" s="164" t="s">
        <v>8</v>
      </c>
      <c r="G42" s="164">
        <v>418</v>
      </c>
      <c r="H42" s="164">
        <v>7</v>
      </c>
      <c r="I42" s="164">
        <v>1</v>
      </c>
      <c r="J42" s="164">
        <v>6</v>
      </c>
      <c r="K42" s="164">
        <v>137</v>
      </c>
      <c r="L42" s="164">
        <v>3183</v>
      </c>
      <c r="M42" s="164">
        <v>1655</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18133</v>
      </c>
      <c r="D43" s="164">
        <v>2984</v>
      </c>
      <c r="E43" s="164">
        <v>1240</v>
      </c>
      <c r="F43" s="164">
        <v>3876</v>
      </c>
      <c r="G43" s="164">
        <v>228</v>
      </c>
      <c r="H43" s="164">
        <v>205</v>
      </c>
      <c r="I43" s="164">
        <v>2</v>
      </c>
      <c r="J43" s="164">
        <v>203</v>
      </c>
      <c r="K43" s="164">
        <v>190</v>
      </c>
      <c r="L43" s="164">
        <v>1136</v>
      </c>
      <c r="M43" s="164">
        <v>5666</v>
      </c>
      <c r="N43" s="164">
        <v>2607</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3790</v>
      </c>
      <c r="D44" s="164" t="s">
        <v>8</v>
      </c>
      <c r="E44" s="164">
        <v>7</v>
      </c>
      <c r="F44" s="164">
        <v>2980</v>
      </c>
      <c r="G44" s="164" t="s">
        <v>8</v>
      </c>
      <c r="H44" s="164">
        <v>3</v>
      </c>
      <c r="I44" s="164" t="s">
        <v>8</v>
      </c>
      <c r="J44" s="164">
        <v>3</v>
      </c>
      <c r="K44" s="164" t="s">
        <v>8</v>
      </c>
      <c r="L44" s="164">
        <v>800</v>
      </c>
      <c r="M44" s="164" t="s">
        <v>8</v>
      </c>
      <c r="N44" s="164" t="s">
        <v>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136199</v>
      </c>
      <c r="D45" s="165">
        <v>3110</v>
      </c>
      <c r="E45" s="165">
        <v>2948</v>
      </c>
      <c r="F45" s="165">
        <v>1676</v>
      </c>
      <c r="G45" s="165">
        <v>1169</v>
      </c>
      <c r="H45" s="165">
        <v>216</v>
      </c>
      <c r="I45" s="165">
        <v>10</v>
      </c>
      <c r="J45" s="165">
        <v>206</v>
      </c>
      <c r="K45" s="165">
        <v>327</v>
      </c>
      <c r="L45" s="165">
        <v>3519</v>
      </c>
      <c r="M45" s="165">
        <v>7505</v>
      </c>
      <c r="N45" s="165">
        <v>115729</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4075</v>
      </c>
      <c r="D46" s="164" t="s">
        <v>8</v>
      </c>
      <c r="E46" s="164">
        <v>249</v>
      </c>
      <c r="F46" s="164">
        <v>56</v>
      </c>
      <c r="G46" s="164">
        <v>2</v>
      </c>
      <c r="H46" s="164" t="s">
        <v>8</v>
      </c>
      <c r="I46" s="164" t="s">
        <v>8</v>
      </c>
      <c r="J46" s="164" t="s">
        <v>8</v>
      </c>
      <c r="K46" s="164" t="s">
        <v>8</v>
      </c>
      <c r="L46" s="164" t="s">
        <v>8</v>
      </c>
      <c r="M46" s="164" t="s">
        <v>8</v>
      </c>
      <c r="N46" s="164">
        <v>3768</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6654</v>
      </c>
      <c r="D48" s="164">
        <v>707</v>
      </c>
      <c r="E48" s="164">
        <v>5</v>
      </c>
      <c r="F48" s="164">
        <v>1296</v>
      </c>
      <c r="G48" s="164">
        <v>219</v>
      </c>
      <c r="H48" s="164" t="s">
        <v>8</v>
      </c>
      <c r="I48" s="164" t="s">
        <v>8</v>
      </c>
      <c r="J48" s="164" t="s">
        <v>8</v>
      </c>
      <c r="K48" s="164">
        <v>1</v>
      </c>
      <c r="L48" s="164">
        <v>4364</v>
      </c>
      <c r="M48" s="164">
        <v>47</v>
      </c>
      <c r="N48" s="164">
        <v>15</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t="s">
        <v>8</v>
      </c>
      <c r="D49" s="164" t="s">
        <v>8</v>
      </c>
      <c r="E49" s="164" t="s">
        <v>8</v>
      </c>
      <c r="F49" s="164" t="s">
        <v>8</v>
      </c>
      <c r="G49" s="164" t="s">
        <v>8</v>
      </c>
      <c r="H49" s="164" t="s">
        <v>8</v>
      </c>
      <c r="I49" s="164" t="s">
        <v>8</v>
      </c>
      <c r="J49" s="164" t="s">
        <v>8</v>
      </c>
      <c r="K49" s="164" t="s">
        <v>8</v>
      </c>
      <c r="L49" s="164" t="s">
        <v>8</v>
      </c>
      <c r="M49" s="164" t="s">
        <v>8</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10728</v>
      </c>
      <c r="D50" s="165">
        <v>707</v>
      </c>
      <c r="E50" s="165">
        <v>254</v>
      </c>
      <c r="F50" s="165">
        <v>1352</v>
      </c>
      <c r="G50" s="165">
        <v>221</v>
      </c>
      <c r="H50" s="165" t="s">
        <v>8</v>
      </c>
      <c r="I50" s="165" t="s">
        <v>8</v>
      </c>
      <c r="J50" s="165" t="s">
        <v>8</v>
      </c>
      <c r="K50" s="165">
        <v>1</v>
      </c>
      <c r="L50" s="165">
        <v>4364</v>
      </c>
      <c r="M50" s="165">
        <v>47</v>
      </c>
      <c r="N50" s="165">
        <v>3783</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146928</v>
      </c>
      <c r="D51" s="165">
        <v>3816</v>
      </c>
      <c r="E51" s="165">
        <v>3202</v>
      </c>
      <c r="F51" s="165">
        <v>3028</v>
      </c>
      <c r="G51" s="165">
        <v>1390</v>
      </c>
      <c r="H51" s="165">
        <v>216</v>
      </c>
      <c r="I51" s="165">
        <v>10</v>
      </c>
      <c r="J51" s="165">
        <v>206</v>
      </c>
      <c r="K51" s="165">
        <v>328</v>
      </c>
      <c r="L51" s="165">
        <v>7883</v>
      </c>
      <c r="M51" s="165">
        <v>7551</v>
      </c>
      <c r="N51" s="165">
        <v>119512</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-11807</v>
      </c>
      <c r="D52" s="165">
        <v>-34541</v>
      </c>
      <c r="E52" s="165">
        <v>-8569</v>
      </c>
      <c r="F52" s="165">
        <v>-953</v>
      </c>
      <c r="G52" s="165">
        <v>-10187</v>
      </c>
      <c r="H52" s="165">
        <v>-10966</v>
      </c>
      <c r="I52" s="165">
        <v>-871</v>
      </c>
      <c r="J52" s="165">
        <v>-10095</v>
      </c>
      <c r="K52" s="165">
        <v>-2260</v>
      </c>
      <c r="L52" s="165">
        <v>-19895</v>
      </c>
      <c r="M52" s="165">
        <v>-5149</v>
      </c>
      <c r="N52" s="165">
        <v>80713</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21234</v>
      </c>
      <c r="D53" s="166">
        <v>-22261</v>
      </c>
      <c r="E53" s="166">
        <v>-8108</v>
      </c>
      <c r="F53" s="166">
        <v>-612</v>
      </c>
      <c r="G53" s="166">
        <v>-9846</v>
      </c>
      <c r="H53" s="166">
        <v>-10766</v>
      </c>
      <c r="I53" s="166">
        <v>-871</v>
      </c>
      <c r="J53" s="166">
        <v>-9895</v>
      </c>
      <c r="K53" s="166">
        <v>-1295</v>
      </c>
      <c r="L53" s="166">
        <v>-4772</v>
      </c>
      <c r="M53" s="166">
        <v>1037</v>
      </c>
      <c r="N53" s="166">
        <v>77857</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v>16000</v>
      </c>
      <c r="D54" s="164" t="s">
        <v>8</v>
      </c>
      <c r="E54" s="164" t="s">
        <v>8</v>
      </c>
      <c r="F54" s="164" t="s">
        <v>8</v>
      </c>
      <c r="G54" s="164" t="s">
        <v>8</v>
      </c>
      <c r="H54" s="164" t="s">
        <v>8</v>
      </c>
      <c r="I54" s="164" t="s">
        <v>8</v>
      </c>
      <c r="J54" s="164" t="s">
        <v>8</v>
      </c>
      <c r="K54" s="164" t="s">
        <v>8</v>
      </c>
      <c r="L54" s="164" t="s">
        <v>8</v>
      </c>
      <c r="M54" s="164" t="s">
        <v>8</v>
      </c>
      <c r="N54" s="164">
        <v>16000</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2534</v>
      </c>
      <c r="D55" s="164" t="s">
        <v>8</v>
      </c>
      <c r="E55" s="164" t="s">
        <v>8</v>
      </c>
      <c r="F55" s="164">
        <v>127</v>
      </c>
      <c r="G55" s="164">
        <v>2</v>
      </c>
      <c r="H55" s="164" t="s">
        <v>8</v>
      </c>
      <c r="I55" s="164" t="s">
        <v>8</v>
      </c>
      <c r="J55" s="164" t="s">
        <v>8</v>
      </c>
      <c r="K55" s="164" t="s">
        <v>8</v>
      </c>
      <c r="L55" s="164">
        <v>177</v>
      </c>
      <c r="M55" s="164" t="s">
        <v>8</v>
      </c>
      <c r="N55" s="164">
        <v>2228</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686.88</v>
      </c>
      <c r="D57" s="167">
        <v>345.24</v>
      </c>
      <c r="E57" s="167">
        <v>149.68</v>
      </c>
      <c r="F57" s="167">
        <v>9.83</v>
      </c>
      <c r="G57" s="167">
        <v>51.39</v>
      </c>
      <c r="H57" s="167">
        <v>10.83</v>
      </c>
      <c r="I57" s="167">
        <v>9.7799999999999994</v>
      </c>
      <c r="J57" s="167">
        <v>1.04</v>
      </c>
      <c r="K57" s="167">
        <v>2.79</v>
      </c>
      <c r="L57" s="167">
        <v>63.6</v>
      </c>
      <c r="M57" s="167">
        <v>53.52</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250.84</v>
      </c>
      <c r="D58" s="167">
        <v>57.58</v>
      </c>
      <c r="E58" s="167">
        <v>18.68</v>
      </c>
      <c r="F58" s="167">
        <v>54.23</v>
      </c>
      <c r="G58" s="167">
        <v>13.24</v>
      </c>
      <c r="H58" s="167">
        <v>4.45</v>
      </c>
      <c r="I58" s="167">
        <v>1.44</v>
      </c>
      <c r="J58" s="167">
        <v>3.02</v>
      </c>
      <c r="K58" s="167">
        <v>12.25</v>
      </c>
      <c r="L58" s="167">
        <v>68.680000000000007</v>
      </c>
      <c r="M58" s="167">
        <v>21.72</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t="s">
        <v>8</v>
      </c>
      <c r="D59" s="167" t="s">
        <v>8</v>
      </c>
      <c r="E59" s="167" t="s">
        <v>8</v>
      </c>
      <c r="F59" s="167" t="s">
        <v>8</v>
      </c>
      <c r="G59" s="167" t="s">
        <v>8</v>
      </c>
      <c r="H59" s="167" t="s">
        <v>8</v>
      </c>
      <c r="I59" s="167" t="s">
        <v>8</v>
      </c>
      <c r="J59" s="167" t="s">
        <v>8</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8.25</v>
      </c>
      <c r="D60" s="167" t="s">
        <v>8</v>
      </c>
      <c r="E60" s="167" t="s">
        <v>8</v>
      </c>
      <c r="F60" s="167" t="s">
        <v>8</v>
      </c>
      <c r="G60" s="167" t="s">
        <v>8</v>
      </c>
      <c r="H60" s="167" t="s">
        <v>8</v>
      </c>
      <c r="I60" s="167" t="s">
        <v>8</v>
      </c>
      <c r="J60" s="167" t="s">
        <v>8</v>
      </c>
      <c r="K60" s="167" t="s">
        <v>8</v>
      </c>
      <c r="L60" s="167">
        <v>0.03</v>
      </c>
      <c r="M60" s="167" t="s">
        <v>8</v>
      </c>
      <c r="N60" s="167">
        <v>8.2200000000000006</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1043.46</v>
      </c>
      <c r="D61" s="167">
        <v>22.2</v>
      </c>
      <c r="E61" s="167">
        <v>16.98</v>
      </c>
      <c r="F61" s="167">
        <v>24.19</v>
      </c>
      <c r="G61" s="167">
        <v>119.9</v>
      </c>
      <c r="H61" s="167">
        <v>168.76</v>
      </c>
      <c r="I61" s="167">
        <v>3.55</v>
      </c>
      <c r="J61" s="167">
        <v>165.21</v>
      </c>
      <c r="K61" s="167">
        <v>12.12</v>
      </c>
      <c r="L61" s="167">
        <v>19.989999999999998</v>
      </c>
      <c r="M61" s="167">
        <v>33.1</v>
      </c>
      <c r="N61" s="167">
        <v>626.23</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63.49</v>
      </c>
      <c r="D62" s="167" t="s">
        <v>8</v>
      </c>
      <c r="E62" s="167">
        <v>0.12</v>
      </c>
      <c r="F62" s="167">
        <v>49.92</v>
      </c>
      <c r="G62" s="167" t="s">
        <v>8</v>
      </c>
      <c r="H62" s="167">
        <v>0.06</v>
      </c>
      <c r="I62" s="167" t="s">
        <v>8</v>
      </c>
      <c r="J62" s="167">
        <v>0.06</v>
      </c>
      <c r="K62" s="167" t="s">
        <v>8</v>
      </c>
      <c r="L62" s="167">
        <v>13.4</v>
      </c>
      <c r="M62" s="167" t="s">
        <v>8</v>
      </c>
      <c r="N62" s="167" t="s">
        <v>8</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1925.95</v>
      </c>
      <c r="D63" s="168">
        <v>425.03</v>
      </c>
      <c r="E63" s="168">
        <v>185.22</v>
      </c>
      <c r="F63" s="168">
        <v>38.33</v>
      </c>
      <c r="G63" s="168">
        <v>184.54</v>
      </c>
      <c r="H63" s="168">
        <v>183.98</v>
      </c>
      <c r="I63" s="168">
        <v>14.77</v>
      </c>
      <c r="J63" s="168">
        <v>169.21</v>
      </c>
      <c r="K63" s="168">
        <v>27.16</v>
      </c>
      <c r="L63" s="168">
        <v>138.9</v>
      </c>
      <c r="M63" s="168">
        <v>108.34</v>
      </c>
      <c r="N63" s="168">
        <v>634.44000000000005</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692.82</v>
      </c>
      <c r="D64" s="167">
        <v>217.55</v>
      </c>
      <c r="E64" s="167">
        <v>11.98</v>
      </c>
      <c r="F64" s="167">
        <v>28.35</v>
      </c>
      <c r="G64" s="167">
        <v>9.42</v>
      </c>
      <c r="H64" s="167">
        <v>3.35</v>
      </c>
      <c r="I64" s="167" t="s">
        <v>8</v>
      </c>
      <c r="J64" s="167">
        <v>3.35</v>
      </c>
      <c r="K64" s="167">
        <v>16.2</v>
      </c>
      <c r="L64" s="167">
        <v>323</v>
      </c>
      <c r="M64" s="167">
        <v>82.96</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289.17</v>
      </c>
      <c r="D65" s="167">
        <v>3.93</v>
      </c>
      <c r="E65" s="167" t="s">
        <v>8</v>
      </c>
      <c r="F65" s="167">
        <v>22.91</v>
      </c>
      <c r="G65" s="167">
        <v>7.49</v>
      </c>
      <c r="H65" s="167" t="s">
        <v>8</v>
      </c>
      <c r="I65" s="167" t="s">
        <v>8</v>
      </c>
      <c r="J65" s="167" t="s">
        <v>8</v>
      </c>
      <c r="K65" s="167">
        <v>14.43</v>
      </c>
      <c r="L65" s="167">
        <v>160.16999999999999</v>
      </c>
      <c r="M65" s="167">
        <v>80.239999999999995</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40.42</v>
      </c>
      <c r="D67" s="167" t="s">
        <v>8</v>
      </c>
      <c r="E67" s="167" t="s">
        <v>8</v>
      </c>
      <c r="F67" s="167" t="s">
        <v>8</v>
      </c>
      <c r="G67" s="167" t="s">
        <v>8</v>
      </c>
      <c r="H67" s="167" t="s">
        <v>8</v>
      </c>
      <c r="I67" s="167" t="s">
        <v>8</v>
      </c>
      <c r="J67" s="167" t="s">
        <v>8</v>
      </c>
      <c r="K67" s="167" t="s">
        <v>8</v>
      </c>
      <c r="L67" s="167">
        <v>3.44</v>
      </c>
      <c r="M67" s="167">
        <v>21.46</v>
      </c>
      <c r="N67" s="167">
        <v>15.52</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t="s">
        <v>8</v>
      </c>
      <c r="D68" s="167" t="s">
        <v>8</v>
      </c>
      <c r="E68" s="167" t="s">
        <v>8</v>
      </c>
      <c r="F68" s="167" t="s">
        <v>8</v>
      </c>
      <c r="G68" s="167" t="s">
        <v>8</v>
      </c>
      <c r="H68" s="167" t="s">
        <v>8</v>
      </c>
      <c r="I68" s="167" t="s">
        <v>8</v>
      </c>
      <c r="J68" s="167" t="s">
        <v>8</v>
      </c>
      <c r="K68" s="167" t="s">
        <v>8</v>
      </c>
      <c r="L68" s="167" t="s">
        <v>8</v>
      </c>
      <c r="M68" s="167" t="s">
        <v>8</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733.24</v>
      </c>
      <c r="D69" s="168">
        <v>217.55</v>
      </c>
      <c r="E69" s="168">
        <v>11.98</v>
      </c>
      <c r="F69" s="168">
        <v>28.35</v>
      </c>
      <c r="G69" s="168">
        <v>9.42</v>
      </c>
      <c r="H69" s="168">
        <v>3.35</v>
      </c>
      <c r="I69" s="168" t="s">
        <v>8</v>
      </c>
      <c r="J69" s="168">
        <v>3.35</v>
      </c>
      <c r="K69" s="168">
        <v>16.2</v>
      </c>
      <c r="L69" s="168">
        <v>326.44</v>
      </c>
      <c r="M69" s="168">
        <v>104.42</v>
      </c>
      <c r="N69" s="168">
        <v>15.52</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2659.19</v>
      </c>
      <c r="D70" s="168">
        <v>642.58000000000004</v>
      </c>
      <c r="E70" s="168">
        <v>197.2</v>
      </c>
      <c r="F70" s="168">
        <v>66.69</v>
      </c>
      <c r="G70" s="168">
        <v>193.96</v>
      </c>
      <c r="H70" s="168">
        <v>187.33</v>
      </c>
      <c r="I70" s="168">
        <v>14.77</v>
      </c>
      <c r="J70" s="168">
        <v>172.56</v>
      </c>
      <c r="K70" s="168">
        <v>43.36</v>
      </c>
      <c r="L70" s="168">
        <v>465.35</v>
      </c>
      <c r="M70" s="168">
        <v>212.76</v>
      </c>
      <c r="N70" s="168">
        <v>649.97</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v>1316.89</v>
      </c>
      <c r="D71" s="167" t="s">
        <v>8</v>
      </c>
      <c r="E71" s="167" t="s">
        <v>8</v>
      </c>
      <c r="F71" s="167" t="s">
        <v>8</v>
      </c>
      <c r="G71" s="167" t="s">
        <v>8</v>
      </c>
      <c r="H71" s="167" t="s">
        <v>8</v>
      </c>
      <c r="I71" s="167" t="s">
        <v>8</v>
      </c>
      <c r="J71" s="167" t="s">
        <v>8</v>
      </c>
      <c r="K71" s="167" t="s">
        <v>8</v>
      </c>
      <c r="L71" s="167" t="s">
        <v>8</v>
      </c>
      <c r="M71" s="167" t="s">
        <v>8</v>
      </c>
      <c r="N71" s="167">
        <v>1316.89</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v>348.28</v>
      </c>
      <c r="D72" s="167" t="s">
        <v>8</v>
      </c>
      <c r="E72" s="167" t="s">
        <v>8</v>
      </c>
      <c r="F72" s="167" t="s">
        <v>8</v>
      </c>
      <c r="G72" s="167" t="s">
        <v>8</v>
      </c>
      <c r="H72" s="167" t="s">
        <v>8</v>
      </c>
      <c r="I72" s="167" t="s">
        <v>8</v>
      </c>
      <c r="J72" s="167" t="s">
        <v>8</v>
      </c>
      <c r="K72" s="167" t="s">
        <v>8</v>
      </c>
      <c r="L72" s="167" t="s">
        <v>8</v>
      </c>
      <c r="M72" s="167" t="s">
        <v>8</v>
      </c>
      <c r="N72" s="167">
        <v>348.28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v>771.98</v>
      </c>
      <c r="D73" s="167" t="s">
        <v>8</v>
      </c>
      <c r="E73" s="167" t="s">
        <v>8</v>
      </c>
      <c r="F73" s="167" t="s">
        <v>8</v>
      </c>
      <c r="G73" s="167" t="s">
        <v>8</v>
      </c>
      <c r="H73" s="167" t="s">
        <v>8</v>
      </c>
      <c r="I73" s="167" t="s">
        <v>8</v>
      </c>
      <c r="J73" s="167" t="s">
        <v>8</v>
      </c>
      <c r="K73" s="167" t="s">
        <v>8</v>
      </c>
      <c r="L73" s="167" t="s">
        <v>8</v>
      </c>
      <c r="M73" s="167" t="s">
        <v>8</v>
      </c>
      <c r="N73" s="167">
        <v>771.98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v>88.75</v>
      </c>
      <c r="D74" s="167" t="s">
        <v>8</v>
      </c>
      <c r="E74" s="167" t="s">
        <v>8</v>
      </c>
      <c r="F74" s="167" t="s">
        <v>8</v>
      </c>
      <c r="G74" s="167" t="s">
        <v>8</v>
      </c>
      <c r="H74" s="167" t="s">
        <v>8</v>
      </c>
      <c r="I74" s="167" t="s">
        <v>8</v>
      </c>
      <c r="J74" s="167" t="s">
        <v>8</v>
      </c>
      <c r="K74" s="167" t="s">
        <v>8</v>
      </c>
      <c r="L74" s="167" t="s">
        <v>8</v>
      </c>
      <c r="M74" s="167" t="s">
        <v>8</v>
      </c>
      <c r="N74" s="167">
        <v>88.75</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498.47</v>
      </c>
      <c r="D75" s="167" t="s">
        <v>8</v>
      </c>
      <c r="E75" s="167" t="s">
        <v>8</v>
      </c>
      <c r="F75" s="167" t="s">
        <v>8</v>
      </c>
      <c r="G75" s="167" t="s">
        <v>8</v>
      </c>
      <c r="H75" s="167" t="s">
        <v>8</v>
      </c>
      <c r="I75" s="167" t="s">
        <v>8</v>
      </c>
      <c r="J75" s="167" t="s">
        <v>8</v>
      </c>
      <c r="K75" s="167" t="s">
        <v>8</v>
      </c>
      <c r="L75" s="167" t="s">
        <v>8</v>
      </c>
      <c r="M75" s="167" t="s">
        <v>8</v>
      </c>
      <c r="N75" s="167">
        <v>498.47</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79.7</v>
      </c>
      <c r="D76" s="167" t="s">
        <v>8</v>
      </c>
      <c r="E76" s="167" t="s">
        <v>8</v>
      </c>
      <c r="F76" s="167" t="s">
        <v>8</v>
      </c>
      <c r="G76" s="167" t="s">
        <v>8</v>
      </c>
      <c r="H76" s="167" t="s">
        <v>8</v>
      </c>
      <c r="I76" s="167" t="s">
        <v>8</v>
      </c>
      <c r="J76" s="167" t="s">
        <v>8</v>
      </c>
      <c r="K76" s="167" t="s">
        <v>8</v>
      </c>
      <c r="L76" s="167" t="s">
        <v>8</v>
      </c>
      <c r="M76" s="167" t="s">
        <v>8</v>
      </c>
      <c r="N76" s="167">
        <v>79.7</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9.6999999999999993</v>
      </c>
      <c r="D77" s="167">
        <v>0.25</v>
      </c>
      <c r="E77" s="167" t="s">
        <v>8</v>
      </c>
      <c r="F77" s="167">
        <v>4.62</v>
      </c>
      <c r="G77" s="167">
        <v>4.4000000000000004</v>
      </c>
      <c r="H77" s="167">
        <v>0.13</v>
      </c>
      <c r="I77" s="167">
        <v>0.13</v>
      </c>
      <c r="J77" s="167" t="s">
        <v>8</v>
      </c>
      <c r="K77" s="167" t="s">
        <v>8</v>
      </c>
      <c r="L77" s="167" t="s">
        <v>8</v>
      </c>
      <c r="M77" s="167">
        <v>0.3</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17.36</v>
      </c>
      <c r="D78" s="167">
        <v>1.78</v>
      </c>
      <c r="E78" s="167" t="s">
        <v>8</v>
      </c>
      <c r="F78" s="167">
        <v>8.44</v>
      </c>
      <c r="G78" s="167">
        <v>4.37</v>
      </c>
      <c r="H78" s="167" t="s">
        <v>8</v>
      </c>
      <c r="I78" s="167" t="s">
        <v>8</v>
      </c>
      <c r="J78" s="167" t="s">
        <v>8</v>
      </c>
      <c r="K78" s="167" t="s">
        <v>8</v>
      </c>
      <c r="L78" s="167" t="s">
        <v>8</v>
      </c>
      <c r="M78" s="167">
        <v>2.77</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119.26</v>
      </c>
      <c r="D79" s="167">
        <v>7.0000000000000007E-2</v>
      </c>
      <c r="E79" s="167">
        <v>28.73</v>
      </c>
      <c r="F79" s="167">
        <v>0.01</v>
      </c>
      <c r="G79" s="167">
        <v>7.01</v>
      </c>
      <c r="H79" s="167">
        <v>0.12</v>
      </c>
      <c r="I79" s="167">
        <v>0.01</v>
      </c>
      <c r="J79" s="167">
        <v>0.1</v>
      </c>
      <c r="K79" s="167">
        <v>2.29</v>
      </c>
      <c r="L79" s="167">
        <v>53.32</v>
      </c>
      <c r="M79" s="167">
        <v>27.72</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303.76</v>
      </c>
      <c r="D80" s="167">
        <v>49.99</v>
      </c>
      <c r="E80" s="167">
        <v>20.78</v>
      </c>
      <c r="F80" s="167">
        <v>64.930000000000007</v>
      </c>
      <c r="G80" s="167">
        <v>3.82</v>
      </c>
      <c r="H80" s="167">
        <v>3.44</v>
      </c>
      <c r="I80" s="167">
        <v>0.03</v>
      </c>
      <c r="J80" s="167">
        <v>3.4</v>
      </c>
      <c r="K80" s="167">
        <v>3.18</v>
      </c>
      <c r="L80" s="167">
        <v>19.03</v>
      </c>
      <c r="M80" s="167">
        <v>94.93</v>
      </c>
      <c r="N80" s="167">
        <v>43.67</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63.49</v>
      </c>
      <c r="D81" s="167" t="s">
        <v>8</v>
      </c>
      <c r="E81" s="167">
        <v>0.12</v>
      </c>
      <c r="F81" s="167">
        <v>49.92</v>
      </c>
      <c r="G81" s="167" t="s">
        <v>8</v>
      </c>
      <c r="H81" s="167">
        <v>0.06</v>
      </c>
      <c r="I81" s="167" t="s">
        <v>8</v>
      </c>
      <c r="J81" s="167">
        <v>0.06</v>
      </c>
      <c r="K81" s="167" t="s">
        <v>8</v>
      </c>
      <c r="L81" s="167">
        <v>13.4</v>
      </c>
      <c r="M81" s="167" t="s">
        <v>8</v>
      </c>
      <c r="N81" s="167" t="s">
        <v>8</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2281.66</v>
      </c>
      <c r="D82" s="168">
        <v>52.1</v>
      </c>
      <c r="E82" s="168">
        <v>49.39</v>
      </c>
      <c r="F82" s="168">
        <v>28.08</v>
      </c>
      <c r="G82" s="168">
        <v>19.59</v>
      </c>
      <c r="H82" s="168">
        <v>3.63</v>
      </c>
      <c r="I82" s="168">
        <v>0.18</v>
      </c>
      <c r="J82" s="168">
        <v>3.45</v>
      </c>
      <c r="K82" s="168">
        <v>5.47</v>
      </c>
      <c r="L82" s="168">
        <v>58.96</v>
      </c>
      <c r="M82" s="168">
        <v>125.72</v>
      </c>
      <c r="N82" s="168">
        <v>1938.74</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68.260000000000005</v>
      </c>
      <c r="D83" s="167" t="s">
        <v>8</v>
      </c>
      <c r="E83" s="167">
        <v>4.18</v>
      </c>
      <c r="F83" s="167">
        <v>0.93</v>
      </c>
      <c r="G83" s="167">
        <v>0.03</v>
      </c>
      <c r="H83" s="167" t="s">
        <v>8</v>
      </c>
      <c r="I83" s="167" t="s">
        <v>8</v>
      </c>
      <c r="J83" s="167" t="s">
        <v>8</v>
      </c>
      <c r="K83" s="167" t="s">
        <v>8</v>
      </c>
      <c r="L83" s="167" t="s">
        <v>8</v>
      </c>
      <c r="M83" s="167" t="s">
        <v>8</v>
      </c>
      <c r="N83" s="167">
        <v>63.12</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111.46</v>
      </c>
      <c r="D85" s="167">
        <v>11.84</v>
      </c>
      <c r="E85" s="167">
        <v>0.08</v>
      </c>
      <c r="F85" s="167">
        <v>21.72</v>
      </c>
      <c r="G85" s="167">
        <v>3.67</v>
      </c>
      <c r="H85" s="167" t="s">
        <v>8</v>
      </c>
      <c r="I85" s="167" t="s">
        <v>8</v>
      </c>
      <c r="J85" s="167" t="s">
        <v>8</v>
      </c>
      <c r="K85" s="167">
        <v>0.02</v>
      </c>
      <c r="L85" s="167">
        <v>73.11</v>
      </c>
      <c r="M85" s="167">
        <v>0.78</v>
      </c>
      <c r="N85" s="167">
        <v>0.25</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t="s">
        <v>8</v>
      </c>
      <c r="D86" s="167" t="s">
        <v>8</v>
      </c>
      <c r="E86" s="167" t="s">
        <v>8</v>
      </c>
      <c r="F86" s="167" t="s">
        <v>8</v>
      </c>
      <c r="G86" s="167" t="s">
        <v>8</v>
      </c>
      <c r="H86" s="167" t="s">
        <v>8</v>
      </c>
      <c r="I86" s="167" t="s">
        <v>8</v>
      </c>
      <c r="J86" s="167" t="s">
        <v>8</v>
      </c>
      <c r="K86" s="167" t="s">
        <v>8</v>
      </c>
      <c r="L86" s="167" t="s">
        <v>8</v>
      </c>
      <c r="M86" s="167" t="s">
        <v>8</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179.72</v>
      </c>
      <c r="D87" s="168">
        <v>11.84</v>
      </c>
      <c r="E87" s="168">
        <v>4.26</v>
      </c>
      <c r="F87" s="168">
        <v>22.65</v>
      </c>
      <c r="G87" s="168">
        <v>3.7</v>
      </c>
      <c r="H87" s="168" t="s">
        <v>8</v>
      </c>
      <c r="I87" s="168" t="s">
        <v>8</v>
      </c>
      <c r="J87" s="168" t="s">
        <v>8</v>
      </c>
      <c r="K87" s="168">
        <v>0.02</v>
      </c>
      <c r="L87" s="168">
        <v>73.11</v>
      </c>
      <c r="M87" s="168">
        <v>0.78</v>
      </c>
      <c r="N87" s="168">
        <v>63.37</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2461.39</v>
      </c>
      <c r="D88" s="168">
        <v>63.93</v>
      </c>
      <c r="E88" s="168">
        <v>53.65</v>
      </c>
      <c r="F88" s="168">
        <v>50.72</v>
      </c>
      <c r="G88" s="168">
        <v>23.29</v>
      </c>
      <c r="H88" s="168">
        <v>3.63</v>
      </c>
      <c r="I88" s="168">
        <v>0.18</v>
      </c>
      <c r="J88" s="168">
        <v>3.45</v>
      </c>
      <c r="K88" s="168">
        <v>5.49</v>
      </c>
      <c r="L88" s="168">
        <v>132.06</v>
      </c>
      <c r="M88" s="168">
        <v>126.5</v>
      </c>
      <c r="N88" s="168">
        <v>2002.11</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-197.8</v>
      </c>
      <c r="D89" s="168">
        <v>-578.64</v>
      </c>
      <c r="E89" s="168">
        <v>-143.55000000000001</v>
      </c>
      <c r="F89" s="168">
        <v>-15.96</v>
      </c>
      <c r="G89" s="168">
        <v>-170.66</v>
      </c>
      <c r="H89" s="168">
        <v>-183.71</v>
      </c>
      <c r="I89" s="168">
        <v>-14.6</v>
      </c>
      <c r="J89" s="168">
        <v>-169.11</v>
      </c>
      <c r="K89" s="168">
        <v>-37.869999999999997</v>
      </c>
      <c r="L89" s="168">
        <v>-333.28</v>
      </c>
      <c r="M89" s="168">
        <v>-86.26</v>
      </c>
      <c r="N89" s="168">
        <v>1352.14</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355.72</v>
      </c>
      <c r="D90" s="169">
        <v>-372.93</v>
      </c>
      <c r="E90" s="169">
        <v>-135.83000000000001</v>
      </c>
      <c r="F90" s="169">
        <v>-10.26</v>
      </c>
      <c r="G90" s="169">
        <v>-164.95</v>
      </c>
      <c r="H90" s="169">
        <v>-180.36</v>
      </c>
      <c r="I90" s="169">
        <v>-14.6</v>
      </c>
      <c r="J90" s="169">
        <v>-165.76</v>
      </c>
      <c r="K90" s="169">
        <v>-21.69</v>
      </c>
      <c r="L90" s="169">
        <v>-79.94</v>
      </c>
      <c r="M90" s="169">
        <v>17.38</v>
      </c>
      <c r="N90" s="169">
        <v>1304.29</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v>268.04000000000002</v>
      </c>
      <c r="D91" s="167" t="s">
        <v>8</v>
      </c>
      <c r="E91" s="167" t="s">
        <v>8</v>
      </c>
      <c r="F91" s="167" t="s">
        <v>8</v>
      </c>
      <c r="G91" s="167" t="s">
        <v>8</v>
      </c>
      <c r="H91" s="167" t="s">
        <v>8</v>
      </c>
      <c r="I91" s="167" t="s">
        <v>8</v>
      </c>
      <c r="J91" s="167" t="s">
        <v>8</v>
      </c>
      <c r="K91" s="167" t="s">
        <v>8</v>
      </c>
      <c r="L91" s="167" t="s">
        <v>8</v>
      </c>
      <c r="M91" s="167" t="s">
        <v>8</v>
      </c>
      <c r="N91" s="167">
        <v>268.04000000000002</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42.45</v>
      </c>
      <c r="D92" s="167" t="s">
        <v>8</v>
      </c>
      <c r="E92" s="167" t="s">
        <v>8</v>
      </c>
      <c r="F92" s="167">
        <v>2.13</v>
      </c>
      <c r="G92" s="167">
        <v>0.03</v>
      </c>
      <c r="H92" s="167" t="s">
        <v>8</v>
      </c>
      <c r="I92" s="167" t="s">
        <v>8</v>
      </c>
      <c r="J92" s="167" t="s">
        <v>8</v>
      </c>
      <c r="K92" s="167" t="s">
        <v>8</v>
      </c>
      <c r="L92" s="167">
        <v>2.97</v>
      </c>
      <c r="M92" s="167" t="s">
        <v>8</v>
      </c>
      <c r="N92" s="167">
        <v>37.32</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C92"/>
  <sheetViews>
    <sheetView zoomScale="140" zoomScaleNormal="140" workbookViewId="0">
      <pane xSplit="2" ySplit="18" topLeftCell="C50"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612</v>
      </c>
      <c r="B1" s="225"/>
      <c r="C1" s="226" t="s">
        <v>988</v>
      </c>
      <c r="D1" s="226"/>
      <c r="E1" s="226"/>
      <c r="F1" s="226"/>
      <c r="G1" s="227"/>
      <c r="H1" s="228" t="s">
        <v>988</v>
      </c>
      <c r="I1" s="226"/>
      <c r="J1" s="226"/>
      <c r="K1" s="226"/>
      <c r="L1" s="226"/>
      <c r="M1" s="226"/>
      <c r="N1" s="227"/>
    </row>
    <row r="2" spans="1:14" s="74" customFormat="1" ht="15" customHeight="1">
      <c r="A2" s="224" t="s">
        <v>613</v>
      </c>
      <c r="B2" s="225"/>
      <c r="C2" s="226" t="s">
        <v>63</v>
      </c>
      <c r="D2" s="226"/>
      <c r="E2" s="226"/>
      <c r="F2" s="226"/>
      <c r="G2" s="227"/>
      <c r="H2" s="228" t="s">
        <v>63</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45" customHeight="1">
      <c r="A17" s="218"/>
      <c r="B17" s="219"/>
      <c r="C17" s="272"/>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80886</v>
      </c>
      <c r="D20" s="164">
        <v>21571</v>
      </c>
      <c r="E20" s="164">
        <v>9105</v>
      </c>
      <c r="F20" s="164">
        <v>5693</v>
      </c>
      <c r="G20" s="164">
        <v>4376</v>
      </c>
      <c r="H20" s="164">
        <v>19332</v>
      </c>
      <c r="I20" s="164">
        <v>9035</v>
      </c>
      <c r="J20" s="164">
        <v>10297</v>
      </c>
      <c r="K20" s="164">
        <v>6009</v>
      </c>
      <c r="L20" s="164">
        <v>10135</v>
      </c>
      <c r="M20" s="164">
        <v>4664</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84985</v>
      </c>
      <c r="D21" s="164">
        <v>11576</v>
      </c>
      <c r="E21" s="164">
        <v>4567</v>
      </c>
      <c r="F21" s="164">
        <v>33894</v>
      </c>
      <c r="G21" s="164">
        <v>1615</v>
      </c>
      <c r="H21" s="164">
        <v>23084</v>
      </c>
      <c r="I21" s="164">
        <v>22387</v>
      </c>
      <c r="J21" s="164">
        <v>697</v>
      </c>
      <c r="K21" s="164">
        <v>1270</v>
      </c>
      <c r="L21" s="164">
        <v>7885</v>
      </c>
      <c r="M21" s="164">
        <v>1094</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v>245798</v>
      </c>
      <c r="D22" s="164" t="s">
        <v>8</v>
      </c>
      <c r="E22" s="164" t="s">
        <v>8</v>
      </c>
      <c r="F22" s="164" t="s">
        <v>8</v>
      </c>
      <c r="G22" s="164" t="s">
        <v>8</v>
      </c>
      <c r="H22" s="164">
        <v>245798</v>
      </c>
      <c r="I22" s="164">
        <v>203238</v>
      </c>
      <c r="J22" s="164">
        <v>42560</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2151</v>
      </c>
      <c r="D23" s="164" t="s">
        <v>8</v>
      </c>
      <c r="E23" s="164" t="s">
        <v>8</v>
      </c>
      <c r="F23" s="164" t="s">
        <v>8</v>
      </c>
      <c r="G23" s="164" t="s">
        <v>8</v>
      </c>
      <c r="H23" s="164" t="s">
        <v>8</v>
      </c>
      <c r="I23" s="164" t="s">
        <v>8</v>
      </c>
      <c r="J23" s="164" t="s">
        <v>8</v>
      </c>
      <c r="K23" s="164" t="s">
        <v>8</v>
      </c>
      <c r="L23" s="164" t="s">
        <v>8</v>
      </c>
      <c r="M23" s="164" t="s">
        <v>8</v>
      </c>
      <c r="N23" s="164">
        <v>2151</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205502</v>
      </c>
      <c r="D24" s="164">
        <v>3866</v>
      </c>
      <c r="E24" s="164">
        <v>3418</v>
      </c>
      <c r="F24" s="164">
        <v>6077</v>
      </c>
      <c r="G24" s="164">
        <v>4370</v>
      </c>
      <c r="H24" s="164">
        <v>144149</v>
      </c>
      <c r="I24" s="164">
        <v>7329</v>
      </c>
      <c r="J24" s="164">
        <v>136820</v>
      </c>
      <c r="K24" s="164">
        <v>5490</v>
      </c>
      <c r="L24" s="164">
        <v>9107</v>
      </c>
      <c r="M24" s="164">
        <v>28947</v>
      </c>
      <c r="N24" s="164">
        <v>79</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191264</v>
      </c>
      <c r="D25" s="164">
        <v>50</v>
      </c>
      <c r="E25" s="164">
        <v>179</v>
      </c>
      <c r="F25" s="164">
        <v>2670</v>
      </c>
      <c r="G25" s="164">
        <v>78</v>
      </c>
      <c r="H25" s="164">
        <v>40223</v>
      </c>
      <c r="I25" s="164">
        <v>189</v>
      </c>
      <c r="J25" s="164">
        <v>40033</v>
      </c>
      <c r="K25" s="164" t="s">
        <v>8</v>
      </c>
      <c r="L25" s="164">
        <v>80</v>
      </c>
      <c r="M25" s="164">
        <v>11</v>
      </c>
      <c r="N25" s="164">
        <v>147974</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428058</v>
      </c>
      <c r="D26" s="165">
        <v>36964</v>
      </c>
      <c r="E26" s="165">
        <v>16911</v>
      </c>
      <c r="F26" s="165">
        <v>42995</v>
      </c>
      <c r="G26" s="165">
        <v>10283</v>
      </c>
      <c r="H26" s="165">
        <v>392141</v>
      </c>
      <c r="I26" s="165">
        <v>241800</v>
      </c>
      <c r="J26" s="165">
        <v>150341</v>
      </c>
      <c r="K26" s="165">
        <v>12768</v>
      </c>
      <c r="L26" s="165">
        <v>27047</v>
      </c>
      <c r="M26" s="165">
        <v>34694</v>
      </c>
      <c r="N26" s="165">
        <v>-145744</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95856</v>
      </c>
      <c r="D27" s="164">
        <v>392</v>
      </c>
      <c r="E27" s="164">
        <v>2535</v>
      </c>
      <c r="F27" s="164">
        <v>4612</v>
      </c>
      <c r="G27" s="164">
        <v>377</v>
      </c>
      <c r="H27" s="164">
        <v>1087</v>
      </c>
      <c r="I27" s="164" t="s">
        <v>8</v>
      </c>
      <c r="J27" s="164">
        <v>1087</v>
      </c>
      <c r="K27" s="164">
        <v>83</v>
      </c>
      <c r="L27" s="164">
        <v>12977</v>
      </c>
      <c r="M27" s="164">
        <v>73793</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16740</v>
      </c>
      <c r="D28" s="164">
        <v>380</v>
      </c>
      <c r="E28" s="164">
        <v>249</v>
      </c>
      <c r="F28" s="164">
        <v>4203</v>
      </c>
      <c r="G28" s="164">
        <v>331</v>
      </c>
      <c r="H28" s="164">
        <v>23</v>
      </c>
      <c r="I28" s="164" t="s">
        <v>8</v>
      </c>
      <c r="J28" s="164">
        <v>23</v>
      </c>
      <c r="K28" s="164" t="s">
        <v>8</v>
      </c>
      <c r="L28" s="164">
        <v>11554</v>
      </c>
      <c r="M28" s="164" t="s">
        <v>8</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3677</v>
      </c>
      <c r="D30" s="164" t="s">
        <v>8</v>
      </c>
      <c r="E30" s="164">
        <v>1071</v>
      </c>
      <c r="F30" s="164">
        <v>94</v>
      </c>
      <c r="G30" s="164">
        <v>8</v>
      </c>
      <c r="H30" s="164">
        <v>34</v>
      </c>
      <c r="I30" s="164" t="s">
        <v>8</v>
      </c>
      <c r="J30" s="164">
        <v>34</v>
      </c>
      <c r="K30" s="164">
        <v>122</v>
      </c>
      <c r="L30" s="164">
        <v>700</v>
      </c>
      <c r="M30" s="164">
        <v>1648</v>
      </c>
      <c r="N30" s="164"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t="s">
        <v>8</v>
      </c>
      <c r="D31" s="164" t="s">
        <v>8</v>
      </c>
      <c r="E31" s="164" t="s">
        <v>8</v>
      </c>
      <c r="F31" s="164" t="s">
        <v>8</v>
      </c>
      <c r="G31" s="164" t="s">
        <v>8</v>
      </c>
      <c r="H31" s="164" t="s">
        <v>8</v>
      </c>
      <c r="I31" s="164" t="s">
        <v>8</v>
      </c>
      <c r="J31" s="164" t="s">
        <v>8</v>
      </c>
      <c r="K31" s="164" t="s">
        <v>8</v>
      </c>
      <c r="L31" s="164" t="s">
        <v>8</v>
      </c>
      <c r="M31" s="164" t="s">
        <v>8</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99532</v>
      </c>
      <c r="D32" s="165">
        <v>392</v>
      </c>
      <c r="E32" s="165">
        <v>3606</v>
      </c>
      <c r="F32" s="165">
        <v>4706</v>
      </c>
      <c r="G32" s="165">
        <v>385</v>
      </c>
      <c r="H32" s="165">
        <v>1121</v>
      </c>
      <c r="I32" s="165" t="s">
        <v>8</v>
      </c>
      <c r="J32" s="165">
        <v>1121</v>
      </c>
      <c r="K32" s="165">
        <v>206</v>
      </c>
      <c r="L32" s="165">
        <v>13677</v>
      </c>
      <c r="M32" s="165">
        <v>75441</v>
      </c>
      <c r="N32" s="165"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527590</v>
      </c>
      <c r="D33" s="165">
        <v>37355</v>
      </c>
      <c r="E33" s="165">
        <v>20517</v>
      </c>
      <c r="F33" s="165">
        <v>47701</v>
      </c>
      <c r="G33" s="165">
        <v>10668</v>
      </c>
      <c r="H33" s="165">
        <v>393261</v>
      </c>
      <c r="I33" s="165">
        <v>241800</v>
      </c>
      <c r="J33" s="165">
        <v>151461</v>
      </c>
      <c r="K33" s="165">
        <v>12974</v>
      </c>
      <c r="L33" s="165">
        <v>40724</v>
      </c>
      <c r="M33" s="165">
        <v>110135</v>
      </c>
      <c r="N33" s="165">
        <v>-145744</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t="s">
        <v>8</v>
      </c>
      <c r="D34" s="164" t="s">
        <v>8</v>
      </c>
      <c r="E34" s="164" t="s">
        <v>8</v>
      </c>
      <c r="F34" s="164" t="s">
        <v>8</v>
      </c>
      <c r="G34" s="164" t="s">
        <v>8</v>
      </c>
      <c r="H34" s="164" t="s">
        <v>8</v>
      </c>
      <c r="I34" s="164" t="s">
        <v>8</v>
      </c>
      <c r="J34" s="164" t="s">
        <v>8</v>
      </c>
      <c r="K34" s="164" t="s">
        <v>8</v>
      </c>
      <c r="L34" s="164" t="s">
        <v>8</v>
      </c>
      <c r="M34" s="164" t="s">
        <v>8</v>
      </c>
      <c r="N34" s="164"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t="s">
        <v>8</v>
      </c>
      <c r="D35" s="164" t="s">
        <v>8</v>
      </c>
      <c r="E35" s="164" t="s">
        <v>8</v>
      </c>
      <c r="F35" s="164" t="s">
        <v>8</v>
      </c>
      <c r="G35" s="164" t="s">
        <v>8</v>
      </c>
      <c r="H35" s="164" t="s">
        <v>8</v>
      </c>
      <c r="I35" s="164" t="s">
        <v>8</v>
      </c>
      <c r="J35" s="164" t="s">
        <v>8</v>
      </c>
      <c r="K35" s="164" t="s">
        <v>8</v>
      </c>
      <c r="L35" s="164" t="s">
        <v>8</v>
      </c>
      <c r="M35" s="164" t="s">
        <v>8</v>
      </c>
      <c r="N35" s="164"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t="s">
        <v>8</v>
      </c>
      <c r="D36" s="164" t="s">
        <v>8</v>
      </c>
      <c r="E36" s="164" t="s">
        <v>8</v>
      </c>
      <c r="F36" s="164" t="s">
        <v>8</v>
      </c>
      <c r="G36" s="164" t="s">
        <v>8</v>
      </c>
      <c r="H36" s="164" t="s">
        <v>8</v>
      </c>
      <c r="I36" s="164" t="s">
        <v>8</v>
      </c>
      <c r="J36" s="164" t="s">
        <v>8</v>
      </c>
      <c r="K36" s="164" t="s">
        <v>8</v>
      </c>
      <c r="L36" s="164" t="s">
        <v>8</v>
      </c>
      <c r="M36" s="164" t="s">
        <v>8</v>
      </c>
      <c r="N36" s="164"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t="s">
        <v>8</v>
      </c>
      <c r="D37" s="164" t="s">
        <v>8</v>
      </c>
      <c r="E37" s="164" t="s">
        <v>8</v>
      </c>
      <c r="F37" s="164" t="s">
        <v>8</v>
      </c>
      <c r="G37" s="164" t="s">
        <v>8</v>
      </c>
      <c r="H37" s="164" t="s">
        <v>8</v>
      </c>
      <c r="I37" s="164" t="s">
        <v>8</v>
      </c>
      <c r="J37" s="164" t="s">
        <v>8</v>
      </c>
      <c r="K37" s="164" t="s">
        <v>8</v>
      </c>
      <c r="L37" s="164" t="s">
        <v>8</v>
      </c>
      <c r="M37" s="164" t="s">
        <v>8</v>
      </c>
      <c r="N37" s="164"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63456</v>
      </c>
      <c r="D38" s="164" t="s">
        <v>8</v>
      </c>
      <c r="E38" s="164" t="s">
        <v>8</v>
      </c>
      <c r="F38" s="164" t="s">
        <v>8</v>
      </c>
      <c r="G38" s="164" t="s">
        <v>8</v>
      </c>
      <c r="H38" s="164" t="s">
        <v>8</v>
      </c>
      <c r="I38" s="164" t="s">
        <v>8</v>
      </c>
      <c r="J38" s="164" t="s">
        <v>8</v>
      </c>
      <c r="K38" s="164" t="s">
        <v>8</v>
      </c>
      <c r="L38" s="164" t="s">
        <v>8</v>
      </c>
      <c r="M38" s="164" t="s">
        <v>8</v>
      </c>
      <c r="N38" s="164">
        <v>63456</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44409</v>
      </c>
      <c r="D39" s="164" t="s">
        <v>8</v>
      </c>
      <c r="E39" s="164" t="s">
        <v>8</v>
      </c>
      <c r="F39" s="164" t="s">
        <v>8</v>
      </c>
      <c r="G39" s="164" t="s">
        <v>8</v>
      </c>
      <c r="H39" s="164" t="s">
        <v>8</v>
      </c>
      <c r="I39" s="164" t="s">
        <v>8</v>
      </c>
      <c r="J39" s="164" t="s">
        <v>8</v>
      </c>
      <c r="K39" s="164" t="s">
        <v>8</v>
      </c>
      <c r="L39" s="164" t="s">
        <v>8</v>
      </c>
      <c r="M39" s="164" t="s">
        <v>8</v>
      </c>
      <c r="N39" s="164">
        <v>44409</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156157</v>
      </c>
      <c r="D40" s="164">
        <v>84</v>
      </c>
      <c r="E40" s="164">
        <v>8</v>
      </c>
      <c r="F40" s="164">
        <v>3736</v>
      </c>
      <c r="G40" s="164">
        <v>1240</v>
      </c>
      <c r="H40" s="164">
        <v>149412</v>
      </c>
      <c r="I40" s="164">
        <v>74808</v>
      </c>
      <c r="J40" s="164">
        <v>74603</v>
      </c>
      <c r="K40" s="164">
        <v>232</v>
      </c>
      <c r="L40" s="164">
        <v>1388</v>
      </c>
      <c r="M40" s="164">
        <v>58</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32550</v>
      </c>
      <c r="D41" s="164">
        <v>21</v>
      </c>
      <c r="E41" s="164">
        <v>17</v>
      </c>
      <c r="F41" s="164">
        <v>7</v>
      </c>
      <c r="G41" s="164">
        <v>573</v>
      </c>
      <c r="H41" s="164">
        <v>31685</v>
      </c>
      <c r="I41" s="164">
        <v>31536</v>
      </c>
      <c r="J41" s="164">
        <v>150</v>
      </c>
      <c r="K41" s="164">
        <v>246</v>
      </c>
      <c r="L41" s="164" t="s">
        <v>8</v>
      </c>
      <c r="M41" s="164" t="s">
        <v>8</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35430</v>
      </c>
      <c r="D42" s="164">
        <v>15</v>
      </c>
      <c r="E42" s="164">
        <v>3208</v>
      </c>
      <c r="F42" s="164">
        <v>350</v>
      </c>
      <c r="G42" s="164">
        <v>1374</v>
      </c>
      <c r="H42" s="164">
        <v>3</v>
      </c>
      <c r="I42" s="164">
        <v>3</v>
      </c>
      <c r="J42" s="164" t="s">
        <v>8</v>
      </c>
      <c r="K42" s="164">
        <v>670</v>
      </c>
      <c r="L42" s="164">
        <v>3251</v>
      </c>
      <c r="M42" s="164">
        <v>26558</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287806</v>
      </c>
      <c r="D43" s="164">
        <v>2523</v>
      </c>
      <c r="E43" s="164">
        <v>8798</v>
      </c>
      <c r="F43" s="164">
        <v>3893</v>
      </c>
      <c r="G43" s="164">
        <v>262</v>
      </c>
      <c r="H43" s="164">
        <v>117403</v>
      </c>
      <c r="I43" s="164">
        <v>73783</v>
      </c>
      <c r="J43" s="164">
        <v>43620</v>
      </c>
      <c r="K43" s="164">
        <v>3831</v>
      </c>
      <c r="L43" s="164">
        <v>168</v>
      </c>
      <c r="M43" s="164">
        <v>2418</v>
      </c>
      <c r="N43" s="164">
        <v>148509</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191264</v>
      </c>
      <c r="D44" s="164">
        <v>50</v>
      </c>
      <c r="E44" s="164">
        <v>179</v>
      </c>
      <c r="F44" s="164">
        <v>2670</v>
      </c>
      <c r="G44" s="164">
        <v>78</v>
      </c>
      <c r="H44" s="164">
        <v>40223</v>
      </c>
      <c r="I44" s="164">
        <v>189</v>
      </c>
      <c r="J44" s="164">
        <v>40033</v>
      </c>
      <c r="K44" s="164" t="s">
        <v>8</v>
      </c>
      <c r="L44" s="164">
        <v>80</v>
      </c>
      <c r="M44" s="164">
        <v>11</v>
      </c>
      <c r="N44" s="164">
        <v>147974</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428544</v>
      </c>
      <c r="D45" s="165">
        <v>2594</v>
      </c>
      <c r="E45" s="165">
        <v>11852</v>
      </c>
      <c r="F45" s="165">
        <v>5317</v>
      </c>
      <c r="G45" s="165">
        <v>3371</v>
      </c>
      <c r="H45" s="165">
        <v>258281</v>
      </c>
      <c r="I45" s="165">
        <v>179941</v>
      </c>
      <c r="J45" s="165">
        <v>78340</v>
      </c>
      <c r="K45" s="165">
        <v>4979</v>
      </c>
      <c r="L45" s="165">
        <v>4727</v>
      </c>
      <c r="M45" s="165">
        <v>29023</v>
      </c>
      <c r="N45" s="165">
        <v>108401</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42158</v>
      </c>
      <c r="D46" s="164" t="s">
        <v>8</v>
      </c>
      <c r="E46" s="164">
        <v>878</v>
      </c>
      <c r="F46" s="164">
        <v>871</v>
      </c>
      <c r="G46" s="164" t="s">
        <v>8</v>
      </c>
      <c r="H46" s="164">
        <v>1079</v>
      </c>
      <c r="I46" s="164" t="s">
        <v>8</v>
      </c>
      <c r="J46" s="164">
        <v>1079</v>
      </c>
      <c r="K46" s="164" t="s">
        <v>8</v>
      </c>
      <c r="L46" s="164">
        <v>6966</v>
      </c>
      <c r="M46" s="164">
        <v>21168</v>
      </c>
      <c r="N46" s="164">
        <v>11197</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47159</v>
      </c>
      <c r="D48" s="164">
        <v>416</v>
      </c>
      <c r="E48" s="164">
        <v>2</v>
      </c>
      <c r="F48" s="164">
        <v>33</v>
      </c>
      <c r="G48" s="164" t="s">
        <v>8</v>
      </c>
      <c r="H48" s="164" t="s">
        <v>8</v>
      </c>
      <c r="I48" s="164" t="s">
        <v>8</v>
      </c>
      <c r="J48" s="164" t="s">
        <v>8</v>
      </c>
      <c r="K48" s="164" t="s">
        <v>8</v>
      </c>
      <c r="L48" s="164">
        <v>75</v>
      </c>
      <c r="M48" s="164">
        <v>46634</v>
      </c>
      <c r="N48" s="164"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t="s">
        <v>8</v>
      </c>
      <c r="D49" s="164" t="s">
        <v>8</v>
      </c>
      <c r="E49" s="164" t="s">
        <v>8</v>
      </c>
      <c r="F49" s="164" t="s">
        <v>8</v>
      </c>
      <c r="G49" s="164" t="s">
        <v>8</v>
      </c>
      <c r="H49" s="164" t="s">
        <v>8</v>
      </c>
      <c r="I49" s="164" t="s">
        <v>8</v>
      </c>
      <c r="J49" s="164" t="s">
        <v>8</v>
      </c>
      <c r="K49" s="164" t="s">
        <v>8</v>
      </c>
      <c r="L49" s="164" t="s">
        <v>8</v>
      </c>
      <c r="M49" s="164" t="s">
        <v>8</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89318</v>
      </c>
      <c r="D50" s="165">
        <v>416</v>
      </c>
      <c r="E50" s="165">
        <v>880</v>
      </c>
      <c r="F50" s="165">
        <v>904</v>
      </c>
      <c r="G50" s="165" t="s">
        <v>8</v>
      </c>
      <c r="H50" s="165">
        <v>1079</v>
      </c>
      <c r="I50" s="165" t="s">
        <v>8</v>
      </c>
      <c r="J50" s="165">
        <v>1079</v>
      </c>
      <c r="K50" s="165" t="s">
        <v>8</v>
      </c>
      <c r="L50" s="165">
        <v>7041</v>
      </c>
      <c r="M50" s="165">
        <v>67802</v>
      </c>
      <c r="N50" s="165">
        <v>11197</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517862</v>
      </c>
      <c r="D51" s="165">
        <v>3010</v>
      </c>
      <c r="E51" s="165">
        <v>12732</v>
      </c>
      <c r="F51" s="165">
        <v>6221</v>
      </c>
      <c r="G51" s="165">
        <v>3371</v>
      </c>
      <c r="H51" s="165">
        <v>259360</v>
      </c>
      <c r="I51" s="165">
        <v>179941</v>
      </c>
      <c r="J51" s="165">
        <v>79418</v>
      </c>
      <c r="K51" s="165">
        <v>4979</v>
      </c>
      <c r="L51" s="165">
        <v>11768</v>
      </c>
      <c r="M51" s="165">
        <v>96825</v>
      </c>
      <c r="N51" s="165">
        <v>119598</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-9728</v>
      </c>
      <c r="D52" s="165">
        <v>-34346</v>
      </c>
      <c r="E52" s="165">
        <v>-7786</v>
      </c>
      <c r="F52" s="165">
        <v>-41480</v>
      </c>
      <c r="G52" s="165">
        <v>-7297</v>
      </c>
      <c r="H52" s="165">
        <v>-133902</v>
      </c>
      <c r="I52" s="165">
        <v>-61859</v>
      </c>
      <c r="J52" s="165">
        <v>-72043</v>
      </c>
      <c r="K52" s="165">
        <v>-7995</v>
      </c>
      <c r="L52" s="165">
        <v>-28956</v>
      </c>
      <c r="M52" s="165">
        <v>-13310</v>
      </c>
      <c r="N52" s="165">
        <v>265342</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487</v>
      </c>
      <c r="D53" s="166">
        <v>-34370</v>
      </c>
      <c r="E53" s="166">
        <v>-5059</v>
      </c>
      <c r="F53" s="166">
        <v>-37678</v>
      </c>
      <c r="G53" s="166">
        <v>-6912</v>
      </c>
      <c r="H53" s="166">
        <v>-133860</v>
      </c>
      <c r="I53" s="166">
        <v>-61859</v>
      </c>
      <c r="J53" s="166">
        <v>-72001</v>
      </c>
      <c r="K53" s="166">
        <v>-7789</v>
      </c>
      <c r="L53" s="166">
        <v>-22320</v>
      </c>
      <c r="M53" s="166">
        <v>-5671</v>
      </c>
      <c r="N53" s="166">
        <v>254145</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t="s">
        <v>8</v>
      </c>
      <c r="D54" s="164" t="s">
        <v>8</v>
      </c>
      <c r="E54" s="164" t="s">
        <v>8</v>
      </c>
      <c r="F54" s="164" t="s">
        <v>8</v>
      </c>
      <c r="G54" s="164" t="s">
        <v>8</v>
      </c>
      <c r="H54" s="164" t="s">
        <v>8</v>
      </c>
      <c r="I54" s="164" t="s">
        <v>8</v>
      </c>
      <c r="J54" s="164" t="s">
        <v>8</v>
      </c>
      <c r="K54" s="164" t="s">
        <v>8</v>
      </c>
      <c r="L54" s="164" t="s">
        <v>8</v>
      </c>
      <c r="M54" s="164" t="s">
        <v>8</v>
      </c>
      <c r="N54" s="164" t="s">
        <v>8</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5415</v>
      </c>
      <c r="D55" s="164" t="s">
        <v>8</v>
      </c>
      <c r="E55" s="164" t="s">
        <v>8</v>
      </c>
      <c r="F55" s="164" t="s">
        <v>8</v>
      </c>
      <c r="G55" s="164" t="s">
        <v>8</v>
      </c>
      <c r="H55" s="164" t="s">
        <v>8</v>
      </c>
      <c r="I55" s="164" t="s">
        <v>8</v>
      </c>
      <c r="J55" s="164" t="s">
        <v>8</v>
      </c>
      <c r="K55" s="164" t="s">
        <v>8</v>
      </c>
      <c r="L55" s="164" t="s">
        <v>8</v>
      </c>
      <c r="M55" s="164" t="s">
        <v>8</v>
      </c>
      <c r="N55" s="164">
        <v>5415</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311.72000000000003</v>
      </c>
      <c r="D57" s="167">
        <v>83.13</v>
      </c>
      <c r="E57" s="167">
        <v>35.090000000000003</v>
      </c>
      <c r="F57" s="167">
        <v>21.94</v>
      </c>
      <c r="G57" s="167">
        <v>16.87</v>
      </c>
      <c r="H57" s="167">
        <v>74.5</v>
      </c>
      <c r="I57" s="167">
        <v>34.82</v>
      </c>
      <c r="J57" s="167">
        <v>39.68</v>
      </c>
      <c r="K57" s="167">
        <v>23.16</v>
      </c>
      <c r="L57" s="167">
        <v>39.06</v>
      </c>
      <c r="M57" s="167">
        <v>17.97</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327.52</v>
      </c>
      <c r="D58" s="167">
        <v>44.61</v>
      </c>
      <c r="E58" s="167">
        <v>17.600000000000001</v>
      </c>
      <c r="F58" s="167">
        <v>130.62</v>
      </c>
      <c r="G58" s="167">
        <v>6.22</v>
      </c>
      <c r="H58" s="167">
        <v>88.96</v>
      </c>
      <c r="I58" s="167">
        <v>86.27</v>
      </c>
      <c r="J58" s="167">
        <v>2.69</v>
      </c>
      <c r="K58" s="167">
        <v>4.8899999999999997</v>
      </c>
      <c r="L58" s="167">
        <v>30.39</v>
      </c>
      <c r="M58" s="167">
        <v>4.21</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v>947.27</v>
      </c>
      <c r="D59" s="167" t="s">
        <v>8</v>
      </c>
      <c r="E59" s="167" t="s">
        <v>8</v>
      </c>
      <c r="F59" s="167" t="s">
        <v>8</v>
      </c>
      <c r="G59" s="167" t="s">
        <v>8</v>
      </c>
      <c r="H59" s="167">
        <v>947.27</v>
      </c>
      <c r="I59" s="167">
        <v>783.25</v>
      </c>
      <c r="J59" s="167">
        <v>164.02</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8.2899999999999991</v>
      </c>
      <c r="D60" s="167" t="s">
        <v>8</v>
      </c>
      <c r="E60" s="167" t="s">
        <v>8</v>
      </c>
      <c r="F60" s="167" t="s">
        <v>8</v>
      </c>
      <c r="G60" s="167" t="s">
        <v>8</v>
      </c>
      <c r="H60" s="167" t="s">
        <v>8</v>
      </c>
      <c r="I60" s="167" t="s">
        <v>8</v>
      </c>
      <c r="J60" s="167" t="s">
        <v>8</v>
      </c>
      <c r="K60" s="167" t="s">
        <v>8</v>
      </c>
      <c r="L60" s="167" t="s">
        <v>8</v>
      </c>
      <c r="M60" s="167" t="s">
        <v>8</v>
      </c>
      <c r="N60" s="167">
        <v>8.2899999999999991</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791.97</v>
      </c>
      <c r="D61" s="167">
        <v>14.9</v>
      </c>
      <c r="E61" s="167">
        <v>13.17</v>
      </c>
      <c r="F61" s="167">
        <v>23.42</v>
      </c>
      <c r="G61" s="167">
        <v>16.84</v>
      </c>
      <c r="H61" s="167">
        <v>555.53</v>
      </c>
      <c r="I61" s="167">
        <v>28.25</v>
      </c>
      <c r="J61" s="167">
        <v>527.28</v>
      </c>
      <c r="K61" s="167">
        <v>21.16</v>
      </c>
      <c r="L61" s="167">
        <v>35.1</v>
      </c>
      <c r="M61" s="167">
        <v>111.56</v>
      </c>
      <c r="N61" s="167">
        <v>0.3</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737.1</v>
      </c>
      <c r="D62" s="167">
        <v>0.19</v>
      </c>
      <c r="E62" s="167">
        <v>0.69</v>
      </c>
      <c r="F62" s="167">
        <v>10.29</v>
      </c>
      <c r="G62" s="167">
        <v>0.3</v>
      </c>
      <c r="H62" s="167">
        <v>155.01</v>
      </c>
      <c r="I62" s="167">
        <v>0.73</v>
      </c>
      <c r="J62" s="167">
        <v>154.28</v>
      </c>
      <c r="K62" s="167" t="s">
        <v>8</v>
      </c>
      <c r="L62" s="167">
        <v>0.31</v>
      </c>
      <c r="M62" s="167">
        <v>0.04</v>
      </c>
      <c r="N62" s="167">
        <v>570.27</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1649.67</v>
      </c>
      <c r="D63" s="168">
        <v>142.44999999999999</v>
      </c>
      <c r="E63" s="168">
        <v>65.17</v>
      </c>
      <c r="F63" s="168">
        <v>165.7</v>
      </c>
      <c r="G63" s="168">
        <v>39.630000000000003</v>
      </c>
      <c r="H63" s="168">
        <v>1511.25</v>
      </c>
      <c r="I63" s="168">
        <v>931.86</v>
      </c>
      <c r="J63" s="168">
        <v>579.39</v>
      </c>
      <c r="K63" s="168">
        <v>49.21</v>
      </c>
      <c r="L63" s="168">
        <v>104.24</v>
      </c>
      <c r="M63" s="168">
        <v>133.69999999999999</v>
      </c>
      <c r="N63" s="168">
        <v>-561.67999999999995</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369.41</v>
      </c>
      <c r="D64" s="167">
        <v>1.51</v>
      </c>
      <c r="E64" s="167">
        <v>9.77</v>
      </c>
      <c r="F64" s="167">
        <v>17.77</v>
      </c>
      <c r="G64" s="167">
        <v>1.45</v>
      </c>
      <c r="H64" s="167">
        <v>4.1900000000000004</v>
      </c>
      <c r="I64" s="167" t="s">
        <v>8</v>
      </c>
      <c r="J64" s="167">
        <v>4.1900000000000004</v>
      </c>
      <c r="K64" s="167">
        <v>0.32</v>
      </c>
      <c r="L64" s="167">
        <v>50.01</v>
      </c>
      <c r="M64" s="167">
        <v>284.39</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64.510000000000005</v>
      </c>
      <c r="D65" s="167">
        <v>1.47</v>
      </c>
      <c r="E65" s="167">
        <v>0.96</v>
      </c>
      <c r="F65" s="167">
        <v>16.2</v>
      </c>
      <c r="G65" s="167">
        <v>1.27</v>
      </c>
      <c r="H65" s="167">
        <v>0.09</v>
      </c>
      <c r="I65" s="167" t="s">
        <v>8</v>
      </c>
      <c r="J65" s="167">
        <v>0.09</v>
      </c>
      <c r="K65" s="167" t="s">
        <v>8</v>
      </c>
      <c r="L65" s="167">
        <v>44.53</v>
      </c>
      <c r="M65" s="167" t="s">
        <v>8</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14.17</v>
      </c>
      <c r="D67" s="167" t="s">
        <v>8</v>
      </c>
      <c r="E67" s="167">
        <v>4.13</v>
      </c>
      <c r="F67" s="167">
        <v>0.36</v>
      </c>
      <c r="G67" s="167">
        <v>0.03</v>
      </c>
      <c r="H67" s="167">
        <v>0.13</v>
      </c>
      <c r="I67" s="167" t="s">
        <v>8</v>
      </c>
      <c r="J67" s="167">
        <v>0.13</v>
      </c>
      <c r="K67" s="167">
        <v>0.47</v>
      </c>
      <c r="L67" s="167">
        <v>2.7</v>
      </c>
      <c r="M67" s="167">
        <v>6.35</v>
      </c>
      <c r="N67" s="167"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t="s">
        <v>8</v>
      </c>
      <c r="D68" s="167" t="s">
        <v>8</v>
      </c>
      <c r="E68" s="167" t="s">
        <v>8</v>
      </c>
      <c r="F68" s="167" t="s">
        <v>8</v>
      </c>
      <c r="G68" s="167" t="s">
        <v>8</v>
      </c>
      <c r="H68" s="167" t="s">
        <v>8</v>
      </c>
      <c r="I68" s="167" t="s">
        <v>8</v>
      </c>
      <c r="J68" s="167" t="s">
        <v>8</v>
      </c>
      <c r="K68" s="167" t="s">
        <v>8</v>
      </c>
      <c r="L68" s="167" t="s">
        <v>8</v>
      </c>
      <c r="M68" s="167" t="s">
        <v>8</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383.58</v>
      </c>
      <c r="D69" s="168">
        <v>1.51</v>
      </c>
      <c r="E69" s="168">
        <v>13.9</v>
      </c>
      <c r="F69" s="168">
        <v>18.14</v>
      </c>
      <c r="G69" s="168">
        <v>1.48</v>
      </c>
      <c r="H69" s="168">
        <v>4.32</v>
      </c>
      <c r="I69" s="168" t="s">
        <v>8</v>
      </c>
      <c r="J69" s="168">
        <v>4.32</v>
      </c>
      <c r="K69" s="168">
        <v>0.79</v>
      </c>
      <c r="L69" s="168">
        <v>52.71</v>
      </c>
      <c r="M69" s="168">
        <v>290.74</v>
      </c>
      <c r="N69" s="168"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2033.25</v>
      </c>
      <c r="D70" s="168">
        <v>143.96</v>
      </c>
      <c r="E70" s="168">
        <v>79.069999999999993</v>
      </c>
      <c r="F70" s="168">
        <v>183.83</v>
      </c>
      <c r="G70" s="168">
        <v>41.11</v>
      </c>
      <c r="H70" s="168">
        <v>1515.57</v>
      </c>
      <c r="I70" s="168">
        <v>931.86</v>
      </c>
      <c r="J70" s="168">
        <v>583.71</v>
      </c>
      <c r="K70" s="168">
        <v>50</v>
      </c>
      <c r="L70" s="168">
        <v>156.94</v>
      </c>
      <c r="M70" s="168">
        <v>424.44</v>
      </c>
      <c r="N70" s="168">
        <v>-561.67999999999995</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t="s">
        <v>8</v>
      </c>
      <c r="D71" s="167" t="s">
        <v>8</v>
      </c>
      <c r="E71" s="167" t="s">
        <v>8</v>
      </c>
      <c r="F71" s="167" t="s">
        <v>8</v>
      </c>
      <c r="G71" s="167" t="s">
        <v>8</v>
      </c>
      <c r="H71" s="167" t="s">
        <v>8</v>
      </c>
      <c r="I71" s="167" t="s">
        <v>8</v>
      </c>
      <c r="J71" s="167" t="s">
        <v>8</v>
      </c>
      <c r="K71" s="167" t="s">
        <v>8</v>
      </c>
      <c r="L71" s="167" t="s">
        <v>8</v>
      </c>
      <c r="M71" s="167" t="s">
        <v>8</v>
      </c>
      <c r="N71" s="167"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t="s">
        <v>8</v>
      </c>
      <c r="D72" s="167" t="s">
        <v>8</v>
      </c>
      <c r="E72" s="167" t="s">
        <v>8</v>
      </c>
      <c r="F72" s="167" t="s">
        <v>8</v>
      </c>
      <c r="G72" s="167" t="s">
        <v>8</v>
      </c>
      <c r="H72" s="167" t="s">
        <v>8</v>
      </c>
      <c r="I72" s="167" t="s">
        <v>8</v>
      </c>
      <c r="J72" s="167" t="s">
        <v>8</v>
      </c>
      <c r="K72" s="167" t="s">
        <v>8</v>
      </c>
      <c r="L72" s="167" t="s">
        <v>8</v>
      </c>
      <c r="M72" s="167" t="s">
        <v>8</v>
      </c>
      <c r="N72" s="167"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t="s">
        <v>8</v>
      </c>
      <c r="D73" s="167" t="s">
        <v>8</v>
      </c>
      <c r="E73" s="167" t="s">
        <v>8</v>
      </c>
      <c r="F73" s="167" t="s">
        <v>8</v>
      </c>
      <c r="G73" s="167" t="s">
        <v>8</v>
      </c>
      <c r="H73" s="167" t="s">
        <v>8</v>
      </c>
      <c r="I73" s="167" t="s">
        <v>8</v>
      </c>
      <c r="J73" s="167" t="s">
        <v>8</v>
      </c>
      <c r="K73" s="167" t="s">
        <v>8</v>
      </c>
      <c r="L73" s="167" t="s">
        <v>8</v>
      </c>
      <c r="M73" s="167" t="s">
        <v>8</v>
      </c>
      <c r="N73" s="167"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t="s">
        <v>8</v>
      </c>
      <c r="D74" s="167" t="s">
        <v>8</v>
      </c>
      <c r="E74" s="167" t="s">
        <v>8</v>
      </c>
      <c r="F74" s="167" t="s">
        <v>8</v>
      </c>
      <c r="G74" s="167" t="s">
        <v>8</v>
      </c>
      <c r="H74" s="167" t="s">
        <v>8</v>
      </c>
      <c r="I74" s="167" t="s">
        <v>8</v>
      </c>
      <c r="J74" s="167" t="s">
        <v>8</v>
      </c>
      <c r="K74" s="167" t="s">
        <v>8</v>
      </c>
      <c r="L74" s="167" t="s">
        <v>8</v>
      </c>
      <c r="M74" s="167" t="s">
        <v>8</v>
      </c>
      <c r="N74" s="167"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244.55</v>
      </c>
      <c r="D75" s="167" t="s">
        <v>8</v>
      </c>
      <c r="E75" s="167" t="s">
        <v>8</v>
      </c>
      <c r="F75" s="167" t="s">
        <v>8</v>
      </c>
      <c r="G75" s="167" t="s">
        <v>8</v>
      </c>
      <c r="H75" s="167" t="s">
        <v>8</v>
      </c>
      <c r="I75" s="167" t="s">
        <v>8</v>
      </c>
      <c r="J75" s="167" t="s">
        <v>8</v>
      </c>
      <c r="K75" s="167" t="s">
        <v>8</v>
      </c>
      <c r="L75" s="167" t="s">
        <v>8</v>
      </c>
      <c r="M75" s="167" t="s">
        <v>8</v>
      </c>
      <c r="N75" s="167">
        <v>244.55</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171.15</v>
      </c>
      <c r="D76" s="167" t="s">
        <v>8</v>
      </c>
      <c r="E76" s="167" t="s">
        <v>8</v>
      </c>
      <c r="F76" s="167" t="s">
        <v>8</v>
      </c>
      <c r="G76" s="167" t="s">
        <v>8</v>
      </c>
      <c r="H76" s="167" t="s">
        <v>8</v>
      </c>
      <c r="I76" s="167" t="s">
        <v>8</v>
      </c>
      <c r="J76" s="167" t="s">
        <v>8</v>
      </c>
      <c r="K76" s="167" t="s">
        <v>8</v>
      </c>
      <c r="L76" s="167" t="s">
        <v>8</v>
      </c>
      <c r="M76" s="167" t="s">
        <v>8</v>
      </c>
      <c r="N76" s="167">
        <v>171.15</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601.80999999999995</v>
      </c>
      <c r="D77" s="167">
        <v>0.33</v>
      </c>
      <c r="E77" s="167">
        <v>0.03</v>
      </c>
      <c r="F77" s="167">
        <v>14.4</v>
      </c>
      <c r="G77" s="167">
        <v>4.78</v>
      </c>
      <c r="H77" s="167">
        <v>575.80999999999995</v>
      </c>
      <c r="I77" s="167">
        <v>288.3</v>
      </c>
      <c r="J77" s="167">
        <v>287.51</v>
      </c>
      <c r="K77" s="167">
        <v>0.89</v>
      </c>
      <c r="L77" s="167">
        <v>5.35</v>
      </c>
      <c r="M77" s="167">
        <v>0.22</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125.44</v>
      </c>
      <c r="D78" s="167">
        <v>0.08</v>
      </c>
      <c r="E78" s="167">
        <v>0.06</v>
      </c>
      <c r="F78" s="167">
        <v>0.03</v>
      </c>
      <c r="G78" s="167">
        <v>2.21</v>
      </c>
      <c r="H78" s="167">
        <v>122.11</v>
      </c>
      <c r="I78" s="167">
        <v>121.53</v>
      </c>
      <c r="J78" s="167">
        <v>0.57999999999999996</v>
      </c>
      <c r="K78" s="167">
        <v>0.95</v>
      </c>
      <c r="L78" s="167" t="s">
        <v>8</v>
      </c>
      <c r="M78" s="167" t="s">
        <v>8</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136.54</v>
      </c>
      <c r="D79" s="167">
        <v>0.06</v>
      </c>
      <c r="E79" s="167">
        <v>12.36</v>
      </c>
      <c r="F79" s="167">
        <v>1.35</v>
      </c>
      <c r="G79" s="167">
        <v>5.3</v>
      </c>
      <c r="H79" s="167">
        <v>0.01</v>
      </c>
      <c r="I79" s="167">
        <v>0.01</v>
      </c>
      <c r="J79" s="167" t="s">
        <v>8</v>
      </c>
      <c r="K79" s="167">
        <v>2.58</v>
      </c>
      <c r="L79" s="167">
        <v>12.53</v>
      </c>
      <c r="M79" s="167">
        <v>102.35</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1109.1600000000001</v>
      </c>
      <c r="D80" s="167">
        <v>9.7200000000000006</v>
      </c>
      <c r="E80" s="167">
        <v>33.909999999999997</v>
      </c>
      <c r="F80" s="167">
        <v>15</v>
      </c>
      <c r="G80" s="167">
        <v>1.01</v>
      </c>
      <c r="H80" s="167">
        <v>452.45</v>
      </c>
      <c r="I80" s="167">
        <v>284.35000000000002</v>
      </c>
      <c r="J80" s="167">
        <v>168.1</v>
      </c>
      <c r="K80" s="167">
        <v>14.76</v>
      </c>
      <c r="L80" s="167">
        <v>0.65</v>
      </c>
      <c r="M80" s="167">
        <v>9.32</v>
      </c>
      <c r="N80" s="167">
        <v>572.33000000000004</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737.1</v>
      </c>
      <c r="D81" s="167">
        <v>0.19</v>
      </c>
      <c r="E81" s="167">
        <v>0.69</v>
      </c>
      <c r="F81" s="167">
        <v>10.29</v>
      </c>
      <c r="G81" s="167">
        <v>0.3</v>
      </c>
      <c r="H81" s="167">
        <v>155.01</v>
      </c>
      <c r="I81" s="167">
        <v>0.73</v>
      </c>
      <c r="J81" s="167">
        <v>154.28</v>
      </c>
      <c r="K81" s="167" t="s">
        <v>8</v>
      </c>
      <c r="L81" s="167">
        <v>0.31</v>
      </c>
      <c r="M81" s="167">
        <v>0.04</v>
      </c>
      <c r="N81" s="167">
        <v>570.27</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1651.54</v>
      </c>
      <c r="D82" s="168">
        <v>10</v>
      </c>
      <c r="E82" s="168">
        <v>45.67</v>
      </c>
      <c r="F82" s="168">
        <v>20.49</v>
      </c>
      <c r="G82" s="168">
        <v>12.99</v>
      </c>
      <c r="H82" s="168">
        <v>995.38</v>
      </c>
      <c r="I82" s="168">
        <v>693.47</v>
      </c>
      <c r="J82" s="168">
        <v>301.91000000000003</v>
      </c>
      <c r="K82" s="168">
        <v>19.190000000000001</v>
      </c>
      <c r="L82" s="168">
        <v>18.22</v>
      </c>
      <c r="M82" s="168">
        <v>111.85</v>
      </c>
      <c r="N82" s="168">
        <v>417.76</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162.47</v>
      </c>
      <c r="D83" s="167" t="s">
        <v>8</v>
      </c>
      <c r="E83" s="167">
        <v>3.38</v>
      </c>
      <c r="F83" s="167">
        <v>3.36</v>
      </c>
      <c r="G83" s="167" t="s">
        <v>8</v>
      </c>
      <c r="H83" s="167">
        <v>4.16</v>
      </c>
      <c r="I83" s="167" t="s">
        <v>8</v>
      </c>
      <c r="J83" s="167">
        <v>4.16</v>
      </c>
      <c r="K83" s="167" t="s">
        <v>8</v>
      </c>
      <c r="L83" s="167">
        <v>26.85</v>
      </c>
      <c r="M83" s="167">
        <v>81.58</v>
      </c>
      <c r="N83" s="167">
        <v>43.15</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181.75</v>
      </c>
      <c r="D85" s="167">
        <v>1.6</v>
      </c>
      <c r="E85" s="167">
        <v>0.01</v>
      </c>
      <c r="F85" s="167">
        <v>0.13</v>
      </c>
      <c r="G85" s="167" t="s">
        <v>8</v>
      </c>
      <c r="H85" s="167" t="s">
        <v>8</v>
      </c>
      <c r="I85" s="167" t="s">
        <v>8</v>
      </c>
      <c r="J85" s="167" t="s">
        <v>8</v>
      </c>
      <c r="K85" s="167" t="s">
        <v>8</v>
      </c>
      <c r="L85" s="167">
        <v>0.28999999999999998</v>
      </c>
      <c r="M85" s="167">
        <v>179.72</v>
      </c>
      <c r="N85" s="167"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t="s">
        <v>8</v>
      </c>
      <c r="D86" s="167" t="s">
        <v>8</v>
      </c>
      <c r="E86" s="167" t="s">
        <v>8</v>
      </c>
      <c r="F86" s="167" t="s">
        <v>8</v>
      </c>
      <c r="G86" s="167" t="s">
        <v>8</v>
      </c>
      <c r="H86" s="167" t="s">
        <v>8</v>
      </c>
      <c r="I86" s="167" t="s">
        <v>8</v>
      </c>
      <c r="J86" s="167" t="s">
        <v>8</v>
      </c>
      <c r="K86" s="167" t="s">
        <v>8</v>
      </c>
      <c r="L86" s="167" t="s">
        <v>8</v>
      </c>
      <c r="M86" s="167" t="s">
        <v>8</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344.22</v>
      </c>
      <c r="D87" s="168">
        <v>1.6</v>
      </c>
      <c r="E87" s="168">
        <v>3.39</v>
      </c>
      <c r="F87" s="168">
        <v>3.48</v>
      </c>
      <c r="G87" s="168" t="s">
        <v>8</v>
      </c>
      <c r="H87" s="168">
        <v>4.16</v>
      </c>
      <c r="I87" s="168" t="s">
        <v>8</v>
      </c>
      <c r="J87" s="168">
        <v>4.16</v>
      </c>
      <c r="K87" s="168" t="s">
        <v>8</v>
      </c>
      <c r="L87" s="168">
        <v>27.13</v>
      </c>
      <c r="M87" s="168">
        <v>261.3</v>
      </c>
      <c r="N87" s="168">
        <v>43.15</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1995.76</v>
      </c>
      <c r="D88" s="168">
        <v>11.6</v>
      </c>
      <c r="E88" s="168">
        <v>49.07</v>
      </c>
      <c r="F88" s="168">
        <v>23.97</v>
      </c>
      <c r="G88" s="168">
        <v>12.99</v>
      </c>
      <c r="H88" s="168">
        <v>999.53</v>
      </c>
      <c r="I88" s="168">
        <v>693.47</v>
      </c>
      <c r="J88" s="168">
        <v>306.07</v>
      </c>
      <c r="K88" s="168">
        <v>19.190000000000001</v>
      </c>
      <c r="L88" s="168">
        <v>45.35</v>
      </c>
      <c r="M88" s="168">
        <v>373.15</v>
      </c>
      <c r="N88" s="168">
        <v>460.91</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-37.49</v>
      </c>
      <c r="D89" s="168">
        <v>-132.36000000000001</v>
      </c>
      <c r="E89" s="168">
        <v>-30</v>
      </c>
      <c r="F89" s="168">
        <v>-159.86000000000001</v>
      </c>
      <c r="G89" s="168">
        <v>-28.12</v>
      </c>
      <c r="H89" s="168">
        <v>-516.04</v>
      </c>
      <c r="I89" s="168">
        <v>-238.39</v>
      </c>
      <c r="J89" s="168">
        <v>-277.64</v>
      </c>
      <c r="K89" s="168">
        <v>-30.81</v>
      </c>
      <c r="L89" s="168">
        <v>-111.59</v>
      </c>
      <c r="M89" s="168">
        <v>-51.29</v>
      </c>
      <c r="N89" s="168">
        <v>1022.59</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1.88</v>
      </c>
      <c r="D90" s="169">
        <v>-132.46</v>
      </c>
      <c r="E90" s="169">
        <v>-19.5</v>
      </c>
      <c r="F90" s="169">
        <v>-145.19999999999999</v>
      </c>
      <c r="G90" s="169">
        <v>-26.64</v>
      </c>
      <c r="H90" s="169">
        <v>-515.87</v>
      </c>
      <c r="I90" s="169">
        <v>-238.39</v>
      </c>
      <c r="J90" s="169">
        <v>-277.48</v>
      </c>
      <c r="K90" s="169">
        <v>-30.02</v>
      </c>
      <c r="L90" s="169">
        <v>-86.02</v>
      </c>
      <c r="M90" s="169">
        <v>-21.86</v>
      </c>
      <c r="N90" s="169">
        <v>979.44</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t="s">
        <v>8</v>
      </c>
      <c r="D91" s="167" t="s">
        <v>8</v>
      </c>
      <c r="E91" s="167" t="s">
        <v>8</v>
      </c>
      <c r="F91" s="167" t="s">
        <v>8</v>
      </c>
      <c r="G91" s="167" t="s">
        <v>8</v>
      </c>
      <c r="H91" s="167" t="s">
        <v>8</v>
      </c>
      <c r="I91" s="167" t="s">
        <v>8</v>
      </c>
      <c r="J91" s="167" t="s">
        <v>8</v>
      </c>
      <c r="K91" s="167" t="s">
        <v>8</v>
      </c>
      <c r="L91" s="167" t="s">
        <v>8</v>
      </c>
      <c r="M91" s="167" t="s">
        <v>8</v>
      </c>
      <c r="N91" s="167" t="s">
        <v>8</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20.87</v>
      </c>
      <c r="D92" s="167" t="s">
        <v>8</v>
      </c>
      <c r="E92" s="167" t="s">
        <v>8</v>
      </c>
      <c r="F92" s="167" t="s">
        <v>8</v>
      </c>
      <c r="G92" s="167" t="s">
        <v>8</v>
      </c>
      <c r="H92" s="167" t="s">
        <v>8</v>
      </c>
      <c r="I92" s="167" t="s">
        <v>8</v>
      </c>
      <c r="J92" s="167" t="s">
        <v>8</v>
      </c>
      <c r="K92" s="167" t="s">
        <v>8</v>
      </c>
      <c r="L92" s="167" t="s">
        <v>8</v>
      </c>
      <c r="M92" s="167" t="s">
        <v>8</v>
      </c>
      <c r="N92" s="167">
        <v>20.87</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C92"/>
  <sheetViews>
    <sheetView zoomScale="140" zoomScaleNormal="140" workbookViewId="0">
      <pane xSplit="2" ySplit="18" topLeftCell="C86"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612</v>
      </c>
      <c r="B1" s="225"/>
      <c r="C1" s="226" t="s">
        <v>988</v>
      </c>
      <c r="D1" s="226"/>
      <c r="E1" s="226"/>
      <c r="F1" s="226"/>
      <c r="G1" s="227"/>
      <c r="H1" s="228" t="s">
        <v>988</v>
      </c>
      <c r="I1" s="226"/>
      <c r="J1" s="226"/>
      <c r="K1" s="226"/>
      <c r="L1" s="226"/>
      <c r="M1" s="226"/>
      <c r="N1" s="227"/>
    </row>
    <row r="2" spans="1:14" s="74" customFormat="1" ht="15" customHeight="1">
      <c r="A2" s="224" t="s">
        <v>614</v>
      </c>
      <c r="B2" s="225"/>
      <c r="C2" s="226" t="s">
        <v>64</v>
      </c>
      <c r="D2" s="226"/>
      <c r="E2" s="226"/>
      <c r="F2" s="226"/>
      <c r="G2" s="227"/>
      <c r="H2" s="228" t="s">
        <v>64</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45" customHeight="1">
      <c r="A17" s="218"/>
      <c r="B17" s="219"/>
      <c r="C17" s="272"/>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301" t="s">
        <v>967</v>
      </c>
      <c r="D19" s="302"/>
      <c r="E19" s="302"/>
      <c r="F19" s="302"/>
      <c r="G19" s="302"/>
      <c r="H19" s="302" t="s">
        <v>967</v>
      </c>
      <c r="I19" s="302"/>
      <c r="J19" s="302"/>
      <c r="K19" s="302"/>
      <c r="L19" s="302"/>
      <c r="M19" s="302"/>
      <c r="N19" s="239"/>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74559</v>
      </c>
      <c r="D20" s="164">
        <v>16786</v>
      </c>
      <c r="E20" s="164">
        <v>10302</v>
      </c>
      <c r="F20" s="164">
        <v>4847</v>
      </c>
      <c r="G20" s="164">
        <v>3620</v>
      </c>
      <c r="H20" s="164">
        <v>21628</v>
      </c>
      <c r="I20" s="164">
        <v>14260</v>
      </c>
      <c r="J20" s="164">
        <v>7368</v>
      </c>
      <c r="K20" s="164">
        <v>4340</v>
      </c>
      <c r="L20" s="164">
        <v>9863</v>
      </c>
      <c r="M20" s="164">
        <v>3173</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45640</v>
      </c>
      <c r="D21" s="164">
        <v>4419</v>
      </c>
      <c r="E21" s="164">
        <v>758</v>
      </c>
      <c r="F21" s="164">
        <v>21357</v>
      </c>
      <c r="G21" s="164">
        <v>1541</v>
      </c>
      <c r="H21" s="164">
        <v>12379</v>
      </c>
      <c r="I21" s="164">
        <v>11855</v>
      </c>
      <c r="J21" s="164">
        <v>525</v>
      </c>
      <c r="K21" s="164">
        <v>73</v>
      </c>
      <c r="L21" s="164">
        <v>4877</v>
      </c>
      <c r="M21" s="164">
        <v>235</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v>172369</v>
      </c>
      <c r="D22" s="164" t="s">
        <v>8</v>
      </c>
      <c r="E22" s="164" t="s">
        <v>8</v>
      </c>
      <c r="F22" s="164" t="s">
        <v>8</v>
      </c>
      <c r="G22" s="164" t="s">
        <v>8</v>
      </c>
      <c r="H22" s="164">
        <v>172369</v>
      </c>
      <c r="I22" s="164">
        <v>139137</v>
      </c>
      <c r="J22" s="164">
        <v>33232</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529</v>
      </c>
      <c r="D23" s="164">
        <v>1</v>
      </c>
      <c r="E23" s="164" t="s">
        <v>8</v>
      </c>
      <c r="F23" s="164" t="s">
        <v>8</v>
      </c>
      <c r="G23" s="164" t="s">
        <v>8</v>
      </c>
      <c r="H23" s="164" t="s">
        <v>8</v>
      </c>
      <c r="I23" s="164" t="s">
        <v>8</v>
      </c>
      <c r="J23" s="164" t="s">
        <v>8</v>
      </c>
      <c r="K23" s="164" t="s">
        <v>8</v>
      </c>
      <c r="L23" s="164" t="s">
        <v>8</v>
      </c>
      <c r="M23" s="164" t="s">
        <v>8</v>
      </c>
      <c r="N23" s="164">
        <v>528</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179974</v>
      </c>
      <c r="D24" s="164">
        <v>2239</v>
      </c>
      <c r="E24" s="164">
        <v>1932</v>
      </c>
      <c r="F24" s="164">
        <v>10476</v>
      </c>
      <c r="G24" s="164">
        <v>706</v>
      </c>
      <c r="H24" s="164">
        <v>146946</v>
      </c>
      <c r="I24" s="164">
        <v>11952</v>
      </c>
      <c r="J24" s="164">
        <v>134994</v>
      </c>
      <c r="K24" s="164">
        <v>3777</v>
      </c>
      <c r="L24" s="164">
        <v>13478</v>
      </c>
      <c r="M24" s="164">
        <v>418</v>
      </c>
      <c r="N24" s="164" t="s">
        <v>8</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154378</v>
      </c>
      <c r="D25" s="164">
        <v>5</v>
      </c>
      <c r="E25" s="164" t="s">
        <v>8</v>
      </c>
      <c r="F25" s="164">
        <v>3257</v>
      </c>
      <c r="G25" s="164">
        <v>73</v>
      </c>
      <c r="H25" s="164">
        <v>38739</v>
      </c>
      <c r="I25" s="164">
        <v>116</v>
      </c>
      <c r="J25" s="164">
        <v>38623</v>
      </c>
      <c r="K25" s="164" t="s">
        <v>8</v>
      </c>
      <c r="L25" s="164">
        <v>38</v>
      </c>
      <c r="M25" s="164" t="s">
        <v>8</v>
      </c>
      <c r="N25" s="164">
        <v>112266</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318693</v>
      </c>
      <c r="D26" s="165">
        <v>23441</v>
      </c>
      <c r="E26" s="165">
        <v>12993</v>
      </c>
      <c r="F26" s="165">
        <v>33423</v>
      </c>
      <c r="G26" s="165">
        <v>5793</v>
      </c>
      <c r="H26" s="165">
        <v>314584</v>
      </c>
      <c r="I26" s="165">
        <v>177088</v>
      </c>
      <c r="J26" s="165">
        <v>137496</v>
      </c>
      <c r="K26" s="165">
        <v>8190</v>
      </c>
      <c r="L26" s="165">
        <v>28180</v>
      </c>
      <c r="M26" s="165">
        <v>3826</v>
      </c>
      <c r="N26" s="165">
        <v>-111738</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82910</v>
      </c>
      <c r="D27" s="164">
        <v>773</v>
      </c>
      <c r="E27" s="164">
        <v>611</v>
      </c>
      <c r="F27" s="164">
        <v>5670</v>
      </c>
      <c r="G27" s="164">
        <v>116</v>
      </c>
      <c r="H27" s="164" t="s">
        <v>8</v>
      </c>
      <c r="I27" s="164" t="s">
        <v>8</v>
      </c>
      <c r="J27" s="164" t="s">
        <v>8</v>
      </c>
      <c r="K27" s="164">
        <v>3</v>
      </c>
      <c r="L27" s="164">
        <v>3826</v>
      </c>
      <c r="M27" s="164">
        <v>71912</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8588</v>
      </c>
      <c r="D28" s="164">
        <v>217</v>
      </c>
      <c r="E28" s="164">
        <v>78</v>
      </c>
      <c r="F28" s="164">
        <v>4974</v>
      </c>
      <c r="G28" s="164">
        <v>8</v>
      </c>
      <c r="H28" s="164" t="s">
        <v>8</v>
      </c>
      <c r="I28" s="164" t="s">
        <v>8</v>
      </c>
      <c r="J28" s="164" t="s">
        <v>8</v>
      </c>
      <c r="K28" s="164" t="s">
        <v>8</v>
      </c>
      <c r="L28" s="164">
        <v>3310</v>
      </c>
      <c r="M28" s="164" t="s">
        <v>8</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3054</v>
      </c>
      <c r="D30" s="164" t="s">
        <v>8</v>
      </c>
      <c r="E30" s="164">
        <v>957</v>
      </c>
      <c r="F30" s="164" t="s">
        <v>8</v>
      </c>
      <c r="G30" s="164" t="s">
        <v>8</v>
      </c>
      <c r="H30" s="164">
        <v>2015</v>
      </c>
      <c r="I30" s="164">
        <v>306</v>
      </c>
      <c r="J30" s="164">
        <v>1708</v>
      </c>
      <c r="K30" s="164" t="s">
        <v>8</v>
      </c>
      <c r="L30" s="164" t="s">
        <v>8</v>
      </c>
      <c r="M30" s="164">
        <v>82</v>
      </c>
      <c r="N30" s="164"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v>2</v>
      </c>
      <c r="D31" s="164" t="s">
        <v>8</v>
      </c>
      <c r="E31" s="164" t="s">
        <v>8</v>
      </c>
      <c r="F31" s="164" t="s">
        <v>8</v>
      </c>
      <c r="G31" s="164" t="s">
        <v>8</v>
      </c>
      <c r="H31" s="164" t="s">
        <v>8</v>
      </c>
      <c r="I31" s="164" t="s">
        <v>8</v>
      </c>
      <c r="J31" s="164" t="s">
        <v>8</v>
      </c>
      <c r="K31" s="164" t="s">
        <v>8</v>
      </c>
      <c r="L31" s="164" t="s">
        <v>8</v>
      </c>
      <c r="M31" s="164">
        <v>2</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85962</v>
      </c>
      <c r="D32" s="165">
        <v>773</v>
      </c>
      <c r="E32" s="165">
        <v>1568</v>
      </c>
      <c r="F32" s="165">
        <v>5670</v>
      </c>
      <c r="G32" s="165">
        <v>116</v>
      </c>
      <c r="H32" s="165">
        <v>2015</v>
      </c>
      <c r="I32" s="165">
        <v>306</v>
      </c>
      <c r="J32" s="165">
        <v>1708</v>
      </c>
      <c r="K32" s="165">
        <v>3</v>
      </c>
      <c r="L32" s="165">
        <v>3826</v>
      </c>
      <c r="M32" s="165">
        <v>71992</v>
      </c>
      <c r="N32" s="165"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404655</v>
      </c>
      <c r="D33" s="165">
        <v>24214</v>
      </c>
      <c r="E33" s="165">
        <v>14561</v>
      </c>
      <c r="F33" s="165">
        <v>39093</v>
      </c>
      <c r="G33" s="165">
        <v>5909</v>
      </c>
      <c r="H33" s="165">
        <v>316599</v>
      </c>
      <c r="I33" s="165">
        <v>177395</v>
      </c>
      <c r="J33" s="165">
        <v>139204</v>
      </c>
      <c r="K33" s="165">
        <v>8193</v>
      </c>
      <c r="L33" s="165">
        <v>32006</v>
      </c>
      <c r="M33" s="165">
        <v>75819</v>
      </c>
      <c r="N33" s="165">
        <v>-111738</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t="s">
        <v>8</v>
      </c>
      <c r="D34" s="164" t="s">
        <v>8</v>
      </c>
      <c r="E34" s="164" t="s">
        <v>8</v>
      </c>
      <c r="F34" s="164" t="s">
        <v>8</v>
      </c>
      <c r="G34" s="164" t="s">
        <v>8</v>
      </c>
      <c r="H34" s="164" t="s">
        <v>8</v>
      </c>
      <c r="I34" s="164" t="s">
        <v>8</v>
      </c>
      <c r="J34" s="164" t="s">
        <v>8</v>
      </c>
      <c r="K34" s="164" t="s">
        <v>8</v>
      </c>
      <c r="L34" s="164" t="s">
        <v>8</v>
      </c>
      <c r="M34" s="164" t="s">
        <v>8</v>
      </c>
      <c r="N34" s="164"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t="s">
        <v>8</v>
      </c>
      <c r="D35" s="164" t="s">
        <v>8</v>
      </c>
      <c r="E35" s="164" t="s">
        <v>8</v>
      </c>
      <c r="F35" s="164" t="s">
        <v>8</v>
      </c>
      <c r="G35" s="164" t="s">
        <v>8</v>
      </c>
      <c r="H35" s="164" t="s">
        <v>8</v>
      </c>
      <c r="I35" s="164" t="s">
        <v>8</v>
      </c>
      <c r="J35" s="164" t="s">
        <v>8</v>
      </c>
      <c r="K35" s="164" t="s">
        <v>8</v>
      </c>
      <c r="L35" s="164" t="s">
        <v>8</v>
      </c>
      <c r="M35" s="164" t="s">
        <v>8</v>
      </c>
      <c r="N35" s="164"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t="s">
        <v>8</v>
      </c>
      <c r="D36" s="164" t="s">
        <v>8</v>
      </c>
      <c r="E36" s="164" t="s">
        <v>8</v>
      </c>
      <c r="F36" s="164" t="s">
        <v>8</v>
      </c>
      <c r="G36" s="164" t="s">
        <v>8</v>
      </c>
      <c r="H36" s="164" t="s">
        <v>8</v>
      </c>
      <c r="I36" s="164" t="s">
        <v>8</v>
      </c>
      <c r="J36" s="164" t="s">
        <v>8</v>
      </c>
      <c r="K36" s="164" t="s">
        <v>8</v>
      </c>
      <c r="L36" s="164" t="s">
        <v>8</v>
      </c>
      <c r="M36" s="164" t="s">
        <v>8</v>
      </c>
      <c r="N36" s="164"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t="s">
        <v>8</v>
      </c>
      <c r="D37" s="164" t="s">
        <v>8</v>
      </c>
      <c r="E37" s="164" t="s">
        <v>8</v>
      </c>
      <c r="F37" s="164" t="s">
        <v>8</v>
      </c>
      <c r="G37" s="164" t="s">
        <v>8</v>
      </c>
      <c r="H37" s="164" t="s">
        <v>8</v>
      </c>
      <c r="I37" s="164" t="s">
        <v>8</v>
      </c>
      <c r="J37" s="164" t="s">
        <v>8</v>
      </c>
      <c r="K37" s="164" t="s">
        <v>8</v>
      </c>
      <c r="L37" s="164" t="s">
        <v>8</v>
      </c>
      <c r="M37" s="164" t="s">
        <v>8</v>
      </c>
      <c r="N37" s="164"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48598</v>
      </c>
      <c r="D38" s="164" t="s">
        <v>8</v>
      </c>
      <c r="E38" s="164" t="s">
        <v>8</v>
      </c>
      <c r="F38" s="164" t="s">
        <v>8</v>
      </c>
      <c r="G38" s="164" t="s">
        <v>8</v>
      </c>
      <c r="H38" s="164" t="s">
        <v>8</v>
      </c>
      <c r="I38" s="164" t="s">
        <v>8</v>
      </c>
      <c r="J38" s="164" t="s">
        <v>8</v>
      </c>
      <c r="K38" s="164" t="s">
        <v>8</v>
      </c>
      <c r="L38" s="164" t="s">
        <v>8</v>
      </c>
      <c r="M38" s="164" t="s">
        <v>8</v>
      </c>
      <c r="N38" s="164">
        <v>48598</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31091</v>
      </c>
      <c r="D39" s="164" t="s">
        <v>8</v>
      </c>
      <c r="E39" s="164" t="s">
        <v>8</v>
      </c>
      <c r="F39" s="164" t="s">
        <v>8</v>
      </c>
      <c r="G39" s="164" t="s">
        <v>8</v>
      </c>
      <c r="H39" s="164" t="s">
        <v>8</v>
      </c>
      <c r="I39" s="164" t="s">
        <v>8</v>
      </c>
      <c r="J39" s="164" t="s">
        <v>8</v>
      </c>
      <c r="K39" s="164" t="s">
        <v>8</v>
      </c>
      <c r="L39" s="164" t="s">
        <v>8</v>
      </c>
      <c r="M39" s="164" t="s">
        <v>8</v>
      </c>
      <c r="N39" s="164">
        <v>31091</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129336</v>
      </c>
      <c r="D40" s="164">
        <v>15</v>
      </c>
      <c r="E40" s="164" t="s">
        <v>8</v>
      </c>
      <c r="F40" s="164">
        <v>567</v>
      </c>
      <c r="G40" s="164">
        <v>887</v>
      </c>
      <c r="H40" s="164">
        <v>124734</v>
      </c>
      <c r="I40" s="164">
        <v>49630</v>
      </c>
      <c r="J40" s="164">
        <v>75104</v>
      </c>
      <c r="K40" s="164">
        <v>40</v>
      </c>
      <c r="L40" s="164">
        <v>2790</v>
      </c>
      <c r="M40" s="164">
        <v>303</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21250</v>
      </c>
      <c r="D41" s="164" t="s">
        <v>8</v>
      </c>
      <c r="E41" s="164" t="s">
        <v>8</v>
      </c>
      <c r="F41" s="164">
        <v>10</v>
      </c>
      <c r="G41" s="164">
        <v>9</v>
      </c>
      <c r="H41" s="164">
        <v>21062</v>
      </c>
      <c r="I41" s="164">
        <v>21062</v>
      </c>
      <c r="J41" s="164" t="s">
        <v>8</v>
      </c>
      <c r="K41" s="164" t="s">
        <v>8</v>
      </c>
      <c r="L41" s="164">
        <v>169</v>
      </c>
      <c r="M41" s="164" t="s">
        <v>8</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10429</v>
      </c>
      <c r="D42" s="164">
        <v>25</v>
      </c>
      <c r="E42" s="164">
        <v>4386</v>
      </c>
      <c r="F42" s="164">
        <v>108</v>
      </c>
      <c r="G42" s="164">
        <v>1167</v>
      </c>
      <c r="H42" s="164">
        <v>335</v>
      </c>
      <c r="I42" s="164">
        <v>1</v>
      </c>
      <c r="J42" s="164">
        <v>334</v>
      </c>
      <c r="K42" s="164">
        <v>351</v>
      </c>
      <c r="L42" s="164">
        <v>3917</v>
      </c>
      <c r="M42" s="164">
        <v>139</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229001</v>
      </c>
      <c r="D43" s="164">
        <v>1068</v>
      </c>
      <c r="E43" s="164">
        <v>5123</v>
      </c>
      <c r="F43" s="164">
        <v>3501</v>
      </c>
      <c r="G43" s="164">
        <v>138</v>
      </c>
      <c r="H43" s="164">
        <v>105644</v>
      </c>
      <c r="I43" s="164">
        <v>61778</v>
      </c>
      <c r="J43" s="164">
        <v>43866</v>
      </c>
      <c r="K43" s="164">
        <v>526</v>
      </c>
      <c r="L43" s="164">
        <v>173</v>
      </c>
      <c r="M43" s="164">
        <v>223</v>
      </c>
      <c r="N43" s="164">
        <v>112605</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154378</v>
      </c>
      <c r="D44" s="164">
        <v>5</v>
      </c>
      <c r="E44" s="164" t="s">
        <v>8</v>
      </c>
      <c r="F44" s="164">
        <v>3257</v>
      </c>
      <c r="G44" s="164">
        <v>73</v>
      </c>
      <c r="H44" s="164">
        <v>38739</v>
      </c>
      <c r="I44" s="164">
        <v>116</v>
      </c>
      <c r="J44" s="164">
        <v>38623</v>
      </c>
      <c r="K44" s="164" t="s">
        <v>8</v>
      </c>
      <c r="L44" s="164">
        <v>38</v>
      </c>
      <c r="M44" s="164" t="s">
        <v>8</v>
      </c>
      <c r="N44" s="164">
        <v>112266</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315326</v>
      </c>
      <c r="D45" s="165">
        <v>1103</v>
      </c>
      <c r="E45" s="165">
        <v>9509</v>
      </c>
      <c r="F45" s="165">
        <v>929</v>
      </c>
      <c r="G45" s="165">
        <v>2127</v>
      </c>
      <c r="H45" s="165">
        <v>213036</v>
      </c>
      <c r="I45" s="165">
        <v>132356</v>
      </c>
      <c r="J45" s="165">
        <v>80680</v>
      </c>
      <c r="K45" s="165">
        <v>917</v>
      </c>
      <c r="L45" s="165">
        <v>7011</v>
      </c>
      <c r="M45" s="165">
        <v>665</v>
      </c>
      <c r="N45" s="165">
        <v>80028</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36460</v>
      </c>
      <c r="D46" s="164" t="s">
        <v>8</v>
      </c>
      <c r="E46" s="164">
        <v>947</v>
      </c>
      <c r="F46" s="164" t="s">
        <v>8</v>
      </c>
      <c r="G46" s="164" t="s">
        <v>8</v>
      </c>
      <c r="H46" s="164">
        <v>1615</v>
      </c>
      <c r="I46" s="164" t="s">
        <v>8</v>
      </c>
      <c r="J46" s="164">
        <v>1615</v>
      </c>
      <c r="K46" s="164" t="s">
        <v>8</v>
      </c>
      <c r="L46" s="164">
        <v>3084</v>
      </c>
      <c r="M46" s="164">
        <v>22641</v>
      </c>
      <c r="N46" s="164">
        <v>8173</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46743</v>
      </c>
      <c r="D48" s="164">
        <v>23</v>
      </c>
      <c r="E48" s="164">
        <v>24</v>
      </c>
      <c r="F48" s="164">
        <v>200</v>
      </c>
      <c r="G48" s="164">
        <v>1</v>
      </c>
      <c r="H48" s="164">
        <v>91</v>
      </c>
      <c r="I48" s="164">
        <v>88</v>
      </c>
      <c r="J48" s="164">
        <v>4</v>
      </c>
      <c r="K48" s="164" t="s">
        <v>8</v>
      </c>
      <c r="L48" s="164" t="s">
        <v>8</v>
      </c>
      <c r="M48" s="164">
        <v>46404</v>
      </c>
      <c r="N48" s="164"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v>2</v>
      </c>
      <c r="D49" s="164" t="s">
        <v>8</v>
      </c>
      <c r="E49" s="164" t="s">
        <v>8</v>
      </c>
      <c r="F49" s="164" t="s">
        <v>8</v>
      </c>
      <c r="G49" s="164" t="s">
        <v>8</v>
      </c>
      <c r="H49" s="164" t="s">
        <v>8</v>
      </c>
      <c r="I49" s="164" t="s">
        <v>8</v>
      </c>
      <c r="J49" s="164" t="s">
        <v>8</v>
      </c>
      <c r="K49" s="164" t="s">
        <v>8</v>
      </c>
      <c r="L49" s="164" t="s">
        <v>8</v>
      </c>
      <c r="M49" s="164">
        <v>2</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83201</v>
      </c>
      <c r="D50" s="165">
        <v>23</v>
      </c>
      <c r="E50" s="165">
        <v>971</v>
      </c>
      <c r="F50" s="165">
        <v>200</v>
      </c>
      <c r="G50" s="165">
        <v>1</v>
      </c>
      <c r="H50" s="165">
        <v>1707</v>
      </c>
      <c r="I50" s="165">
        <v>88</v>
      </c>
      <c r="J50" s="165">
        <v>1619</v>
      </c>
      <c r="K50" s="165" t="s">
        <v>8</v>
      </c>
      <c r="L50" s="165">
        <v>3084</v>
      </c>
      <c r="M50" s="165">
        <v>69043</v>
      </c>
      <c r="N50" s="165">
        <v>8173</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398527</v>
      </c>
      <c r="D51" s="165">
        <v>1127</v>
      </c>
      <c r="E51" s="165">
        <v>10480</v>
      </c>
      <c r="F51" s="165">
        <v>1129</v>
      </c>
      <c r="G51" s="165">
        <v>2128</v>
      </c>
      <c r="H51" s="165">
        <v>214743</v>
      </c>
      <c r="I51" s="165">
        <v>132444</v>
      </c>
      <c r="J51" s="165">
        <v>82299</v>
      </c>
      <c r="K51" s="165">
        <v>917</v>
      </c>
      <c r="L51" s="165">
        <v>10095</v>
      </c>
      <c r="M51" s="165">
        <v>69708</v>
      </c>
      <c r="N51" s="165">
        <v>88200</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-6128</v>
      </c>
      <c r="D52" s="165">
        <v>-23087</v>
      </c>
      <c r="E52" s="165">
        <v>-4081</v>
      </c>
      <c r="F52" s="165">
        <v>-37964</v>
      </c>
      <c r="G52" s="165">
        <v>-3781</v>
      </c>
      <c r="H52" s="165">
        <v>-101856</v>
      </c>
      <c r="I52" s="165">
        <v>-44951</v>
      </c>
      <c r="J52" s="165">
        <v>-56905</v>
      </c>
      <c r="K52" s="165">
        <v>-7275</v>
      </c>
      <c r="L52" s="165">
        <v>-21911</v>
      </c>
      <c r="M52" s="165">
        <v>-6110</v>
      </c>
      <c r="N52" s="165">
        <v>199938</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-3367</v>
      </c>
      <c r="D53" s="166">
        <v>-22337</v>
      </c>
      <c r="E53" s="166">
        <v>-3484</v>
      </c>
      <c r="F53" s="166">
        <v>-32494</v>
      </c>
      <c r="G53" s="166">
        <v>-3666</v>
      </c>
      <c r="H53" s="166">
        <v>-101548</v>
      </c>
      <c r="I53" s="166">
        <v>-44732</v>
      </c>
      <c r="J53" s="166">
        <v>-56816</v>
      </c>
      <c r="K53" s="166">
        <v>-7273</v>
      </c>
      <c r="L53" s="166">
        <v>-21169</v>
      </c>
      <c r="M53" s="166">
        <v>-3161</v>
      </c>
      <c r="N53" s="166">
        <v>191766</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v>2408</v>
      </c>
      <c r="D54" s="164" t="s">
        <v>8</v>
      </c>
      <c r="E54" s="164" t="s">
        <v>8</v>
      </c>
      <c r="F54" s="164" t="s">
        <v>8</v>
      </c>
      <c r="G54" s="164" t="s">
        <v>8</v>
      </c>
      <c r="H54" s="164" t="s">
        <v>8</v>
      </c>
      <c r="I54" s="164" t="s">
        <v>8</v>
      </c>
      <c r="J54" s="164" t="s">
        <v>8</v>
      </c>
      <c r="K54" s="164" t="s">
        <v>8</v>
      </c>
      <c r="L54" s="164" t="s">
        <v>8</v>
      </c>
      <c r="M54" s="164" t="s">
        <v>8</v>
      </c>
      <c r="N54" s="164">
        <v>2408</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7022</v>
      </c>
      <c r="D55" s="164" t="s">
        <v>8</v>
      </c>
      <c r="E55" s="164" t="s">
        <v>8</v>
      </c>
      <c r="F55" s="164" t="s">
        <v>8</v>
      </c>
      <c r="G55" s="164" t="s">
        <v>8</v>
      </c>
      <c r="H55" s="164" t="s">
        <v>8</v>
      </c>
      <c r="I55" s="164" t="s">
        <v>8</v>
      </c>
      <c r="J55" s="164" t="s">
        <v>8</v>
      </c>
      <c r="K55" s="164" t="s">
        <v>8</v>
      </c>
      <c r="L55" s="164" t="s">
        <v>8</v>
      </c>
      <c r="M55" s="164" t="s">
        <v>8</v>
      </c>
      <c r="N55" s="164">
        <v>7022</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337</v>
      </c>
      <c r="D57" s="167">
        <v>75.87</v>
      </c>
      <c r="E57" s="167">
        <v>46.57</v>
      </c>
      <c r="F57" s="167">
        <v>21.91</v>
      </c>
      <c r="G57" s="167">
        <v>16.36</v>
      </c>
      <c r="H57" s="167">
        <v>97.76</v>
      </c>
      <c r="I57" s="167">
        <v>64.45</v>
      </c>
      <c r="J57" s="167">
        <v>33.299999999999997</v>
      </c>
      <c r="K57" s="167">
        <v>19.61</v>
      </c>
      <c r="L57" s="167">
        <v>44.58</v>
      </c>
      <c r="M57" s="167">
        <v>14.34</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206.29</v>
      </c>
      <c r="D58" s="167">
        <v>19.97</v>
      </c>
      <c r="E58" s="167">
        <v>3.43</v>
      </c>
      <c r="F58" s="167">
        <v>96.53</v>
      </c>
      <c r="G58" s="167">
        <v>6.96</v>
      </c>
      <c r="H58" s="167">
        <v>55.95</v>
      </c>
      <c r="I58" s="167">
        <v>53.58</v>
      </c>
      <c r="J58" s="167">
        <v>2.37</v>
      </c>
      <c r="K58" s="167">
        <v>0.33</v>
      </c>
      <c r="L58" s="167">
        <v>22.04</v>
      </c>
      <c r="M58" s="167">
        <v>1.06</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v>779.08</v>
      </c>
      <c r="D59" s="167" t="s">
        <v>8</v>
      </c>
      <c r="E59" s="167" t="s">
        <v>8</v>
      </c>
      <c r="F59" s="167" t="s">
        <v>8</v>
      </c>
      <c r="G59" s="167" t="s">
        <v>8</v>
      </c>
      <c r="H59" s="167">
        <v>779.08</v>
      </c>
      <c r="I59" s="167">
        <v>628.88</v>
      </c>
      <c r="J59" s="167">
        <v>150.19999999999999</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2.39</v>
      </c>
      <c r="D60" s="167" t="s">
        <v>8</v>
      </c>
      <c r="E60" s="167" t="s">
        <v>8</v>
      </c>
      <c r="F60" s="167" t="s">
        <v>8</v>
      </c>
      <c r="G60" s="167" t="s">
        <v>8</v>
      </c>
      <c r="H60" s="167" t="s">
        <v>8</v>
      </c>
      <c r="I60" s="167" t="s">
        <v>8</v>
      </c>
      <c r="J60" s="167" t="s">
        <v>8</v>
      </c>
      <c r="K60" s="167" t="s">
        <v>8</v>
      </c>
      <c r="L60" s="167" t="s">
        <v>8</v>
      </c>
      <c r="M60" s="167" t="s">
        <v>8</v>
      </c>
      <c r="N60" s="167">
        <v>2.39</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813.45</v>
      </c>
      <c r="D61" s="167">
        <v>10.119999999999999</v>
      </c>
      <c r="E61" s="167">
        <v>8.73</v>
      </c>
      <c r="F61" s="167">
        <v>47.35</v>
      </c>
      <c r="G61" s="167">
        <v>3.19</v>
      </c>
      <c r="H61" s="167">
        <v>664.18</v>
      </c>
      <c r="I61" s="167">
        <v>54.02</v>
      </c>
      <c r="J61" s="167">
        <v>610.15</v>
      </c>
      <c r="K61" s="167">
        <v>17.07</v>
      </c>
      <c r="L61" s="167">
        <v>60.92</v>
      </c>
      <c r="M61" s="167">
        <v>1.89</v>
      </c>
      <c r="N61" s="167" t="s">
        <v>8</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697.76</v>
      </c>
      <c r="D62" s="167">
        <v>0.02</v>
      </c>
      <c r="E62" s="167" t="s">
        <v>8</v>
      </c>
      <c r="F62" s="167">
        <v>14.72</v>
      </c>
      <c r="G62" s="167">
        <v>0.33</v>
      </c>
      <c r="H62" s="167">
        <v>175.09</v>
      </c>
      <c r="I62" s="167">
        <v>0.52</v>
      </c>
      <c r="J62" s="167">
        <v>174.57</v>
      </c>
      <c r="K62" s="167" t="s">
        <v>8</v>
      </c>
      <c r="L62" s="167">
        <v>0.17</v>
      </c>
      <c r="M62" s="167" t="s">
        <v>8</v>
      </c>
      <c r="N62" s="167">
        <v>507.42</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1440.45</v>
      </c>
      <c r="D63" s="168">
        <v>105.95</v>
      </c>
      <c r="E63" s="168">
        <v>58.73</v>
      </c>
      <c r="F63" s="168">
        <v>151.07</v>
      </c>
      <c r="G63" s="168">
        <v>26.18</v>
      </c>
      <c r="H63" s="168">
        <v>1421.87</v>
      </c>
      <c r="I63" s="168">
        <v>800.41</v>
      </c>
      <c r="J63" s="168">
        <v>621.46</v>
      </c>
      <c r="K63" s="168">
        <v>37.020000000000003</v>
      </c>
      <c r="L63" s="168">
        <v>127.37</v>
      </c>
      <c r="M63" s="168">
        <v>17.29</v>
      </c>
      <c r="N63" s="168">
        <v>-505.04</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374.74</v>
      </c>
      <c r="D64" s="167">
        <v>3.5</v>
      </c>
      <c r="E64" s="167">
        <v>2.76</v>
      </c>
      <c r="F64" s="167">
        <v>25.63</v>
      </c>
      <c r="G64" s="167">
        <v>0.52</v>
      </c>
      <c r="H64" s="167" t="s">
        <v>8</v>
      </c>
      <c r="I64" s="167" t="s">
        <v>8</v>
      </c>
      <c r="J64" s="167" t="s">
        <v>8</v>
      </c>
      <c r="K64" s="167">
        <v>0.01</v>
      </c>
      <c r="L64" s="167">
        <v>17.29</v>
      </c>
      <c r="M64" s="167">
        <v>325.02999999999997</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38.81</v>
      </c>
      <c r="D65" s="167">
        <v>0.98</v>
      </c>
      <c r="E65" s="167">
        <v>0.35</v>
      </c>
      <c r="F65" s="167">
        <v>22.48</v>
      </c>
      <c r="G65" s="167">
        <v>0.04</v>
      </c>
      <c r="H65" s="167" t="s">
        <v>8</v>
      </c>
      <c r="I65" s="167" t="s">
        <v>8</v>
      </c>
      <c r="J65" s="167" t="s">
        <v>8</v>
      </c>
      <c r="K65" s="167" t="s">
        <v>8</v>
      </c>
      <c r="L65" s="167">
        <v>14.96</v>
      </c>
      <c r="M65" s="167" t="s">
        <v>8</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13.8</v>
      </c>
      <c r="D67" s="167" t="s">
        <v>8</v>
      </c>
      <c r="E67" s="167">
        <v>4.33</v>
      </c>
      <c r="F67" s="167" t="s">
        <v>8</v>
      </c>
      <c r="G67" s="167" t="s">
        <v>8</v>
      </c>
      <c r="H67" s="167">
        <v>9.11</v>
      </c>
      <c r="I67" s="167">
        <v>1.38</v>
      </c>
      <c r="J67" s="167">
        <v>7.72</v>
      </c>
      <c r="K67" s="167" t="s">
        <v>8</v>
      </c>
      <c r="L67" s="167" t="s">
        <v>8</v>
      </c>
      <c r="M67" s="167">
        <v>0.37</v>
      </c>
      <c r="N67" s="167"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v>0.01</v>
      </c>
      <c r="D68" s="167" t="s">
        <v>8</v>
      </c>
      <c r="E68" s="167" t="s">
        <v>8</v>
      </c>
      <c r="F68" s="167" t="s">
        <v>8</v>
      </c>
      <c r="G68" s="167" t="s">
        <v>8</v>
      </c>
      <c r="H68" s="167" t="s">
        <v>8</v>
      </c>
      <c r="I68" s="167" t="s">
        <v>8</v>
      </c>
      <c r="J68" s="167" t="s">
        <v>8</v>
      </c>
      <c r="K68" s="167" t="s">
        <v>8</v>
      </c>
      <c r="L68" s="167" t="s">
        <v>8</v>
      </c>
      <c r="M68" s="167">
        <v>0.01</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388.54</v>
      </c>
      <c r="D69" s="168">
        <v>3.5</v>
      </c>
      <c r="E69" s="168">
        <v>7.09</v>
      </c>
      <c r="F69" s="168">
        <v>25.63</v>
      </c>
      <c r="G69" s="168">
        <v>0.52</v>
      </c>
      <c r="H69" s="168">
        <v>9.11</v>
      </c>
      <c r="I69" s="168">
        <v>1.38</v>
      </c>
      <c r="J69" s="168">
        <v>7.72</v>
      </c>
      <c r="K69" s="168">
        <v>0.01</v>
      </c>
      <c r="L69" s="168">
        <v>17.29</v>
      </c>
      <c r="M69" s="168">
        <v>325.39999999999998</v>
      </c>
      <c r="N69" s="168"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1828.98</v>
      </c>
      <c r="D70" s="168">
        <v>109.44</v>
      </c>
      <c r="E70" s="168">
        <v>65.81</v>
      </c>
      <c r="F70" s="168">
        <v>176.69</v>
      </c>
      <c r="G70" s="168">
        <v>26.71</v>
      </c>
      <c r="H70" s="168">
        <v>1430.98</v>
      </c>
      <c r="I70" s="168">
        <v>801.8</v>
      </c>
      <c r="J70" s="168">
        <v>629.17999999999995</v>
      </c>
      <c r="K70" s="168">
        <v>37.03</v>
      </c>
      <c r="L70" s="168">
        <v>144.66</v>
      </c>
      <c r="M70" s="168">
        <v>342.69</v>
      </c>
      <c r="N70" s="168">
        <v>-505.04</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t="s">
        <v>8</v>
      </c>
      <c r="D71" s="167" t="s">
        <v>8</v>
      </c>
      <c r="E71" s="167" t="s">
        <v>8</v>
      </c>
      <c r="F71" s="167" t="s">
        <v>8</v>
      </c>
      <c r="G71" s="167" t="s">
        <v>8</v>
      </c>
      <c r="H71" s="167" t="s">
        <v>8</v>
      </c>
      <c r="I71" s="167" t="s">
        <v>8</v>
      </c>
      <c r="J71" s="167" t="s">
        <v>8</v>
      </c>
      <c r="K71" s="167" t="s">
        <v>8</v>
      </c>
      <c r="L71" s="167" t="s">
        <v>8</v>
      </c>
      <c r="M71" s="167" t="s">
        <v>8</v>
      </c>
      <c r="N71" s="167"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t="s">
        <v>8</v>
      </c>
      <c r="D72" s="167" t="s">
        <v>8</v>
      </c>
      <c r="E72" s="167" t="s">
        <v>8</v>
      </c>
      <c r="F72" s="167" t="s">
        <v>8</v>
      </c>
      <c r="G72" s="167" t="s">
        <v>8</v>
      </c>
      <c r="H72" s="167" t="s">
        <v>8</v>
      </c>
      <c r="I72" s="167" t="s">
        <v>8</v>
      </c>
      <c r="J72" s="167" t="s">
        <v>8</v>
      </c>
      <c r="K72" s="167" t="s">
        <v>8</v>
      </c>
      <c r="L72" s="167" t="s">
        <v>8</v>
      </c>
      <c r="M72" s="167" t="s">
        <v>8</v>
      </c>
      <c r="N72" s="167"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t="s">
        <v>8</v>
      </c>
      <c r="D73" s="167" t="s">
        <v>8</v>
      </c>
      <c r="E73" s="167" t="s">
        <v>8</v>
      </c>
      <c r="F73" s="167" t="s">
        <v>8</v>
      </c>
      <c r="G73" s="167" t="s">
        <v>8</v>
      </c>
      <c r="H73" s="167" t="s">
        <v>8</v>
      </c>
      <c r="I73" s="167" t="s">
        <v>8</v>
      </c>
      <c r="J73" s="167" t="s">
        <v>8</v>
      </c>
      <c r="K73" s="167" t="s">
        <v>8</v>
      </c>
      <c r="L73" s="167" t="s">
        <v>8</v>
      </c>
      <c r="M73" s="167" t="s">
        <v>8</v>
      </c>
      <c r="N73" s="167"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t="s">
        <v>8</v>
      </c>
      <c r="D74" s="167" t="s">
        <v>8</v>
      </c>
      <c r="E74" s="167" t="s">
        <v>8</v>
      </c>
      <c r="F74" s="167" t="s">
        <v>8</v>
      </c>
      <c r="G74" s="167" t="s">
        <v>8</v>
      </c>
      <c r="H74" s="167" t="s">
        <v>8</v>
      </c>
      <c r="I74" s="167" t="s">
        <v>8</v>
      </c>
      <c r="J74" s="167" t="s">
        <v>8</v>
      </c>
      <c r="K74" s="167" t="s">
        <v>8</v>
      </c>
      <c r="L74" s="167" t="s">
        <v>8</v>
      </c>
      <c r="M74" s="167" t="s">
        <v>8</v>
      </c>
      <c r="N74" s="167"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219.65</v>
      </c>
      <c r="D75" s="167" t="s">
        <v>8</v>
      </c>
      <c r="E75" s="167" t="s">
        <v>8</v>
      </c>
      <c r="F75" s="167" t="s">
        <v>8</v>
      </c>
      <c r="G75" s="167" t="s">
        <v>8</v>
      </c>
      <c r="H75" s="167" t="s">
        <v>8</v>
      </c>
      <c r="I75" s="167" t="s">
        <v>8</v>
      </c>
      <c r="J75" s="167" t="s">
        <v>8</v>
      </c>
      <c r="K75" s="167" t="s">
        <v>8</v>
      </c>
      <c r="L75" s="167" t="s">
        <v>8</v>
      </c>
      <c r="M75" s="167" t="s">
        <v>8</v>
      </c>
      <c r="N75" s="167">
        <v>219.65</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140.53</v>
      </c>
      <c r="D76" s="167" t="s">
        <v>8</v>
      </c>
      <c r="E76" s="167" t="s">
        <v>8</v>
      </c>
      <c r="F76" s="167" t="s">
        <v>8</v>
      </c>
      <c r="G76" s="167" t="s">
        <v>8</v>
      </c>
      <c r="H76" s="167" t="s">
        <v>8</v>
      </c>
      <c r="I76" s="167" t="s">
        <v>8</v>
      </c>
      <c r="J76" s="167" t="s">
        <v>8</v>
      </c>
      <c r="K76" s="167" t="s">
        <v>8</v>
      </c>
      <c r="L76" s="167" t="s">
        <v>8</v>
      </c>
      <c r="M76" s="167" t="s">
        <v>8</v>
      </c>
      <c r="N76" s="167">
        <v>140.53</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584.58000000000004</v>
      </c>
      <c r="D77" s="167">
        <v>7.0000000000000007E-2</v>
      </c>
      <c r="E77" s="167" t="s">
        <v>8</v>
      </c>
      <c r="F77" s="167">
        <v>2.56</v>
      </c>
      <c r="G77" s="167">
        <v>4.01</v>
      </c>
      <c r="H77" s="167">
        <v>563.78</v>
      </c>
      <c r="I77" s="167">
        <v>224.32</v>
      </c>
      <c r="J77" s="167">
        <v>339.46</v>
      </c>
      <c r="K77" s="167">
        <v>0.18</v>
      </c>
      <c r="L77" s="167">
        <v>12.61</v>
      </c>
      <c r="M77" s="167">
        <v>1.37</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96.05</v>
      </c>
      <c r="D78" s="167" t="s">
        <v>8</v>
      </c>
      <c r="E78" s="167" t="s">
        <v>8</v>
      </c>
      <c r="F78" s="167">
        <v>0.05</v>
      </c>
      <c r="G78" s="167">
        <v>0.04</v>
      </c>
      <c r="H78" s="167">
        <v>95.2</v>
      </c>
      <c r="I78" s="167">
        <v>95.2</v>
      </c>
      <c r="J78" s="167" t="s">
        <v>8</v>
      </c>
      <c r="K78" s="167" t="s">
        <v>8</v>
      </c>
      <c r="L78" s="167">
        <v>0.76</v>
      </c>
      <c r="M78" s="167" t="s">
        <v>8</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47.14</v>
      </c>
      <c r="D79" s="167">
        <v>0.11</v>
      </c>
      <c r="E79" s="167">
        <v>19.82</v>
      </c>
      <c r="F79" s="167">
        <v>0.49</v>
      </c>
      <c r="G79" s="167">
        <v>5.27</v>
      </c>
      <c r="H79" s="167">
        <v>1.51</v>
      </c>
      <c r="I79" s="167">
        <v>0.01</v>
      </c>
      <c r="J79" s="167">
        <v>1.51</v>
      </c>
      <c r="K79" s="167">
        <v>1.59</v>
      </c>
      <c r="L79" s="167">
        <v>17.71</v>
      </c>
      <c r="M79" s="167">
        <v>0.63</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1035.05</v>
      </c>
      <c r="D80" s="167">
        <v>4.83</v>
      </c>
      <c r="E80" s="167">
        <v>23.16</v>
      </c>
      <c r="F80" s="167">
        <v>15.82</v>
      </c>
      <c r="G80" s="167">
        <v>0.62</v>
      </c>
      <c r="H80" s="167">
        <v>477.5</v>
      </c>
      <c r="I80" s="167">
        <v>279.23</v>
      </c>
      <c r="J80" s="167">
        <v>198.27</v>
      </c>
      <c r="K80" s="167">
        <v>2.38</v>
      </c>
      <c r="L80" s="167">
        <v>0.78</v>
      </c>
      <c r="M80" s="167">
        <v>1.01</v>
      </c>
      <c r="N80" s="167">
        <v>508.96</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697.76</v>
      </c>
      <c r="D81" s="167">
        <v>0.02</v>
      </c>
      <c r="E81" s="167" t="s">
        <v>8</v>
      </c>
      <c r="F81" s="167">
        <v>14.72</v>
      </c>
      <c r="G81" s="167">
        <v>0.33</v>
      </c>
      <c r="H81" s="167">
        <v>175.09</v>
      </c>
      <c r="I81" s="167">
        <v>0.52</v>
      </c>
      <c r="J81" s="167">
        <v>174.57</v>
      </c>
      <c r="K81" s="167" t="s">
        <v>8</v>
      </c>
      <c r="L81" s="167">
        <v>0.17</v>
      </c>
      <c r="M81" s="167" t="s">
        <v>8</v>
      </c>
      <c r="N81" s="167">
        <v>507.42</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1425.23</v>
      </c>
      <c r="D82" s="168">
        <v>4.99</v>
      </c>
      <c r="E82" s="168">
        <v>42.98</v>
      </c>
      <c r="F82" s="168">
        <v>4.2</v>
      </c>
      <c r="G82" s="168">
        <v>9.61</v>
      </c>
      <c r="H82" s="168">
        <v>962.89</v>
      </c>
      <c r="I82" s="168">
        <v>598.23</v>
      </c>
      <c r="J82" s="168">
        <v>364.66</v>
      </c>
      <c r="K82" s="168">
        <v>4.1500000000000004</v>
      </c>
      <c r="L82" s="168">
        <v>31.69</v>
      </c>
      <c r="M82" s="168">
        <v>3.01</v>
      </c>
      <c r="N82" s="168">
        <v>361.71</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164.79</v>
      </c>
      <c r="D83" s="167" t="s">
        <v>8</v>
      </c>
      <c r="E83" s="167">
        <v>4.28</v>
      </c>
      <c r="F83" s="167" t="s">
        <v>8</v>
      </c>
      <c r="G83" s="167" t="s">
        <v>8</v>
      </c>
      <c r="H83" s="167">
        <v>7.3</v>
      </c>
      <c r="I83" s="167" t="s">
        <v>8</v>
      </c>
      <c r="J83" s="167">
        <v>7.3</v>
      </c>
      <c r="K83" s="167" t="s">
        <v>8</v>
      </c>
      <c r="L83" s="167">
        <v>13.94</v>
      </c>
      <c r="M83" s="167">
        <v>102.33</v>
      </c>
      <c r="N83" s="167">
        <v>36.94</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211.27</v>
      </c>
      <c r="D85" s="167">
        <v>0.11</v>
      </c>
      <c r="E85" s="167">
        <v>0.11</v>
      </c>
      <c r="F85" s="167">
        <v>0.9</v>
      </c>
      <c r="G85" s="167" t="s">
        <v>8</v>
      </c>
      <c r="H85" s="167">
        <v>0.41</v>
      </c>
      <c r="I85" s="167">
        <v>0.4</v>
      </c>
      <c r="J85" s="167">
        <v>0.02</v>
      </c>
      <c r="K85" s="167" t="s">
        <v>8</v>
      </c>
      <c r="L85" s="167" t="s">
        <v>8</v>
      </c>
      <c r="M85" s="167">
        <v>209.74</v>
      </c>
      <c r="N85" s="167"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v>0.01</v>
      </c>
      <c r="D86" s="167" t="s">
        <v>8</v>
      </c>
      <c r="E86" s="167" t="s">
        <v>8</v>
      </c>
      <c r="F86" s="167" t="s">
        <v>8</v>
      </c>
      <c r="G86" s="167" t="s">
        <v>8</v>
      </c>
      <c r="H86" s="167" t="s">
        <v>8</v>
      </c>
      <c r="I86" s="167" t="s">
        <v>8</v>
      </c>
      <c r="J86" s="167" t="s">
        <v>8</v>
      </c>
      <c r="K86" s="167" t="s">
        <v>8</v>
      </c>
      <c r="L86" s="167" t="s">
        <v>8</v>
      </c>
      <c r="M86" s="167">
        <v>0.01</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376.06</v>
      </c>
      <c r="D87" s="168">
        <v>0.11</v>
      </c>
      <c r="E87" s="168">
        <v>4.3899999999999997</v>
      </c>
      <c r="F87" s="168">
        <v>0.9</v>
      </c>
      <c r="G87" s="168" t="s">
        <v>8</v>
      </c>
      <c r="H87" s="168">
        <v>7.71</v>
      </c>
      <c r="I87" s="168">
        <v>0.4</v>
      </c>
      <c r="J87" s="168">
        <v>7.32</v>
      </c>
      <c r="K87" s="168" t="s">
        <v>8</v>
      </c>
      <c r="L87" s="168">
        <v>13.94</v>
      </c>
      <c r="M87" s="168">
        <v>312.07</v>
      </c>
      <c r="N87" s="168">
        <v>36.94</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1801.29</v>
      </c>
      <c r="D88" s="168">
        <v>5.09</v>
      </c>
      <c r="E88" s="168">
        <v>47.37</v>
      </c>
      <c r="F88" s="168">
        <v>5.0999999999999996</v>
      </c>
      <c r="G88" s="168">
        <v>9.6199999999999992</v>
      </c>
      <c r="H88" s="168">
        <v>970.61</v>
      </c>
      <c r="I88" s="168">
        <v>598.63</v>
      </c>
      <c r="J88" s="168">
        <v>371.98</v>
      </c>
      <c r="K88" s="168">
        <v>4.1500000000000004</v>
      </c>
      <c r="L88" s="168">
        <v>45.63</v>
      </c>
      <c r="M88" s="168">
        <v>315.07</v>
      </c>
      <c r="N88" s="168">
        <v>398.65</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-27.7</v>
      </c>
      <c r="D89" s="168">
        <v>-104.35</v>
      </c>
      <c r="E89" s="168">
        <v>-18.440000000000001</v>
      </c>
      <c r="F89" s="168">
        <v>-171.59</v>
      </c>
      <c r="G89" s="168">
        <v>-17.09</v>
      </c>
      <c r="H89" s="168">
        <v>-460.37</v>
      </c>
      <c r="I89" s="168">
        <v>-203.17</v>
      </c>
      <c r="J89" s="168">
        <v>-257.2</v>
      </c>
      <c r="K89" s="168">
        <v>-32.880000000000003</v>
      </c>
      <c r="L89" s="168">
        <v>-99.04</v>
      </c>
      <c r="M89" s="168">
        <v>-27.62</v>
      </c>
      <c r="N89" s="168">
        <v>903.69</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-15.22</v>
      </c>
      <c r="D90" s="169">
        <v>-100.96</v>
      </c>
      <c r="E90" s="169">
        <v>-15.75</v>
      </c>
      <c r="F90" s="169">
        <v>-146.87</v>
      </c>
      <c r="G90" s="169">
        <v>-16.57</v>
      </c>
      <c r="H90" s="169">
        <v>-458.98</v>
      </c>
      <c r="I90" s="169">
        <v>-202.18</v>
      </c>
      <c r="J90" s="169">
        <v>-256.8</v>
      </c>
      <c r="K90" s="169">
        <v>-32.869999999999997</v>
      </c>
      <c r="L90" s="169">
        <v>-95.68</v>
      </c>
      <c r="M90" s="169">
        <v>-14.29</v>
      </c>
      <c r="N90" s="169">
        <v>866.75</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v>10.88</v>
      </c>
      <c r="D91" s="167" t="s">
        <v>8</v>
      </c>
      <c r="E91" s="167" t="s">
        <v>8</v>
      </c>
      <c r="F91" s="167" t="s">
        <v>8</v>
      </c>
      <c r="G91" s="167" t="s">
        <v>8</v>
      </c>
      <c r="H91" s="167" t="s">
        <v>8</v>
      </c>
      <c r="I91" s="167" t="s">
        <v>8</v>
      </c>
      <c r="J91" s="167" t="s">
        <v>8</v>
      </c>
      <c r="K91" s="167" t="s">
        <v>8</v>
      </c>
      <c r="L91" s="167" t="s">
        <v>8</v>
      </c>
      <c r="M91" s="167" t="s">
        <v>8</v>
      </c>
      <c r="N91" s="167">
        <v>10.88</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31.74</v>
      </c>
      <c r="D92" s="167" t="s">
        <v>8</v>
      </c>
      <c r="E92" s="167" t="s">
        <v>8</v>
      </c>
      <c r="F92" s="167" t="s">
        <v>8</v>
      </c>
      <c r="G92" s="167" t="s">
        <v>8</v>
      </c>
      <c r="H92" s="167" t="s">
        <v>8</v>
      </c>
      <c r="I92" s="167" t="s">
        <v>8</v>
      </c>
      <c r="J92" s="167" t="s">
        <v>8</v>
      </c>
      <c r="K92" s="167" t="s">
        <v>8</v>
      </c>
      <c r="L92" s="167" t="s">
        <v>8</v>
      </c>
      <c r="M92" s="167" t="s">
        <v>8</v>
      </c>
      <c r="N92" s="167">
        <v>31.74</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C92"/>
  <sheetViews>
    <sheetView zoomScale="140" zoomScaleNormal="140" workbookViewId="0">
      <pane xSplit="2" ySplit="18" topLeftCell="C19"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612</v>
      </c>
      <c r="B1" s="225"/>
      <c r="C1" s="226" t="s">
        <v>988</v>
      </c>
      <c r="D1" s="226"/>
      <c r="E1" s="226"/>
      <c r="F1" s="226"/>
      <c r="G1" s="227"/>
      <c r="H1" s="228" t="s">
        <v>988</v>
      </c>
      <c r="I1" s="226"/>
      <c r="J1" s="226"/>
      <c r="K1" s="226"/>
      <c r="L1" s="226"/>
      <c r="M1" s="226"/>
      <c r="N1" s="227"/>
    </row>
    <row r="2" spans="1:14" s="74" customFormat="1" ht="15" customHeight="1">
      <c r="A2" s="224" t="s">
        <v>615</v>
      </c>
      <c r="B2" s="225"/>
      <c r="C2" s="226" t="s">
        <v>65</v>
      </c>
      <c r="D2" s="226"/>
      <c r="E2" s="226"/>
      <c r="F2" s="226"/>
      <c r="G2" s="227"/>
      <c r="H2" s="228" t="s">
        <v>65</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45" customHeight="1">
      <c r="A17" s="218"/>
      <c r="B17" s="219"/>
      <c r="C17" s="272"/>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70302</v>
      </c>
      <c r="D20" s="164">
        <v>18032</v>
      </c>
      <c r="E20" s="164">
        <v>12035</v>
      </c>
      <c r="F20" s="164">
        <v>2866</v>
      </c>
      <c r="G20" s="164">
        <v>3322</v>
      </c>
      <c r="H20" s="164">
        <v>17297</v>
      </c>
      <c r="I20" s="164">
        <v>8776</v>
      </c>
      <c r="J20" s="164">
        <v>8521</v>
      </c>
      <c r="K20" s="164">
        <v>4600</v>
      </c>
      <c r="L20" s="164">
        <v>7975</v>
      </c>
      <c r="M20" s="164">
        <v>4174</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46659</v>
      </c>
      <c r="D21" s="164">
        <v>6830</v>
      </c>
      <c r="E21" s="164">
        <v>3053</v>
      </c>
      <c r="F21" s="164">
        <v>18970</v>
      </c>
      <c r="G21" s="164">
        <v>842</v>
      </c>
      <c r="H21" s="164">
        <v>13110</v>
      </c>
      <c r="I21" s="164">
        <v>13046</v>
      </c>
      <c r="J21" s="164">
        <v>64</v>
      </c>
      <c r="K21" s="164">
        <v>278</v>
      </c>
      <c r="L21" s="164">
        <v>3496</v>
      </c>
      <c r="M21" s="164">
        <v>80</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v>328209</v>
      </c>
      <c r="D22" s="164" t="s">
        <v>8</v>
      </c>
      <c r="E22" s="164" t="s">
        <v>8</v>
      </c>
      <c r="F22" s="164" t="s">
        <v>8</v>
      </c>
      <c r="G22" s="164" t="s">
        <v>8</v>
      </c>
      <c r="H22" s="164">
        <v>328209</v>
      </c>
      <c r="I22" s="164">
        <v>281029</v>
      </c>
      <c r="J22" s="164">
        <v>47180</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598</v>
      </c>
      <c r="D23" s="164" t="s">
        <v>8</v>
      </c>
      <c r="E23" s="164" t="s">
        <v>8</v>
      </c>
      <c r="F23" s="164" t="s">
        <v>8</v>
      </c>
      <c r="G23" s="164" t="s">
        <v>8</v>
      </c>
      <c r="H23" s="164" t="s">
        <v>8</v>
      </c>
      <c r="I23" s="164" t="s">
        <v>8</v>
      </c>
      <c r="J23" s="164" t="s">
        <v>8</v>
      </c>
      <c r="K23" s="164" t="s">
        <v>8</v>
      </c>
      <c r="L23" s="164" t="s">
        <v>8</v>
      </c>
      <c r="M23" s="164" t="s">
        <v>8</v>
      </c>
      <c r="N23" s="164">
        <v>598</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162094</v>
      </c>
      <c r="D24" s="164">
        <v>2858</v>
      </c>
      <c r="E24" s="164">
        <v>2223</v>
      </c>
      <c r="F24" s="164">
        <v>7344</v>
      </c>
      <c r="G24" s="164">
        <v>708</v>
      </c>
      <c r="H24" s="164">
        <v>130814</v>
      </c>
      <c r="I24" s="164">
        <v>6659</v>
      </c>
      <c r="J24" s="164">
        <v>124156</v>
      </c>
      <c r="K24" s="164">
        <v>4113</v>
      </c>
      <c r="L24" s="164">
        <v>13627</v>
      </c>
      <c r="M24" s="164">
        <v>407</v>
      </c>
      <c r="N24" s="164" t="s">
        <v>8</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150955</v>
      </c>
      <c r="D25" s="164" t="s">
        <v>8</v>
      </c>
      <c r="E25" s="164" t="s">
        <v>8</v>
      </c>
      <c r="F25" s="164">
        <v>639</v>
      </c>
      <c r="G25" s="164" t="s">
        <v>8</v>
      </c>
      <c r="H25" s="164">
        <v>33832</v>
      </c>
      <c r="I25" s="164" t="s">
        <v>8</v>
      </c>
      <c r="J25" s="164">
        <v>33832</v>
      </c>
      <c r="K25" s="164" t="s">
        <v>8</v>
      </c>
      <c r="L25" s="164">
        <v>2088</v>
      </c>
      <c r="M25" s="164">
        <v>25</v>
      </c>
      <c r="N25" s="164">
        <v>114371</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456906</v>
      </c>
      <c r="D26" s="165">
        <v>27720</v>
      </c>
      <c r="E26" s="165">
        <v>17310</v>
      </c>
      <c r="F26" s="165">
        <v>28541</v>
      </c>
      <c r="G26" s="165">
        <v>4872</v>
      </c>
      <c r="H26" s="165">
        <v>455598</v>
      </c>
      <c r="I26" s="165">
        <v>309509</v>
      </c>
      <c r="J26" s="165">
        <v>146089</v>
      </c>
      <c r="K26" s="165">
        <v>8991</v>
      </c>
      <c r="L26" s="165">
        <v>23011</v>
      </c>
      <c r="M26" s="165">
        <v>4635</v>
      </c>
      <c r="N26" s="165">
        <v>-113773</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13243</v>
      </c>
      <c r="D27" s="164">
        <v>4157</v>
      </c>
      <c r="E27" s="164">
        <v>1124</v>
      </c>
      <c r="F27" s="164">
        <v>2927</v>
      </c>
      <c r="G27" s="164">
        <v>60</v>
      </c>
      <c r="H27" s="164" t="s">
        <v>8</v>
      </c>
      <c r="I27" s="164" t="s">
        <v>8</v>
      </c>
      <c r="J27" s="164" t="s">
        <v>8</v>
      </c>
      <c r="K27" s="164" t="s">
        <v>8</v>
      </c>
      <c r="L27" s="164">
        <v>4707</v>
      </c>
      <c r="M27" s="164">
        <v>268</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7094</v>
      </c>
      <c r="D28" s="164">
        <v>1208</v>
      </c>
      <c r="E28" s="164" t="s">
        <v>8</v>
      </c>
      <c r="F28" s="164">
        <v>894</v>
      </c>
      <c r="G28" s="164">
        <v>31</v>
      </c>
      <c r="H28" s="164" t="s">
        <v>8</v>
      </c>
      <c r="I28" s="164" t="s">
        <v>8</v>
      </c>
      <c r="J28" s="164" t="s">
        <v>8</v>
      </c>
      <c r="K28" s="164" t="s">
        <v>8</v>
      </c>
      <c r="L28" s="164">
        <v>4692</v>
      </c>
      <c r="M28" s="164">
        <v>268</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14414</v>
      </c>
      <c r="D30" s="164">
        <v>46</v>
      </c>
      <c r="E30" s="164">
        <v>1096</v>
      </c>
      <c r="F30" s="164" t="s">
        <v>8</v>
      </c>
      <c r="G30" s="164" t="s">
        <v>8</v>
      </c>
      <c r="H30" s="164">
        <v>1345</v>
      </c>
      <c r="I30" s="164" t="s">
        <v>8</v>
      </c>
      <c r="J30" s="164">
        <v>1345</v>
      </c>
      <c r="K30" s="164">
        <v>56</v>
      </c>
      <c r="L30" s="164">
        <v>8656</v>
      </c>
      <c r="M30" s="164">
        <v>3214</v>
      </c>
      <c r="N30" s="164"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v>7</v>
      </c>
      <c r="D31" s="164" t="s">
        <v>8</v>
      </c>
      <c r="E31" s="164" t="s">
        <v>8</v>
      </c>
      <c r="F31" s="164" t="s">
        <v>8</v>
      </c>
      <c r="G31" s="164" t="s">
        <v>8</v>
      </c>
      <c r="H31" s="164" t="s">
        <v>8</v>
      </c>
      <c r="I31" s="164" t="s">
        <v>8</v>
      </c>
      <c r="J31" s="164" t="s">
        <v>8</v>
      </c>
      <c r="K31" s="164" t="s">
        <v>8</v>
      </c>
      <c r="L31" s="164" t="s">
        <v>8</v>
      </c>
      <c r="M31" s="164">
        <v>7</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27650</v>
      </c>
      <c r="D32" s="165">
        <v>4203</v>
      </c>
      <c r="E32" s="165">
        <v>2220</v>
      </c>
      <c r="F32" s="165">
        <v>2927</v>
      </c>
      <c r="G32" s="165">
        <v>60</v>
      </c>
      <c r="H32" s="165">
        <v>1345</v>
      </c>
      <c r="I32" s="165" t="s">
        <v>8</v>
      </c>
      <c r="J32" s="165">
        <v>1345</v>
      </c>
      <c r="K32" s="165">
        <v>56</v>
      </c>
      <c r="L32" s="165">
        <v>13363</v>
      </c>
      <c r="M32" s="165">
        <v>3476</v>
      </c>
      <c r="N32" s="165"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484555</v>
      </c>
      <c r="D33" s="165">
        <v>31923</v>
      </c>
      <c r="E33" s="165">
        <v>19530</v>
      </c>
      <c r="F33" s="165">
        <v>31468</v>
      </c>
      <c r="G33" s="165">
        <v>4932</v>
      </c>
      <c r="H33" s="165">
        <v>456943</v>
      </c>
      <c r="I33" s="165">
        <v>309509</v>
      </c>
      <c r="J33" s="165">
        <v>147434</v>
      </c>
      <c r="K33" s="165">
        <v>9047</v>
      </c>
      <c r="L33" s="165">
        <v>36374</v>
      </c>
      <c r="M33" s="165">
        <v>8111</v>
      </c>
      <c r="N33" s="165">
        <v>-113773</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t="s">
        <v>8</v>
      </c>
      <c r="D34" s="164" t="s">
        <v>8</v>
      </c>
      <c r="E34" s="164" t="s">
        <v>8</v>
      </c>
      <c r="F34" s="164" t="s">
        <v>8</v>
      </c>
      <c r="G34" s="164" t="s">
        <v>8</v>
      </c>
      <c r="H34" s="164" t="s">
        <v>8</v>
      </c>
      <c r="I34" s="164" t="s">
        <v>8</v>
      </c>
      <c r="J34" s="164" t="s">
        <v>8</v>
      </c>
      <c r="K34" s="164" t="s">
        <v>8</v>
      </c>
      <c r="L34" s="164" t="s">
        <v>8</v>
      </c>
      <c r="M34" s="164" t="s">
        <v>8</v>
      </c>
      <c r="N34" s="164"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t="s">
        <v>8</v>
      </c>
      <c r="D35" s="164" t="s">
        <v>8</v>
      </c>
      <c r="E35" s="164" t="s">
        <v>8</v>
      </c>
      <c r="F35" s="164" t="s">
        <v>8</v>
      </c>
      <c r="G35" s="164" t="s">
        <v>8</v>
      </c>
      <c r="H35" s="164" t="s">
        <v>8</v>
      </c>
      <c r="I35" s="164" t="s">
        <v>8</v>
      </c>
      <c r="J35" s="164" t="s">
        <v>8</v>
      </c>
      <c r="K35" s="164" t="s">
        <v>8</v>
      </c>
      <c r="L35" s="164" t="s">
        <v>8</v>
      </c>
      <c r="M35" s="164" t="s">
        <v>8</v>
      </c>
      <c r="N35" s="164"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t="s">
        <v>8</v>
      </c>
      <c r="D36" s="164" t="s">
        <v>8</v>
      </c>
      <c r="E36" s="164" t="s">
        <v>8</v>
      </c>
      <c r="F36" s="164" t="s">
        <v>8</v>
      </c>
      <c r="G36" s="164" t="s">
        <v>8</v>
      </c>
      <c r="H36" s="164" t="s">
        <v>8</v>
      </c>
      <c r="I36" s="164" t="s">
        <v>8</v>
      </c>
      <c r="J36" s="164" t="s">
        <v>8</v>
      </c>
      <c r="K36" s="164" t="s">
        <v>8</v>
      </c>
      <c r="L36" s="164" t="s">
        <v>8</v>
      </c>
      <c r="M36" s="164" t="s">
        <v>8</v>
      </c>
      <c r="N36" s="164"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t="s">
        <v>8</v>
      </c>
      <c r="D37" s="164" t="s">
        <v>8</v>
      </c>
      <c r="E37" s="164" t="s">
        <v>8</v>
      </c>
      <c r="F37" s="164" t="s">
        <v>8</v>
      </c>
      <c r="G37" s="164" t="s">
        <v>8</v>
      </c>
      <c r="H37" s="164" t="s">
        <v>8</v>
      </c>
      <c r="I37" s="164" t="s">
        <v>8</v>
      </c>
      <c r="J37" s="164" t="s">
        <v>8</v>
      </c>
      <c r="K37" s="164" t="s">
        <v>8</v>
      </c>
      <c r="L37" s="164" t="s">
        <v>8</v>
      </c>
      <c r="M37" s="164" t="s">
        <v>8</v>
      </c>
      <c r="N37" s="164"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55959</v>
      </c>
      <c r="D38" s="164" t="s">
        <v>8</v>
      </c>
      <c r="E38" s="164" t="s">
        <v>8</v>
      </c>
      <c r="F38" s="164" t="s">
        <v>8</v>
      </c>
      <c r="G38" s="164" t="s">
        <v>8</v>
      </c>
      <c r="H38" s="164" t="s">
        <v>8</v>
      </c>
      <c r="I38" s="164" t="s">
        <v>8</v>
      </c>
      <c r="J38" s="164" t="s">
        <v>8</v>
      </c>
      <c r="K38" s="164" t="s">
        <v>8</v>
      </c>
      <c r="L38" s="164" t="s">
        <v>8</v>
      </c>
      <c r="M38" s="164" t="s">
        <v>8</v>
      </c>
      <c r="N38" s="164">
        <v>55959</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35467</v>
      </c>
      <c r="D39" s="164" t="s">
        <v>8</v>
      </c>
      <c r="E39" s="164" t="s">
        <v>8</v>
      </c>
      <c r="F39" s="164" t="s">
        <v>8</v>
      </c>
      <c r="G39" s="164" t="s">
        <v>8</v>
      </c>
      <c r="H39" s="164" t="s">
        <v>8</v>
      </c>
      <c r="I39" s="164" t="s">
        <v>8</v>
      </c>
      <c r="J39" s="164" t="s">
        <v>8</v>
      </c>
      <c r="K39" s="164" t="s">
        <v>8</v>
      </c>
      <c r="L39" s="164" t="s">
        <v>8</v>
      </c>
      <c r="M39" s="164" t="s">
        <v>8</v>
      </c>
      <c r="N39" s="164">
        <v>35467</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77843</v>
      </c>
      <c r="D40" s="164" t="s">
        <v>8</v>
      </c>
      <c r="E40" s="164">
        <v>27</v>
      </c>
      <c r="F40" s="164">
        <v>588</v>
      </c>
      <c r="G40" s="164">
        <v>625</v>
      </c>
      <c r="H40" s="164">
        <v>72474</v>
      </c>
      <c r="I40" s="164">
        <v>3897</v>
      </c>
      <c r="J40" s="164">
        <v>68577</v>
      </c>
      <c r="K40" s="164">
        <v>807</v>
      </c>
      <c r="L40" s="164">
        <v>3119</v>
      </c>
      <c r="M40" s="164">
        <v>203</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118008</v>
      </c>
      <c r="D41" s="164" t="s">
        <v>8</v>
      </c>
      <c r="E41" s="164">
        <v>16</v>
      </c>
      <c r="F41" s="164" t="s">
        <v>8</v>
      </c>
      <c r="G41" s="164">
        <v>677</v>
      </c>
      <c r="H41" s="164">
        <v>116684</v>
      </c>
      <c r="I41" s="164">
        <v>116555</v>
      </c>
      <c r="J41" s="164">
        <v>129</v>
      </c>
      <c r="K41" s="164" t="s">
        <v>8</v>
      </c>
      <c r="L41" s="164" t="s">
        <v>8</v>
      </c>
      <c r="M41" s="164">
        <v>632</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7005</v>
      </c>
      <c r="D42" s="164">
        <v>54</v>
      </c>
      <c r="E42" s="164">
        <v>2468</v>
      </c>
      <c r="F42" s="164">
        <v>23</v>
      </c>
      <c r="G42" s="164" t="s">
        <v>8</v>
      </c>
      <c r="H42" s="164">
        <v>17</v>
      </c>
      <c r="I42" s="164">
        <v>14</v>
      </c>
      <c r="J42" s="164">
        <v>3</v>
      </c>
      <c r="K42" s="164">
        <v>322</v>
      </c>
      <c r="L42" s="164">
        <v>3935</v>
      </c>
      <c r="M42" s="164">
        <v>187</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310348</v>
      </c>
      <c r="D43" s="164">
        <v>2048</v>
      </c>
      <c r="E43" s="164">
        <v>11445</v>
      </c>
      <c r="F43" s="164">
        <v>1119</v>
      </c>
      <c r="G43" s="164">
        <v>804</v>
      </c>
      <c r="H43" s="164">
        <v>176599</v>
      </c>
      <c r="I43" s="164">
        <v>137419</v>
      </c>
      <c r="J43" s="164">
        <v>39180</v>
      </c>
      <c r="K43" s="164">
        <v>783</v>
      </c>
      <c r="L43" s="164">
        <v>2178</v>
      </c>
      <c r="M43" s="164">
        <v>467</v>
      </c>
      <c r="N43" s="164">
        <v>114904</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150955</v>
      </c>
      <c r="D44" s="164" t="s">
        <v>8</v>
      </c>
      <c r="E44" s="164" t="s">
        <v>8</v>
      </c>
      <c r="F44" s="164">
        <v>639</v>
      </c>
      <c r="G44" s="164" t="s">
        <v>8</v>
      </c>
      <c r="H44" s="164">
        <v>33832</v>
      </c>
      <c r="I44" s="164" t="s">
        <v>8</v>
      </c>
      <c r="J44" s="164">
        <v>33832</v>
      </c>
      <c r="K44" s="164" t="s">
        <v>8</v>
      </c>
      <c r="L44" s="164">
        <v>2088</v>
      </c>
      <c r="M44" s="164">
        <v>25</v>
      </c>
      <c r="N44" s="164">
        <v>114371</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453675</v>
      </c>
      <c r="D45" s="165">
        <v>2102</v>
      </c>
      <c r="E45" s="165">
        <v>13955</v>
      </c>
      <c r="F45" s="165">
        <v>1090</v>
      </c>
      <c r="G45" s="165">
        <v>2106</v>
      </c>
      <c r="H45" s="165">
        <v>331941</v>
      </c>
      <c r="I45" s="165">
        <v>257885</v>
      </c>
      <c r="J45" s="165">
        <v>74056</v>
      </c>
      <c r="K45" s="165">
        <v>1911</v>
      </c>
      <c r="L45" s="165">
        <v>7145</v>
      </c>
      <c r="M45" s="165">
        <v>1464</v>
      </c>
      <c r="N45" s="165">
        <v>91960</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26287</v>
      </c>
      <c r="D46" s="164">
        <v>4333</v>
      </c>
      <c r="E46" s="164">
        <v>700</v>
      </c>
      <c r="F46" s="164" t="s">
        <v>8</v>
      </c>
      <c r="G46" s="164" t="s">
        <v>8</v>
      </c>
      <c r="H46" s="164">
        <v>1380</v>
      </c>
      <c r="I46" s="164" t="s">
        <v>8</v>
      </c>
      <c r="J46" s="164">
        <v>1380</v>
      </c>
      <c r="K46" s="164" t="s">
        <v>8</v>
      </c>
      <c r="L46" s="164">
        <v>10056</v>
      </c>
      <c r="M46" s="164">
        <v>1112</v>
      </c>
      <c r="N46" s="164">
        <v>8706</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2375</v>
      </c>
      <c r="D48" s="164" t="s">
        <v>8</v>
      </c>
      <c r="E48" s="164">
        <v>8</v>
      </c>
      <c r="F48" s="164" t="s">
        <v>8</v>
      </c>
      <c r="G48" s="164">
        <v>3</v>
      </c>
      <c r="H48" s="164">
        <v>6</v>
      </c>
      <c r="I48" s="164">
        <v>6</v>
      </c>
      <c r="J48" s="164" t="s">
        <v>8</v>
      </c>
      <c r="K48" s="164" t="s">
        <v>8</v>
      </c>
      <c r="L48" s="164" t="s">
        <v>8</v>
      </c>
      <c r="M48" s="164">
        <v>2271</v>
      </c>
      <c r="N48" s="164">
        <v>86</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v>7</v>
      </c>
      <c r="D49" s="164" t="s">
        <v>8</v>
      </c>
      <c r="E49" s="164" t="s">
        <v>8</v>
      </c>
      <c r="F49" s="164" t="s">
        <v>8</v>
      </c>
      <c r="G49" s="164" t="s">
        <v>8</v>
      </c>
      <c r="H49" s="164" t="s">
        <v>8</v>
      </c>
      <c r="I49" s="164" t="s">
        <v>8</v>
      </c>
      <c r="J49" s="164" t="s">
        <v>8</v>
      </c>
      <c r="K49" s="164" t="s">
        <v>8</v>
      </c>
      <c r="L49" s="164" t="s">
        <v>8</v>
      </c>
      <c r="M49" s="164">
        <v>7</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28655</v>
      </c>
      <c r="D50" s="165">
        <v>4333</v>
      </c>
      <c r="E50" s="165">
        <v>708</v>
      </c>
      <c r="F50" s="165" t="s">
        <v>8</v>
      </c>
      <c r="G50" s="165">
        <v>3</v>
      </c>
      <c r="H50" s="165">
        <v>1386</v>
      </c>
      <c r="I50" s="165">
        <v>6</v>
      </c>
      <c r="J50" s="165">
        <v>1380</v>
      </c>
      <c r="K50" s="165" t="s">
        <v>8</v>
      </c>
      <c r="L50" s="165">
        <v>10056</v>
      </c>
      <c r="M50" s="165">
        <v>3376</v>
      </c>
      <c r="N50" s="165">
        <v>8793</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482330</v>
      </c>
      <c r="D51" s="165">
        <v>6435</v>
      </c>
      <c r="E51" s="165">
        <v>14663</v>
      </c>
      <c r="F51" s="165">
        <v>1090</v>
      </c>
      <c r="G51" s="165">
        <v>2109</v>
      </c>
      <c r="H51" s="165">
        <v>333327</v>
      </c>
      <c r="I51" s="165">
        <v>257892</v>
      </c>
      <c r="J51" s="165">
        <v>75436</v>
      </c>
      <c r="K51" s="165">
        <v>1911</v>
      </c>
      <c r="L51" s="165">
        <v>17201</v>
      </c>
      <c r="M51" s="165">
        <v>4840</v>
      </c>
      <c r="N51" s="165">
        <v>100753</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-2225</v>
      </c>
      <c r="D52" s="165">
        <v>-25488</v>
      </c>
      <c r="E52" s="165">
        <v>-4867</v>
      </c>
      <c r="F52" s="165">
        <v>-30378</v>
      </c>
      <c r="G52" s="165">
        <v>-2823</v>
      </c>
      <c r="H52" s="165">
        <v>-123616</v>
      </c>
      <c r="I52" s="165">
        <v>-51618</v>
      </c>
      <c r="J52" s="165">
        <v>-71998</v>
      </c>
      <c r="K52" s="165">
        <v>-7136</v>
      </c>
      <c r="L52" s="165">
        <v>-19173</v>
      </c>
      <c r="M52" s="165">
        <v>-3271</v>
      </c>
      <c r="N52" s="165">
        <v>214526</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-3231</v>
      </c>
      <c r="D53" s="166">
        <v>-25618</v>
      </c>
      <c r="E53" s="166">
        <v>-3355</v>
      </c>
      <c r="F53" s="166">
        <v>-27450</v>
      </c>
      <c r="G53" s="166">
        <v>-2766</v>
      </c>
      <c r="H53" s="166">
        <v>-123657</v>
      </c>
      <c r="I53" s="166">
        <v>-51624</v>
      </c>
      <c r="J53" s="166">
        <v>-72033</v>
      </c>
      <c r="K53" s="166">
        <v>-7080</v>
      </c>
      <c r="L53" s="166">
        <v>-15866</v>
      </c>
      <c r="M53" s="166">
        <v>-3171</v>
      </c>
      <c r="N53" s="166">
        <v>205733</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t="s">
        <v>8</v>
      </c>
      <c r="D54" s="164" t="s">
        <v>8</v>
      </c>
      <c r="E54" s="164" t="s">
        <v>8</v>
      </c>
      <c r="F54" s="164" t="s">
        <v>8</v>
      </c>
      <c r="G54" s="164" t="s">
        <v>8</v>
      </c>
      <c r="H54" s="164" t="s">
        <v>8</v>
      </c>
      <c r="I54" s="164" t="s">
        <v>8</v>
      </c>
      <c r="J54" s="164" t="s">
        <v>8</v>
      </c>
      <c r="K54" s="164" t="s">
        <v>8</v>
      </c>
      <c r="L54" s="164" t="s">
        <v>8</v>
      </c>
      <c r="M54" s="164" t="s">
        <v>8</v>
      </c>
      <c r="N54" s="164" t="s">
        <v>8</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3269</v>
      </c>
      <c r="D55" s="164" t="s">
        <v>8</v>
      </c>
      <c r="E55" s="164" t="s">
        <v>8</v>
      </c>
      <c r="F55" s="164" t="s">
        <v>8</v>
      </c>
      <c r="G55" s="164" t="s">
        <v>8</v>
      </c>
      <c r="H55" s="164" t="s">
        <v>8</v>
      </c>
      <c r="I55" s="164" t="s">
        <v>8</v>
      </c>
      <c r="J55" s="164" t="s">
        <v>8</v>
      </c>
      <c r="K55" s="164" t="s">
        <v>8</v>
      </c>
      <c r="L55" s="164" t="s">
        <v>8</v>
      </c>
      <c r="M55" s="164" t="s">
        <v>8</v>
      </c>
      <c r="N55" s="164">
        <v>3269</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308.11</v>
      </c>
      <c r="D57" s="167">
        <v>79.03</v>
      </c>
      <c r="E57" s="167">
        <v>52.75</v>
      </c>
      <c r="F57" s="167">
        <v>12.56</v>
      </c>
      <c r="G57" s="167">
        <v>14.56</v>
      </c>
      <c r="H57" s="167">
        <v>75.81</v>
      </c>
      <c r="I57" s="167">
        <v>38.46</v>
      </c>
      <c r="J57" s="167">
        <v>37.35</v>
      </c>
      <c r="K57" s="167">
        <v>20.16</v>
      </c>
      <c r="L57" s="167">
        <v>34.950000000000003</v>
      </c>
      <c r="M57" s="167">
        <v>18.29</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204.49</v>
      </c>
      <c r="D58" s="167">
        <v>29.93</v>
      </c>
      <c r="E58" s="167">
        <v>13.38</v>
      </c>
      <c r="F58" s="167">
        <v>83.14</v>
      </c>
      <c r="G58" s="167">
        <v>3.69</v>
      </c>
      <c r="H58" s="167">
        <v>57.46</v>
      </c>
      <c r="I58" s="167">
        <v>57.18</v>
      </c>
      <c r="J58" s="167">
        <v>0.28000000000000003</v>
      </c>
      <c r="K58" s="167">
        <v>1.22</v>
      </c>
      <c r="L58" s="167">
        <v>15.32</v>
      </c>
      <c r="M58" s="167">
        <v>0.35</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v>1438.43</v>
      </c>
      <c r="D59" s="167" t="s">
        <v>8</v>
      </c>
      <c r="E59" s="167" t="s">
        <v>8</v>
      </c>
      <c r="F59" s="167" t="s">
        <v>8</v>
      </c>
      <c r="G59" s="167" t="s">
        <v>8</v>
      </c>
      <c r="H59" s="167">
        <v>1438.43</v>
      </c>
      <c r="I59" s="167">
        <v>1231.6600000000001</v>
      </c>
      <c r="J59" s="167">
        <v>206.78</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2.62</v>
      </c>
      <c r="D60" s="167" t="s">
        <v>8</v>
      </c>
      <c r="E60" s="167" t="s">
        <v>8</v>
      </c>
      <c r="F60" s="167" t="s">
        <v>8</v>
      </c>
      <c r="G60" s="167" t="s">
        <v>8</v>
      </c>
      <c r="H60" s="167" t="s">
        <v>8</v>
      </c>
      <c r="I60" s="167" t="s">
        <v>8</v>
      </c>
      <c r="J60" s="167" t="s">
        <v>8</v>
      </c>
      <c r="K60" s="167" t="s">
        <v>8</v>
      </c>
      <c r="L60" s="167" t="s">
        <v>8</v>
      </c>
      <c r="M60" s="167" t="s">
        <v>8</v>
      </c>
      <c r="N60" s="167">
        <v>2.62</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710.4</v>
      </c>
      <c r="D61" s="167">
        <v>12.53</v>
      </c>
      <c r="E61" s="167">
        <v>9.74</v>
      </c>
      <c r="F61" s="167">
        <v>32.18</v>
      </c>
      <c r="G61" s="167">
        <v>3.1</v>
      </c>
      <c r="H61" s="167">
        <v>573.32000000000005</v>
      </c>
      <c r="I61" s="167">
        <v>29.18</v>
      </c>
      <c r="J61" s="167">
        <v>544.13</v>
      </c>
      <c r="K61" s="167">
        <v>18.03</v>
      </c>
      <c r="L61" s="167">
        <v>59.72</v>
      </c>
      <c r="M61" s="167">
        <v>1.78</v>
      </c>
      <c r="N61" s="167" t="s">
        <v>8</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661.59</v>
      </c>
      <c r="D62" s="167" t="s">
        <v>8</v>
      </c>
      <c r="E62" s="167" t="s">
        <v>8</v>
      </c>
      <c r="F62" s="167">
        <v>2.8</v>
      </c>
      <c r="G62" s="167" t="s">
        <v>8</v>
      </c>
      <c r="H62" s="167">
        <v>148.28</v>
      </c>
      <c r="I62" s="167" t="s">
        <v>8</v>
      </c>
      <c r="J62" s="167">
        <v>148.28</v>
      </c>
      <c r="K62" s="167" t="s">
        <v>8</v>
      </c>
      <c r="L62" s="167">
        <v>9.15</v>
      </c>
      <c r="M62" s="167">
        <v>0.11</v>
      </c>
      <c r="N62" s="167">
        <v>501.25</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2002.47</v>
      </c>
      <c r="D63" s="168">
        <v>121.49</v>
      </c>
      <c r="E63" s="168">
        <v>75.87</v>
      </c>
      <c r="F63" s="168">
        <v>125.09</v>
      </c>
      <c r="G63" s="168">
        <v>21.35</v>
      </c>
      <c r="H63" s="168">
        <v>1996.74</v>
      </c>
      <c r="I63" s="168">
        <v>1356.48</v>
      </c>
      <c r="J63" s="168">
        <v>640.26</v>
      </c>
      <c r="K63" s="168">
        <v>39.4</v>
      </c>
      <c r="L63" s="168">
        <v>100.85</v>
      </c>
      <c r="M63" s="168">
        <v>20.32</v>
      </c>
      <c r="N63" s="168">
        <v>-498.63</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58.04</v>
      </c>
      <c r="D64" s="167">
        <v>18.22</v>
      </c>
      <c r="E64" s="167">
        <v>4.92</v>
      </c>
      <c r="F64" s="167">
        <v>12.83</v>
      </c>
      <c r="G64" s="167">
        <v>0.26</v>
      </c>
      <c r="H64" s="167" t="s">
        <v>8</v>
      </c>
      <c r="I64" s="167" t="s">
        <v>8</v>
      </c>
      <c r="J64" s="167" t="s">
        <v>8</v>
      </c>
      <c r="K64" s="167" t="s">
        <v>8</v>
      </c>
      <c r="L64" s="167">
        <v>20.63</v>
      </c>
      <c r="M64" s="167">
        <v>1.18</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31.09</v>
      </c>
      <c r="D65" s="167">
        <v>5.29</v>
      </c>
      <c r="E65" s="167" t="s">
        <v>8</v>
      </c>
      <c r="F65" s="167">
        <v>3.92</v>
      </c>
      <c r="G65" s="167">
        <v>0.14000000000000001</v>
      </c>
      <c r="H65" s="167" t="s">
        <v>8</v>
      </c>
      <c r="I65" s="167" t="s">
        <v>8</v>
      </c>
      <c r="J65" s="167" t="s">
        <v>8</v>
      </c>
      <c r="K65" s="167" t="s">
        <v>8</v>
      </c>
      <c r="L65" s="167">
        <v>20.56</v>
      </c>
      <c r="M65" s="167">
        <v>1.18</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63.17</v>
      </c>
      <c r="D67" s="167">
        <v>0.2</v>
      </c>
      <c r="E67" s="167">
        <v>4.8</v>
      </c>
      <c r="F67" s="167" t="s">
        <v>8</v>
      </c>
      <c r="G67" s="167" t="s">
        <v>8</v>
      </c>
      <c r="H67" s="167">
        <v>5.9</v>
      </c>
      <c r="I67" s="167" t="s">
        <v>8</v>
      </c>
      <c r="J67" s="167">
        <v>5.9</v>
      </c>
      <c r="K67" s="167">
        <v>0.24</v>
      </c>
      <c r="L67" s="167">
        <v>37.94</v>
      </c>
      <c r="M67" s="167">
        <v>14.09</v>
      </c>
      <c r="N67" s="167"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v>0.03</v>
      </c>
      <c r="D68" s="167" t="s">
        <v>8</v>
      </c>
      <c r="E68" s="167" t="s">
        <v>8</v>
      </c>
      <c r="F68" s="167" t="s">
        <v>8</v>
      </c>
      <c r="G68" s="167" t="s">
        <v>8</v>
      </c>
      <c r="H68" s="167" t="s">
        <v>8</v>
      </c>
      <c r="I68" s="167" t="s">
        <v>8</v>
      </c>
      <c r="J68" s="167" t="s">
        <v>8</v>
      </c>
      <c r="K68" s="167" t="s">
        <v>8</v>
      </c>
      <c r="L68" s="167" t="s">
        <v>8</v>
      </c>
      <c r="M68" s="167">
        <v>0.03</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121.18</v>
      </c>
      <c r="D69" s="168">
        <v>18.420000000000002</v>
      </c>
      <c r="E69" s="168">
        <v>9.73</v>
      </c>
      <c r="F69" s="168">
        <v>12.83</v>
      </c>
      <c r="G69" s="168">
        <v>0.26</v>
      </c>
      <c r="H69" s="168">
        <v>5.9</v>
      </c>
      <c r="I69" s="168" t="s">
        <v>8</v>
      </c>
      <c r="J69" s="168">
        <v>5.9</v>
      </c>
      <c r="K69" s="168">
        <v>0.24</v>
      </c>
      <c r="L69" s="168">
        <v>58.57</v>
      </c>
      <c r="M69" s="168">
        <v>15.23</v>
      </c>
      <c r="N69" s="168"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2123.65</v>
      </c>
      <c r="D70" s="168">
        <v>139.91</v>
      </c>
      <c r="E70" s="168">
        <v>85.59</v>
      </c>
      <c r="F70" s="168">
        <v>137.91</v>
      </c>
      <c r="G70" s="168">
        <v>21.62</v>
      </c>
      <c r="H70" s="168">
        <v>2002.64</v>
      </c>
      <c r="I70" s="168">
        <v>1356.48</v>
      </c>
      <c r="J70" s="168">
        <v>646.16</v>
      </c>
      <c r="K70" s="168">
        <v>39.65</v>
      </c>
      <c r="L70" s="168">
        <v>159.41</v>
      </c>
      <c r="M70" s="168">
        <v>35.549999999999997</v>
      </c>
      <c r="N70" s="168">
        <v>-498.63</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t="s">
        <v>8</v>
      </c>
      <c r="D71" s="167" t="s">
        <v>8</v>
      </c>
      <c r="E71" s="167" t="s">
        <v>8</v>
      </c>
      <c r="F71" s="167" t="s">
        <v>8</v>
      </c>
      <c r="G71" s="167" t="s">
        <v>8</v>
      </c>
      <c r="H71" s="167" t="s">
        <v>8</v>
      </c>
      <c r="I71" s="167" t="s">
        <v>8</v>
      </c>
      <c r="J71" s="167" t="s">
        <v>8</v>
      </c>
      <c r="K71" s="167" t="s">
        <v>8</v>
      </c>
      <c r="L71" s="167" t="s">
        <v>8</v>
      </c>
      <c r="M71" s="167" t="s">
        <v>8</v>
      </c>
      <c r="N71" s="167"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t="s">
        <v>8</v>
      </c>
      <c r="D72" s="167" t="s">
        <v>8</v>
      </c>
      <c r="E72" s="167" t="s">
        <v>8</v>
      </c>
      <c r="F72" s="167" t="s">
        <v>8</v>
      </c>
      <c r="G72" s="167" t="s">
        <v>8</v>
      </c>
      <c r="H72" s="167" t="s">
        <v>8</v>
      </c>
      <c r="I72" s="167" t="s">
        <v>8</v>
      </c>
      <c r="J72" s="167" t="s">
        <v>8</v>
      </c>
      <c r="K72" s="167" t="s">
        <v>8</v>
      </c>
      <c r="L72" s="167" t="s">
        <v>8</v>
      </c>
      <c r="M72" s="167" t="s">
        <v>8</v>
      </c>
      <c r="N72" s="167"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t="s">
        <v>8</v>
      </c>
      <c r="D73" s="167" t="s">
        <v>8</v>
      </c>
      <c r="E73" s="167" t="s">
        <v>8</v>
      </c>
      <c r="F73" s="167" t="s">
        <v>8</v>
      </c>
      <c r="G73" s="167" t="s">
        <v>8</v>
      </c>
      <c r="H73" s="167" t="s">
        <v>8</v>
      </c>
      <c r="I73" s="167" t="s">
        <v>8</v>
      </c>
      <c r="J73" s="167" t="s">
        <v>8</v>
      </c>
      <c r="K73" s="167" t="s">
        <v>8</v>
      </c>
      <c r="L73" s="167" t="s">
        <v>8</v>
      </c>
      <c r="M73" s="167" t="s">
        <v>8</v>
      </c>
      <c r="N73" s="167"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t="s">
        <v>8</v>
      </c>
      <c r="D74" s="167" t="s">
        <v>8</v>
      </c>
      <c r="E74" s="167" t="s">
        <v>8</v>
      </c>
      <c r="F74" s="167" t="s">
        <v>8</v>
      </c>
      <c r="G74" s="167" t="s">
        <v>8</v>
      </c>
      <c r="H74" s="167" t="s">
        <v>8</v>
      </c>
      <c r="I74" s="167" t="s">
        <v>8</v>
      </c>
      <c r="J74" s="167" t="s">
        <v>8</v>
      </c>
      <c r="K74" s="167" t="s">
        <v>8</v>
      </c>
      <c r="L74" s="167" t="s">
        <v>8</v>
      </c>
      <c r="M74" s="167" t="s">
        <v>8</v>
      </c>
      <c r="N74" s="167"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245.25</v>
      </c>
      <c r="D75" s="167" t="s">
        <v>8</v>
      </c>
      <c r="E75" s="167" t="s">
        <v>8</v>
      </c>
      <c r="F75" s="167" t="s">
        <v>8</v>
      </c>
      <c r="G75" s="167" t="s">
        <v>8</v>
      </c>
      <c r="H75" s="167" t="s">
        <v>8</v>
      </c>
      <c r="I75" s="167" t="s">
        <v>8</v>
      </c>
      <c r="J75" s="167" t="s">
        <v>8</v>
      </c>
      <c r="K75" s="167" t="s">
        <v>8</v>
      </c>
      <c r="L75" s="167" t="s">
        <v>8</v>
      </c>
      <c r="M75" s="167" t="s">
        <v>8</v>
      </c>
      <c r="N75" s="167">
        <v>245.25</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155.44</v>
      </c>
      <c r="D76" s="167" t="s">
        <v>8</v>
      </c>
      <c r="E76" s="167" t="s">
        <v>8</v>
      </c>
      <c r="F76" s="167" t="s">
        <v>8</v>
      </c>
      <c r="G76" s="167" t="s">
        <v>8</v>
      </c>
      <c r="H76" s="167" t="s">
        <v>8</v>
      </c>
      <c r="I76" s="167" t="s">
        <v>8</v>
      </c>
      <c r="J76" s="167" t="s">
        <v>8</v>
      </c>
      <c r="K76" s="167" t="s">
        <v>8</v>
      </c>
      <c r="L76" s="167" t="s">
        <v>8</v>
      </c>
      <c r="M76" s="167" t="s">
        <v>8</v>
      </c>
      <c r="N76" s="167">
        <v>155.44</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341.16</v>
      </c>
      <c r="D77" s="167" t="s">
        <v>8</v>
      </c>
      <c r="E77" s="167">
        <v>0.12</v>
      </c>
      <c r="F77" s="167">
        <v>2.58</v>
      </c>
      <c r="G77" s="167">
        <v>2.74</v>
      </c>
      <c r="H77" s="167">
        <v>317.63</v>
      </c>
      <c r="I77" s="167">
        <v>17.079999999999998</v>
      </c>
      <c r="J77" s="167">
        <v>300.55</v>
      </c>
      <c r="K77" s="167">
        <v>3.54</v>
      </c>
      <c r="L77" s="167">
        <v>13.67</v>
      </c>
      <c r="M77" s="167">
        <v>0.89</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517.19000000000005</v>
      </c>
      <c r="D78" s="167" t="s">
        <v>8</v>
      </c>
      <c r="E78" s="167">
        <v>7.0000000000000007E-2</v>
      </c>
      <c r="F78" s="167" t="s">
        <v>8</v>
      </c>
      <c r="G78" s="167">
        <v>2.97</v>
      </c>
      <c r="H78" s="167">
        <v>511.39</v>
      </c>
      <c r="I78" s="167">
        <v>510.82</v>
      </c>
      <c r="J78" s="167">
        <v>0.56000000000000005</v>
      </c>
      <c r="K78" s="167" t="s">
        <v>8</v>
      </c>
      <c r="L78" s="167" t="s">
        <v>8</v>
      </c>
      <c r="M78" s="167">
        <v>2.77</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30.7</v>
      </c>
      <c r="D79" s="167">
        <v>0.24</v>
      </c>
      <c r="E79" s="167">
        <v>10.81</v>
      </c>
      <c r="F79" s="167">
        <v>0.1</v>
      </c>
      <c r="G79" s="167" t="s">
        <v>8</v>
      </c>
      <c r="H79" s="167">
        <v>7.0000000000000007E-2</v>
      </c>
      <c r="I79" s="167">
        <v>0.06</v>
      </c>
      <c r="J79" s="167">
        <v>0.01</v>
      </c>
      <c r="K79" s="167">
        <v>1.41</v>
      </c>
      <c r="L79" s="167">
        <v>17.25</v>
      </c>
      <c r="M79" s="167">
        <v>0.82</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1360.15</v>
      </c>
      <c r="D80" s="167">
        <v>8.98</v>
      </c>
      <c r="E80" s="167">
        <v>50.16</v>
      </c>
      <c r="F80" s="167">
        <v>4.9000000000000004</v>
      </c>
      <c r="G80" s="167">
        <v>3.52</v>
      </c>
      <c r="H80" s="167">
        <v>773.98</v>
      </c>
      <c r="I80" s="167">
        <v>602.26</v>
      </c>
      <c r="J80" s="167">
        <v>171.71</v>
      </c>
      <c r="K80" s="167">
        <v>3.43</v>
      </c>
      <c r="L80" s="167">
        <v>9.5500000000000007</v>
      </c>
      <c r="M80" s="167">
        <v>2.0499999999999998</v>
      </c>
      <c r="N80" s="167">
        <v>503.59</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661.59</v>
      </c>
      <c r="D81" s="167" t="s">
        <v>8</v>
      </c>
      <c r="E81" s="167" t="s">
        <v>8</v>
      </c>
      <c r="F81" s="167">
        <v>2.8</v>
      </c>
      <c r="G81" s="167" t="s">
        <v>8</v>
      </c>
      <c r="H81" s="167">
        <v>148.28</v>
      </c>
      <c r="I81" s="167" t="s">
        <v>8</v>
      </c>
      <c r="J81" s="167">
        <v>148.28</v>
      </c>
      <c r="K81" s="167" t="s">
        <v>8</v>
      </c>
      <c r="L81" s="167">
        <v>9.15</v>
      </c>
      <c r="M81" s="167">
        <v>0.11</v>
      </c>
      <c r="N81" s="167">
        <v>501.25</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1988.31</v>
      </c>
      <c r="D82" s="168">
        <v>9.2100000000000009</v>
      </c>
      <c r="E82" s="168">
        <v>61.16</v>
      </c>
      <c r="F82" s="168">
        <v>4.78</v>
      </c>
      <c r="G82" s="168">
        <v>9.23</v>
      </c>
      <c r="H82" s="168">
        <v>1454.79</v>
      </c>
      <c r="I82" s="168">
        <v>1130.23</v>
      </c>
      <c r="J82" s="168">
        <v>324.56</v>
      </c>
      <c r="K82" s="168">
        <v>8.3800000000000008</v>
      </c>
      <c r="L82" s="168">
        <v>31.31</v>
      </c>
      <c r="M82" s="168">
        <v>6.42</v>
      </c>
      <c r="N82" s="168">
        <v>403.03</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115.21</v>
      </c>
      <c r="D83" s="167">
        <v>18.989999999999998</v>
      </c>
      <c r="E83" s="167">
        <v>3.07</v>
      </c>
      <c r="F83" s="167" t="s">
        <v>8</v>
      </c>
      <c r="G83" s="167" t="s">
        <v>8</v>
      </c>
      <c r="H83" s="167">
        <v>6.05</v>
      </c>
      <c r="I83" s="167" t="s">
        <v>8</v>
      </c>
      <c r="J83" s="167">
        <v>6.05</v>
      </c>
      <c r="K83" s="167" t="s">
        <v>8</v>
      </c>
      <c r="L83" s="167">
        <v>44.07</v>
      </c>
      <c r="M83" s="167">
        <v>4.87</v>
      </c>
      <c r="N83" s="167">
        <v>38.159999999999997</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10.41</v>
      </c>
      <c r="D85" s="167" t="s">
        <v>8</v>
      </c>
      <c r="E85" s="167">
        <v>0.04</v>
      </c>
      <c r="F85" s="167" t="s">
        <v>8</v>
      </c>
      <c r="G85" s="167">
        <v>0.01</v>
      </c>
      <c r="H85" s="167">
        <v>0.03</v>
      </c>
      <c r="I85" s="167">
        <v>0.03</v>
      </c>
      <c r="J85" s="167" t="s">
        <v>8</v>
      </c>
      <c r="K85" s="167" t="s">
        <v>8</v>
      </c>
      <c r="L85" s="167" t="s">
        <v>8</v>
      </c>
      <c r="M85" s="167">
        <v>9.9499999999999993</v>
      </c>
      <c r="N85" s="167">
        <v>0.38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v>0.03</v>
      </c>
      <c r="D86" s="167" t="s">
        <v>8</v>
      </c>
      <c r="E86" s="167" t="s">
        <v>8</v>
      </c>
      <c r="F86" s="167" t="s">
        <v>8</v>
      </c>
      <c r="G86" s="167" t="s">
        <v>8</v>
      </c>
      <c r="H86" s="167" t="s">
        <v>8</v>
      </c>
      <c r="I86" s="167" t="s">
        <v>8</v>
      </c>
      <c r="J86" s="167" t="s">
        <v>8</v>
      </c>
      <c r="K86" s="167" t="s">
        <v>8</v>
      </c>
      <c r="L86" s="167" t="s">
        <v>8</v>
      </c>
      <c r="M86" s="167">
        <v>0.03</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125.59</v>
      </c>
      <c r="D87" s="168">
        <v>18.989999999999998</v>
      </c>
      <c r="E87" s="168">
        <v>3.1</v>
      </c>
      <c r="F87" s="168" t="s">
        <v>8</v>
      </c>
      <c r="G87" s="168">
        <v>0.01</v>
      </c>
      <c r="H87" s="168">
        <v>6.07</v>
      </c>
      <c r="I87" s="168">
        <v>0.03</v>
      </c>
      <c r="J87" s="168">
        <v>6.05</v>
      </c>
      <c r="K87" s="168" t="s">
        <v>8</v>
      </c>
      <c r="L87" s="168">
        <v>44.07</v>
      </c>
      <c r="M87" s="168">
        <v>14.8</v>
      </c>
      <c r="N87" s="168">
        <v>38.54</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2113.9</v>
      </c>
      <c r="D88" s="168">
        <v>28.2</v>
      </c>
      <c r="E88" s="168">
        <v>64.260000000000005</v>
      </c>
      <c r="F88" s="168">
        <v>4.78</v>
      </c>
      <c r="G88" s="168">
        <v>9.24</v>
      </c>
      <c r="H88" s="168">
        <v>1460.87</v>
      </c>
      <c r="I88" s="168">
        <v>1130.26</v>
      </c>
      <c r="J88" s="168">
        <v>330.61</v>
      </c>
      <c r="K88" s="168">
        <v>8.3800000000000008</v>
      </c>
      <c r="L88" s="168">
        <v>75.39</v>
      </c>
      <c r="M88" s="168">
        <v>21.21</v>
      </c>
      <c r="N88" s="168">
        <v>441.57</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-9.75</v>
      </c>
      <c r="D89" s="168">
        <v>-111.7</v>
      </c>
      <c r="E89" s="168">
        <v>-21.33</v>
      </c>
      <c r="F89" s="168">
        <v>-133.13999999999999</v>
      </c>
      <c r="G89" s="168">
        <v>-12.37</v>
      </c>
      <c r="H89" s="168">
        <v>-541.77</v>
      </c>
      <c r="I89" s="168">
        <v>-226.22</v>
      </c>
      <c r="J89" s="168">
        <v>-315.54000000000002</v>
      </c>
      <c r="K89" s="168">
        <v>-31.27</v>
      </c>
      <c r="L89" s="168">
        <v>-84.03</v>
      </c>
      <c r="M89" s="168">
        <v>-14.34</v>
      </c>
      <c r="N89" s="168">
        <v>940.2</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-14.16</v>
      </c>
      <c r="D90" s="169">
        <v>-112.27</v>
      </c>
      <c r="E90" s="169">
        <v>-14.7</v>
      </c>
      <c r="F90" s="169">
        <v>-120.31</v>
      </c>
      <c r="G90" s="169">
        <v>-12.12</v>
      </c>
      <c r="H90" s="169">
        <v>-541.95000000000005</v>
      </c>
      <c r="I90" s="169">
        <v>-226.25</v>
      </c>
      <c r="J90" s="169">
        <v>-315.7</v>
      </c>
      <c r="K90" s="169">
        <v>-31.03</v>
      </c>
      <c r="L90" s="169">
        <v>-69.540000000000006</v>
      </c>
      <c r="M90" s="169">
        <v>-13.9</v>
      </c>
      <c r="N90" s="169">
        <v>901.66</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t="s">
        <v>8</v>
      </c>
      <c r="D91" s="167" t="s">
        <v>8</v>
      </c>
      <c r="E91" s="167" t="s">
        <v>8</v>
      </c>
      <c r="F91" s="167" t="s">
        <v>8</v>
      </c>
      <c r="G91" s="167" t="s">
        <v>8</v>
      </c>
      <c r="H91" s="167" t="s">
        <v>8</v>
      </c>
      <c r="I91" s="167" t="s">
        <v>8</v>
      </c>
      <c r="J91" s="167" t="s">
        <v>8</v>
      </c>
      <c r="K91" s="167" t="s">
        <v>8</v>
      </c>
      <c r="L91" s="167" t="s">
        <v>8</v>
      </c>
      <c r="M91" s="167" t="s">
        <v>8</v>
      </c>
      <c r="N91" s="167" t="s">
        <v>8</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14.33</v>
      </c>
      <c r="D92" s="167" t="s">
        <v>8</v>
      </c>
      <c r="E92" s="167" t="s">
        <v>8</v>
      </c>
      <c r="F92" s="167" t="s">
        <v>8</v>
      </c>
      <c r="G92" s="167" t="s">
        <v>8</v>
      </c>
      <c r="H92" s="167" t="s">
        <v>8</v>
      </c>
      <c r="I92" s="167" t="s">
        <v>8</v>
      </c>
      <c r="J92" s="167" t="s">
        <v>8</v>
      </c>
      <c r="K92" s="167" t="s">
        <v>8</v>
      </c>
      <c r="L92" s="167" t="s">
        <v>8</v>
      </c>
      <c r="M92" s="167" t="s">
        <v>8</v>
      </c>
      <c r="N92" s="167">
        <v>14.33</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C92"/>
  <sheetViews>
    <sheetView zoomScale="140" zoomScaleNormal="140" workbookViewId="0">
      <pane xSplit="2" ySplit="18" topLeftCell="C19"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612</v>
      </c>
      <c r="B1" s="225"/>
      <c r="C1" s="226" t="s">
        <v>988</v>
      </c>
      <c r="D1" s="226"/>
      <c r="E1" s="226"/>
      <c r="F1" s="226"/>
      <c r="G1" s="227"/>
      <c r="H1" s="228" t="s">
        <v>988</v>
      </c>
      <c r="I1" s="226"/>
      <c r="J1" s="226"/>
      <c r="K1" s="226"/>
      <c r="L1" s="226"/>
      <c r="M1" s="226"/>
      <c r="N1" s="227"/>
    </row>
    <row r="2" spans="1:14" s="74" customFormat="1" ht="15" customHeight="1">
      <c r="A2" s="224" t="s">
        <v>616</v>
      </c>
      <c r="B2" s="225"/>
      <c r="C2" s="226" t="s">
        <v>66</v>
      </c>
      <c r="D2" s="226"/>
      <c r="E2" s="226"/>
      <c r="F2" s="226"/>
      <c r="G2" s="227"/>
      <c r="H2" s="228" t="s">
        <v>66</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45" customHeight="1">
      <c r="A17" s="218"/>
      <c r="B17" s="219"/>
      <c r="C17" s="272"/>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51453</v>
      </c>
      <c r="D20" s="164">
        <v>15041</v>
      </c>
      <c r="E20" s="164">
        <v>6121</v>
      </c>
      <c r="F20" s="164">
        <v>4191</v>
      </c>
      <c r="G20" s="164">
        <v>2820</v>
      </c>
      <c r="H20" s="164">
        <v>10241</v>
      </c>
      <c r="I20" s="164">
        <v>5648</v>
      </c>
      <c r="J20" s="164">
        <v>4593</v>
      </c>
      <c r="K20" s="164">
        <v>3080</v>
      </c>
      <c r="L20" s="164">
        <v>7675</v>
      </c>
      <c r="M20" s="164">
        <v>2284</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48803</v>
      </c>
      <c r="D21" s="164">
        <v>5788</v>
      </c>
      <c r="E21" s="164">
        <v>1174</v>
      </c>
      <c r="F21" s="164">
        <v>18130</v>
      </c>
      <c r="G21" s="164">
        <v>586</v>
      </c>
      <c r="H21" s="164">
        <v>9701</v>
      </c>
      <c r="I21" s="164">
        <v>9686</v>
      </c>
      <c r="J21" s="164">
        <v>14</v>
      </c>
      <c r="K21" s="164">
        <v>141</v>
      </c>
      <c r="L21" s="164">
        <v>13192</v>
      </c>
      <c r="M21" s="164">
        <v>92</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v>137051</v>
      </c>
      <c r="D22" s="164" t="s">
        <v>8</v>
      </c>
      <c r="E22" s="164" t="s">
        <v>8</v>
      </c>
      <c r="F22" s="164" t="s">
        <v>8</v>
      </c>
      <c r="G22" s="164" t="s">
        <v>8</v>
      </c>
      <c r="H22" s="164">
        <v>137051</v>
      </c>
      <c r="I22" s="164">
        <v>111694</v>
      </c>
      <c r="J22" s="164">
        <v>25357</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527</v>
      </c>
      <c r="D23" s="164" t="s">
        <v>8</v>
      </c>
      <c r="E23" s="164" t="s">
        <v>8</v>
      </c>
      <c r="F23" s="164" t="s">
        <v>8</v>
      </c>
      <c r="G23" s="164" t="s">
        <v>8</v>
      </c>
      <c r="H23" s="164" t="s">
        <v>8</v>
      </c>
      <c r="I23" s="164" t="s">
        <v>8</v>
      </c>
      <c r="J23" s="164" t="s">
        <v>8</v>
      </c>
      <c r="K23" s="164" t="s">
        <v>8</v>
      </c>
      <c r="L23" s="164" t="s">
        <v>8</v>
      </c>
      <c r="M23" s="164" t="s">
        <v>8</v>
      </c>
      <c r="N23" s="164">
        <v>526</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118193</v>
      </c>
      <c r="D24" s="164">
        <v>1794</v>
      </c>
      <c r="E24" s="164">
        <v>1633</v>
      </c>
      <c r="F24" s="164">
        <v>6151</v>
      </c>
      <c r="G24" s="164">
        <v>812</v>
      </c>
      <c r="H24" s="164">
        <v>102484</v>
      </c>
      <c r="I24" s="164">
        <v>7621</v>
      </c>
      <c r="J24" s="164">
        <v>94863</v>
      </c>
      <c r="K24" s="164">
        <v>2386</v>
      </c>
      <c r="L24" s="164">
        <v>2460</v>
      </c>
      <c r="M24" s="164">
        <v>461</v>
      </c>
      <c r="N24" s="164">
        <v>11</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112133</v>
      </c>
      <c r="D25" s="164" t="s">
        <v>8</v>
      </c>
      <c r="E25" s="164">
        <v>42</v>
      </c>
      <c r="F25" s="164">
        <v>3152</v>
      </c>
      <c r="G25" s="164">
        <v>4</v>
      </c>
      <c r="H25" s="164">
        <v>27282</v>
      </c>
      <c r="I25" s="164" t="s">
        <v>8</v>
      </c>
      <c r="J25" s="164">
        <v>27282</v>
      </c>
      <c r="K25" s="164" t="s">
        <v>8</v>
      </c>
      <c r="L25" s="164">
        <v>125</v>
      </c>
      <c r="M25" s="164">
        <v>11</v>
      </c>
      <c r="N25" s="164">
        <v>81518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243893</v>
      </c>
      <c r="D26" s="165">
        <v>22623</v>
      </c>
      <c r="E26" s="165">
        <v>8885</v>
      </c>
      <c r="F26" s="165">
        <v>25320</v>
      </c>
      <c r="G26" s="165">
        <v>4214</v>
      </c>
      <c r="H26" s="165">
        <v>232195</v>
      </c>
      <c r="I26" s="165">
        <v>134649</v>
      </c>
      <c r="J26" s="165">
        <v>97546</v>
      </c>
      <c r="K26" s="165">
        <v>5607</v>
      </c>
      <c r="L26" s="165">
        <v>23203</v>
      </c>
      <c r="M26" s="165">
        <v>2827</v>
      </c>
      <c r="N26" s="165">
        <v>-80981</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18314</v>
      </c>
      <c r="D27" s="164">
        <v>637</v>
      </c>
      <c r="E27" s="164">
        <v>101</v>
      </c>
      <c r="F27" s="164">
        <v>6012</v>
      </c>
      <c r="G27" s="164">
        <v>1198</v>
      </c>
      <c r="H27" s="164">
        <v>1410</v>
      </c>
      <c r="I27" s="164">
        <v>150</v>
      </c>
      <c r="J27" s="164">
        <v>1260</v>
      </c>
      <c r="K27" s="164">
        <v>17</v>
      </c>
      <c r="L27" s="164">
        <v>5533</v>
      </c>
      <c r="M27" s="164">
        <v>3405</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9512</v>
      </c>
      <c r="D28" s="164">
        <v>25</v>
      </c>
      <c r="E28" s="164" t="s">
        <v>8</v>
      </c>
      <c r="F28" s="164">
        <v>4913</v>
      </c>
      <c r="G28" s="164">
        <v>517</v>
      </c>
      <c r="H28" s="164" t="s">
        <v>8</v>
      </c>
      <c r="I28" s="164" t="s">
        <v>8</v>
      </c>
      <c r="J28" s="164" t="s">
        <v>8</v>
      </c>
      <c r="K28" s="164" t="s">
        <v>8</v>
      </c>
      <c r="L28" s="164">
        <v>4058</v>
      </c>
      <c r="M28" s="164" t="s">
        <v>8</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1198</v>
      </c>
      <c r="D30" s="164" t="s">
        <v>8</v>
      </c>
      <c r="E30" s="164">
        <v>1106</v>
      </c>
      <c r="F30" s="164" t="s">
        <v>8</v>
      </c>
      <c r="G30" s="164" t="s">
        <v>8</v>
      </c>
      <c r="H30" s="164">
        <v>92</v>
      </c>
      <c r="I30" s="164" t="s">
        <v>8</v>
      </c>
      <c r="J30" s="164">
        <v>92</v>
      </c>
      <c r="K30" s="164" t="s">
        <v>8</v>
      </c>
      <c r="L30" s="164" t="s">
        <v>8</v>
      </c>
      <c r="M30" s="164" t="s">
        <v>8</v>
      </c>
      <c r="N30" s="164" t="s">
        <v>8</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v>31</v>
      </c>
      <c r="D31" s="164" t="s">
        <v>8</v>
      </c>
      <c r="E31" s="164" t="s">
        <v>8</v>
      </c>
      <c r="F31" s="164" t="s">
        <v>8</v>
      </c>
      <c r="G31" s="164" t="s">
        <v>8</v>
      </c>
      <c r="H31" s="164">
        <v>31</v>
      </c>
      <c r="I31" s="164" t="s">
        <v>8</v>
      </c>
      <c r="J31" s="164">
        <v>31</v>
      </c>
      <c r="K31" s="164" t="s">
        <v>8</v>
      </c>
      <c r="L31" s="164" t="s">
        <v>8</v>
      </c>
      <c r="M31" s="164" t="s">
        <v>8</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19481</v>
      </c>
      <c r="D32" s="165">
        <v>637</v>
      </c>
      <c r="E32" s="165">
        <v>1207</v>
      </c>
      <c r="F32" s="165">
        <v>6012</v>
      </c>
      <c r="G32" s="165">
        <v>1198</v>
      </c>
      <c r="H32" s="165">
        <v>1471</v>
      </c>
      <c r="I32" s="165">
        <v>150</v>
      </c>
      <c r="J32" s="165">
        <v>1321</v>
      </c>
      <c r="K32" s="165">
        <v>17</v>
      </c>
      <c r="L32" s="165">
        <v>5533</v>
      </c>
      <c r="M32" s="165">
        <v>3405</v>
      </c>
      <c r="N32" s="165" t="s">
        <v>8</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263374</v>
      </c>
      <c r="D33" s="165">
        <v>23261</v>
      </c>
      <c r="E33" s="165">
        <v>10092</v>
      </c>
      <c r="F33" s="165">
        <v>31332</v>
      </c>
      <c r="G33" s="165">
        <v>5412</v>
      </c>
      <c r="H33" s="165">
        <v>233666</v>
      </c>
      <c r="I33" s="165">
        <v>134799</v>
      </c>
      <c r="J33" s="165">
        <v>98867</v>
      </c>
      <c r="K33" s="165">
        <v>5624</v>
      </c>
      <c r="L33" s="165">
        <v>28735</v>
      </c>
      <c r="M33" s="165">
        <v>6232</v>
      </c>
      <c r="N33" s="165">
        <v>-80981</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t="s">
        <v>8</v>
      </c>
      <c r="D34" s="164" t="s">
        <v>8</v>
      </c>
      <c r="E34" s="164" t="s">
        <v>8</v>
      </c>
      <c r="F34" s="164" t="s">
        <v>8</v>
      </c>
      <c r="G34" s="164" t="s">
        <v>8</v>
      </c>
      <c r="H34" s="164" t="s">
        <v>8</v>
      </c>
      <c r="I34" s="164" t="s">
        <v>8</v>
      </c>
      <c r="J34" s="164" t="s">
        <v>8</v>
      </c>
      <c r="K34" s="164" t="s">
        <v>8</v>
      </c>
      <c r="L34" s="164" t="s">
        <v>8</v>
      </c>
      <c r="M34" s="164" t="s">
        <v>8</v>
      </c>
      <c r="N34" s="164"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t="s">
        <v>8</v>
      </c>
      <c r="D35" s="164" t="s">
        <v>8</v>
      </c>
      <c r="E35" s="164" t="s">
        <v>8</v>
      </c>
      <c r="F35" s="164" t="s">
        <v>8</v>
      </c>
      <c r="G35" s="164" t="s">
        <v>8</v>
      </c>
      <c r="H35" s="164" t="s">
        <v>8</v>
      </c>
      <c r="I35" s="164" t="s">
        <v>8</v>
      </c>
      <c r="J35" s="164" t="s">
        <v>8</v>
      </c>
      <c r="K35" s="164" t="s">
        <v>8</v>
      </c>
      <c r="L35" s="164" t="s">
        <v>8</v>
      </c>
      <c r="M35" s="164" t="s">
        <v>8</v>
      </c>
      <c r="N35" s="164"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t="s">
        <v>8</v>
      </c>
      <c r="D36" s="164" t="s">
        <v>8</v>
      </c>
      <c r="E36" s="164" t="s">
        <v>8</v>
      </c>
      <c r="F36" s="164" t="s">
        <v>8</v>
      </c>
      <c r="G36" s="164" t="s">
        <v>8</v>
      </c>
      <c r="H36" s="164" t="s">
        <v>8</v>
      </c>
      <c r="I36" s="164" t="s">
        <v>8</v>
      </c>
      <c r="J36" s="164" t="s">
        <v>8</v>
      </c>
      <c r="K36" s="164" t="s">
        <v>8</v>
      </c>
      <c r="L36" s="164" t="s">
        <v>8</v>
      </c>
      <c r="M36" s="164" t="s">
        <v>8</v>
      </c>
      <c r="N36" s="164"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t="s">
        <v>8</v>
      </c>
      <c r="D37" s="164" t="s">
        <v>8</v>
      </c>
      <c r="E37" s="164" t="s">
        <v>8</v>
      </c>
      <c r="F37" s="164" t="s">
        <v>8</v>
      </c>
      <c r="G37" s="164" t="s">
        <v>8</v>
      </c>
      <c r="H37" s="164" t="s">
        <v>8</v>
      </c>
      <c r="I37" s="164" t="s">
        <v>8</v>
      </c>
      <c r="J37" s="164" t="s">
        <v>8</v>
      </c>
      <c r="K37" s="164" t="s">
        <v>8</v>
      </c>
      <c r="L37" s="164" t="s">
        <v>8</v>
      </c>
      <c r="M37" s="164" t="s">
        <v>8</v>
      </c>
      <c r="N37" s="164"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34110</v>
      </c>
      <c r="D38" s="164" t="s">
        <v>8</v>
      </c>
      <c r="E38" s="164" t="s">
        <v>8</v>
      </c>
      <c r="F38" s="164" t="s">
        <v>8</v>
      </c>
      <c r="G38" s="164" t="s">
        <v>8</v>
      </c>
      <c r="H38" s="164" t="s">
        <v>8</v>
      </c>
      <c r="I38" s="164" t="s">
        <v>8</v>
      </c>
      <c r="J38" s="164" t="s">
        <v>8</v>
      </c>
      <c r="K38" s="164" t="s">
        <v>8</v>
      </c>
      <c r="L38" s="164" t="s">
        <v>8</v>
      </c>
      <c r="M38" s="164" t="s">
        <v>8</v>
      </c>
      <c r="N38" s="164">
        <v>34110</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22209</v>
      </c>
      <c r="D39" s="164" t="s">
        <v>8</v>
      </c>
      <c r="E39" s="164" t="s">
        <v>8</v>
      </c>
      <c r="F39" s="164" t="s">
        <v>8</v>
      </c>
      <c r="G39" s="164" t="s">
        <v>8</v>
      </c>
      <c r="H39" s="164" t="s">
        <v>8</v>
      </c>
      <c r="I39" s="164" t="s">
        <v>8</v>
      </c>
      <c r="J39" s="164" t="s">
        <v>8</v>
      </c>
      <c r="K39" s="164" t="s">
        <v>8</v>
      </c>
      <c r="L39" s="164" t="s">
        <v>8</v>
      </c>
      <c r="M39" s="164" t="s">
        <v>8</v>
      </c>
      <c r="N39" s="164">
        <v>22209</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59251</v>
      </c>
      <c r="D40" s="164" t="s">
        <v>8</v>
      </c>
      <c r="E40" s="164">
        <v>32</v>
      </c>
      <c r="F40" s="164">
        <v>1331</v>
      </c>
      <c r="G40" s="164">
        <v>385</v>
      </c>
      <c r="H40" s="164">
        <v>54339</v>
      </c>
      <c r="I40" s="164">
        <v>1895</v>
      </c>
      <c r="J40" s="164">
        <v>52444</v>
      </c>
      <c r="K40" s="164">
        <v>756</v>
      </c>
      <c r="L40" s="164">
        <v>2262</v>
      </c>
      <c r="M40" s="164">
        <v>146</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13934</v>
      </c>
      <c r="D41" s="164" t="s">
        <v>8</v>
      </c>
      <c r="E41" s="164" t="s">
        <v>8</v>
      </c>
      <c r="F41" s="164" t="s">
        <v>8</v>
      </c>
      <c r="G41" s="164">
        <v>92</v>
      </c>
      <c r="H41" s="164">
        <v>13842</v>
      </c>
      <c r="I41" s="164">
        <v>13689</v>
      </c>
      <c r="J41" s="164">
        <v>153</v>
      </c>
      <c r="K41" s="164" t="s">
        <v>8</v>
      </c>
      <c r="L41" s="164" t="s">
        <v>8</v>
      </c>
      <c r="M41" s="164" t="s">
        <v>8</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6626</v>
      </c>
      <c r="D42" s="164" t="s">
        <v>8</v>
      </c>
      <c r="E42" s="164">
        <v>2255</v>
      </c>
      <c r="F42" s="164">
        <v>328</v>
      </c>
      <c r="G42" s="164">
        <v>812</v>
      </c>
      <c r="H42" s="164">
        <v>4</v>
      </c>
      <c r="I42" s="164">
        <v>1</v>
      </c>
      <c r="J42" s="164">
        <v>2</v>
      </c>
      <c r="K42" s="164">
        <v>109</v>
      </c>
      <c r="L42" s="164">
        <v>2956</v>
      </c>
      <c r="M42" s="164">
        <v>161</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212144</v>
      </c>
      <c r="D43" s="164">
        <v>3596</v>
      </c>
      <c r="E43" s="164">
        <v>3309</v>
      </c>
      <c r="F43" s="164">
        <v>3463</v>
      </c>
      <c r="G43" s="164">
        <v>143</v>
      </c>
      <c r="H43" s="164">
        <v>119237</v>
      </c>
      <c r="I43" s="164">
        <v>90249</v>
      </c>
      <c r="J43" s="164">
        <v>28988</v>
      </c>
      <c r="K43" s="164">
        <v>108</v>
      </c>
      <c r="L43" s="164">
        <v>370</v>
      </c>
      <c r="M43" s="164">
        <v>106</v>
      </c>
      <c r="N43" s="164">
        <v>81811</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112133</v>
      </c>
      <c r="D44" s="164" t="s">
        <v>8</v>
      </c>
      <c r="E44" s="164">
        <v>42</v>
      </c>
      <c r="F44" s="164">
        <v>3152</v>
      </c>
      <c r="G44" s="164">
        <v>4</v>
      </c>
      <c r="H44" s="164">
        <v>27282</v>
      </c>
      <c r="I44" s="164" t="s">
        <v>8</v>
      </c>
      <c r="J44" s="164">
        <v>27282</v>
      </c>
      <c r="K44" s="164" t="s">
        <v>8</v>
      </c>
      <c r="L44" s="164">
        <v>125</v>
      </c>
      <c r="M44" s="164">
        <v>11</v>
      </c>
      <c r="N44" s="164">
        <v>81518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236142</v>
      </c>
      <c r="D45" s="165">
        <v>3596</v>
      </c>
      <c r="E45" s="165">
        <v>5554</v>
      </c>
      <c r="F45" s="165">
        <v>1970</v>
      </c>
      <c r="G45" s="165">
        <v>1428</v>
      </c>
      <c r="H45" s="165">
        <v>160141</v>
      </c>
      <c r="I45" s="165">
        <v>105835</v>
      </c>
      <c r="J45" s="165">
        <v>54306</v>
      </c>
      <c r="K45" s="165">
        <v>973</v>
      </c>
      <c r="L45" s="165">
        <v>5464</v>
      </c>
      <c r="M45" s="165">
        <v>402</v>
      </c>
      <c r="N45" s="165">
        <v>56612</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13349</v>
      </c>
      <c r="D46" s="164" t="s">
        <v>8</v>
      </c>
      <c r="E46" s="164">
        <v>574</v>
      </c>
      <c r="F46" s="164">
        <v>1693</v>
      </c>
      <c r="G46" s="164">
        <v>4</v>
      </c>
      <c r="H46" s="164">
        <v>1102</v>
      </c>
      <c r="I46" s="164" t="s">
        <v>8</v>
      </c>
      <c r="J46" s="164">
        <v>1102</v>
      </c>
      <c r="K46" s="164" t="s">
        <v>8</v>
      </c>
      <c r="L46" s="164">
        <v>2512</v>
      </c>
      <c r="M46" s="164">
        <v>1934</v>
      </c>
      <c r="N46" s="164">
        <v>5530</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2149</v>
      </c>
      <c r="D48" s="164" t="s">
        <v>8</v>
      </c>
      <c r="E48" s="164" t="s">
        <v>8</v>
      </c>
      <c r="F48" s="164">
        <v>8</v>
      </c>
      <c r="G48" s="164">
        <v>7</v>
      </c>
      <c r="H48" s="164">
        <v>92</v>
      </c>
      <c r="I48" s="164" t="s">
        <v>8</v>
      </c>
      <c r="J48" s="164">
        <v>92</v>
      </c>
      <c r="K48" s="164" t="s">
        <v>8</v>
      </c>
      <c r="L48" s="164">
        <v>55</v>
      </c>
      <c r="M48" s="164">
        <v>1987</v>
      </c>
      <c r="N48" s="164"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v>31</v>
      </c>
      <c r="D49" s="164" t="s">
        <v>8</v>
      </c>
      <c r="E49" s="164" t="s">
        <v>8</v>
      </c>
      <c r="F49" s="164" t="s">
        <v>8</v>
      </c>
      <c r="G49" s="164" t="s">
        <v>8</v>
      </c>
      <c r="H49" s="164">
        <v>31</v>
      </c>
      <c r="I49" s="164" t="s">
        <v>8</v>
      </c>
      <c r="J49" s="164">
        <v>31</v>
      </c>
      <c r="K49" s="164" t="s">
        <v>8</v>
      </c>
      <c r="L49" s="164" t="s">
        <v>8</v>
      </c>
      <c r="M49" s="164" t="s">
        <v>8</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15467</v>
      </c>
      <c r="D50" s="165" t="s">
        <v>8</v>
      </c>
      <c r="E50" s="165">
        <v>574</v>
      </c>
      <c r="F50" s="165">
        <v>1701</v>
      </c>
      <c r="G50" s="165">
        <v>10</v>
      </c>
      <c r="H50" s="165">
        <v>1163</v>
      </c>
      <c r="I50" s="165" t="s">
        <v>8</v>
      </c>
      <c r="J50" s="165">
        <v>1163</v>
      </c>
      <c r="K50" s="165" t="s">
        <v>8</v>
      </c>
      <c r="L50" s="165">
        <v>2566</v>
      </c>
      <c r="M50" s="165">
        <v>3922</v>
      </c>
      <c r="N50" s="165">
        <v>5530</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251609</v>
      </c>
      <c r="D51" s="165">
        <v>3597</v>
      </c>
      <c r="E51" s="165">
        <v>6128</v>
      </c>
      <c r="F51" s="165">
        <v>3671</v>
      </c>
      <c r="G51" s="165">
        <v>1438</v>
      </c>
      <c r="H51" s="165">
        <v>161304</v>
      </c>
      <c r="I51" s="165">
        <v>105835</v>
      </c>
      <c r="J51" s="165">
        <v>55469</v>
      </c>
      <c r="K51" s="165">
        <v>973</v>
      </c>
      <c r="L51" s="165">
        <v>8031</v>
      </c>
      <c r="M51" s="165">
        <v>4324</v>
      </c>
      <c r="N51" s="165">
        <v>62143</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-11765</v>
      </c>
      <c r="D52" s="165">
        <v>-19664</v>
      </c>
      <c r="E52" s="165">
        <v>-3964</v>
      </c>
      <c r="F52" s="165">
        <v>-27661</v>
      </c>
      <c r="G52" s="165">
        <v>-3974</v>
      </c>
      <c r="H52" s="165">
        <v>-72362</v>
      </c>
      <c r="I52" s="165">
        <v>-28964</v>
      </c>
      <c r="J52" s="165">
        <v>-43398</v>
      </c>
      <c r="K52" s="165">
        <v>-4651</v>
      </c>
      <c r="L52" s="165">
        <v>-20705</v>
      </c>
      <c r="M52" s="165">
        <v>-1908</v>
      </c>
      <c r="N52" s="165">
        <v>143123</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-7751</v>
      </c>
      <c r="D53" s="166">
        <v>-19027</v>
      </c>
      <c r="E53" s="166">
        <v>-3331</v>
      </c>
      <c r="F53" s="166">
        <v>-23350</v>
      </c>
      <c r="G53" s="166">
        <v>-2786</v>
      </c>
      <c r="H53" s="166">
        <v>-72054</v>
      </c>
      <c r="I53" s="166">
        <v>-28814</v>
      </c>
      <c r="J53" s="166">
        <v>-43240</v>
      </c>
      <c r="K53" s="166">
        <v>-4633</v>
      </c>
      <c r="L53" s="166">
        <v>-17738</v>
      </c>
      <c r="M53" s="166">
        <v>-2424</v>
      </c>
      <c r="N53" s="166">
        <v>137593</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v>12642</v>
      </c>
      <c r="D54" s="164" t="s">
        <v>8</v>
      </c>
      <c r="E54" s="164" t="s">
        <v>8</v>
      </c>
      <c r="F54" s="164" t="s">
        <v>8</v>
      </c>
      <c r="G54" s="164" t="s">
        <v>8</v>
      </c>
      <c r="H54" s="164" t="s">
        <v>8</v>
      </c>
      <c r="I54" s="164" t="s">
        <v>8</v>
      </c>
      <c r="J54" s="164" t="s">
        <v>8</v>
      </c>
      <c r="K54" s="164" t="s">
        <v>8</v>
      </c>
      <c r="L54" s="164" t="s">
        <v>8</v>
      </c>
      <c r="M54" s="164" t="s">
        <v>8</v>
      </c>
      <c r="N54" s="164">
        <v>12642</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3267</v>
      </c>
      <c r="D55" s="164" t="s">
        <v>8</v>
      </c>
      <c r="E55" s="164" t="s">
        <v>8</v>
      </c>
      <c r="F55" s="164" t="s">
        <v>8</v>
      </c>
      <c r="G55" s="164" t="s">
        <v>8</v>
      </c>
      <c r="H55" s="164" t="s">
        <v>8</v>
      </c>
      <c r="I55" s="164" t="s">
        <v>8</v>
      </c>
      <c r="J55" s="164" t="s">
        <v>8</v>
      </c>
      <c r="K55" s="164" t="s">
        <v>8</v>
      </c>
      <c r="L55" s="164" t="s">
        <v>8</v>
      </c>
      <c r="M55" s="164" t="s">
        <v>8</v>
      </c>
      <c r="N55" s="164">
        <v>3267</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321.29000000000002</v>
      </c>
      <c r="D57" s="167">
        <v>93.92</v>
      </c>
      <c r="E57" s="167">
        <v>38.22</v>
      </c>
      <c r="F57" s="167">
        <v>26.17</v>
      </c>
      <c r="G57" s="167">
        <v>17.61</v>
      </c>
      <c r="H57" s="167">
        <v>63.95</v>
      </c>
      <c r="I57" s="167">
        <v>35.270000000000003</v>
      </c>
      <c r="J57" s="167">
        <v>28.68</v>
      </c>
      <c r="K57" s="167">
        <v>19.23</v>
      </c>
      <c r="L57" s="167">
        <v>47.93</v>
      </c>
      <c r="M57" s="167">
        <v>14.26</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304.75</v>
      </c>
      <c r="D58" s="167">
        <v>36.14</v>
      </c>
      <c r="E58" s="167">
        <v>7.33</v>
      </c>
      <c r="F58" s="167">
        <v>113.21</v>
      </c>
      <c r="G58" s="167">
        <v>3.66</v>
      </c>
      <c r="H58" s="167">
        <v>60.58</v>
      </c>
      <c r="I58" s="167">
        <v>60.49</v>
      </c>
      <c r="J58" s="167">
        <v>0.09</v>
      </c>
      <c r="K58" s="167">
        <v>0.88</v>
      </c>
      <c r="L58" s="167">
        <v>82.38</v>
      </c>
      <c r="M58" s="167">
        <v>0.57999999999999996</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v>855.81</v>
      </c>
      <c r="D59" s="167" t="s">
        <v>8</v>
      </c>
      <c r="E59" s="167" t="s">
        <v>8</v>
      </c>
      <c r="F59" s="167" t="s">
        <v>8</v>
      </c>
      <c r="G59" s="167" t="s">
        <v>8</v>
      </c>
      <c r="H59" s="167">
        <v>855.81</v>
      </c>
      <c r="I59" s="167">
        <v>697.47</v>
      </c>
      <c r="J59" s="167">
        <v>158.34</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3.29</v>
      </c>
      <c r="D60" s="167" t="s">
        <v>8</v>
      </c>
      <c r="E60" s="167" t="s">
        <v>8</v>
      </c>
      <c r="F60" s="167" t="s">
        <v>8</v>
      </c>
      <c r="G60" s="167" t="s">
        <v>8</v>
      </c>
      <c r="H60" s="167" t="s">
        <v>8</v>
      </c>
      <c r="I60" s="167" t="s">
        <v>8</v>
      </c>
      <c r="J60" s="167" t="s">
        <v>8</v>
      </c>
      <c r="K60" s="167" t="s">
        <v>8</v>
      </c>
      <c r="L60" s="167" t="s">
        <v>8</v>
      </c>
      <c r="M60" s="167" t="s">
        <v>8</v>
      </c>
      <c r="N60" s="167">
        <v>3.29</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738.05</v>
      </c>
      <c r="D61" s="167">
        <v>11.2</v>
      </c>
      <c r="E61" s="167">
        <v>10.199999999999999</v>
      </c>
      <c r="F61" s="167">
        <v>38.409999999999997</v>
      </c>
      <c r="G61" s="167">
        <v>5.07</v>
      </c>
      <c r="H61" s="167">
        <v>639.95000000000005</v>
      </c>
      <c r="I61" s="167">
        <v>47.59</v>
      </c>
      <c r="J61" s="167">
        <v>592.37</v>
      </c>
      <c r="K61" s="167">
        <v>14.9</v>
      </c>
      <c r="L61" s="167">
        <v>15.36</v>
      </c>
      <c r="M61" s="167">
        <v>2.88</v>
      </c>
      <c r="N61" s="167">
        <v>7.0000000000000007E-2</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700.21</v>
      </c>
      <c r="D62" s="167" t="s">
        <v>8</v>
      </c>
      <c r="E62" s="167">
        <v>0.27</v>
      </c>
      <c r="F62" s="167">
        <v>19.68</v>
      </c>
      <c r="G62" s="167">
        <v>0.02</v>
      </c>
      <c r="H62" s="167">
        <v>170.36</v>
      </c>
      <c r="I62" s="167" t="s">
        <v>8</v>
      </c>
      <c r="J62" s="167">
        <v>170.36</v>
      </c>
      <c r="K62" s="167" t="s">
        <v>8</v>
      </c>
      <c r="L62" s="167">
        <v>0.78</v>
      </c>
      <c r="M62" s="167">
        <v>7.0000000000000007E-2</v>
      </c>
      <c r="N62" s="167">
        <v>509.03</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1522.98</v>
      </c>
      <c r="D63" s="168">
        <v>141.27000000000001</v>
      </c>
      <c r="E63" s="168">
        <v>55.48</v>
      </c>
      <c r="F63" s="168">
        <v>158.11000000000001</v>
      </c>
      <c r="G63" s="168">
        <v>26.31</v>
      </c>
      <c r="H63" s="168">
        <v>1449.93</v>
      </c>
      <c r="I63" s="168">
        <v>840.81</v>
      </c>
      <c r="J63" s="168">
        <v>609.12</v>
      </c>
      <c r="K63" s="168">
        <v>35.01</v>
      </c>
      <c r="L63" s="168">
        <v>144.88999999999999</v>
      </c>
      <c r="M63" s="168">
        <v>17.649999999999999</v>
      </c>
      <c r="N63" s="168">
        <v>-505.68</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114.36</v>
      </c>
      <c r="D64" s="167">
        <v>3.98</v>
      </c>
      <c r="E64" s="167">
        <v>0.63</v>
      </c>
      <c r="F64" s="167">
        <v>37.54</v>
      </c>
      <c r="G64" s="167">
        <v>7.48</v>
      </c>
      <c r="H64" s="167">
        <v>8.81</v>
      </c>
      <c r="I64" s="167">
        <v>0.94</v>
      </c>
      <c r="J64" s="167">
        <v>7.87</v>
      </c>
      <c r="K64" s="167">
        <v>0.11</v>
      </c>
      <c r="L64" s="167">
        <v>34.549999999999997</v>
      </c>
      <c r="M64" s="167">
        <v>21.26</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59.4</v>
      </c>
      <c r="D65" s="167">
        <v>0.15</v>
      </c>
      <c r="E65" s="167" t="s">
        <v>8</v>
      </c>
      <c r="F65" s="167">
        <v>30.68</v>
      </c>
      <c r="G65" s="167">
        <v>3.23</v>
      </c>
      <c r="H65" s="167" t="s">
        <v>8</v>
      </c>
      <c r="I65" s="167" t="s">
        <v>8</v>
      </c>
      <c r="J65" s="167" t="s">
        <v>8</v>
      </c>
      <c r="K65" s="167" t="s">
        <v>8</v>
      </c>
      <c r="L65" s="167">
        <v>25.34</v>
      </c>
      <c r="M65" s="167" t="s">
        <v>8</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7.48</v>
      </c>
      <c r="D67" s="167" t="s">
        <v>8</v>
      </c>
      <c r="E67" s="167">
        <v>6.91</v>
      </c>
      <c r="F67" s="167" t="s">
        <v>8</v>
      </c>
      <c r="G67" s="167" t="s">
        <v>8</v>
      </c>
      <c r="H67" s="167">
        <v>0.56999999999999995</v>
      </c>
      <c r="I67" s="167" t="s">
        <v>8</v>
      </c>
      <c r="J67" s="167">
        <v>0.56999999999999995</v>
      </c>
      <c r="K67" s="167" t="s">
        <v>8</v>
      </c>
      <c r="L67" s="167" t="s">
        <v>8</v>
      </c>
      <c r="M67" s="167" t="s">
        <v>8</v>
      </c>
      <c r="N67" s="167" t="s">
        <v>8</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v>0.19</v>
      </c>
      <c r="D68" s="167" t="s">
        <v>8</v>
      </c>
      <c r="E68" s="167" t="s">
        <v>8</v>
      </c>
      <c r="F68" s="167" t="s">
        <v>8</v>
      </c>
      <c r="G68" s="167" t="s">
        <v>8</v>
      </c>
      <c r="H68" s="167">
        <v>0.19</v>
      </c>
      <c r="I68" s="167" t="s">
        <v>8</v>
      </c>
      <c r="J68" s="167">
        <v>0.19</v>
      </c>
      <c r="K68" s="167" t="s">
        <v>8</v>
      </c>
      <c r="L68" s="167" t="s">
        <v>8</v>
      </c>
      <c r="M68" s="167" t="s">
        <v>8</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121.65</v>
      </c>
      <c r="D69" s="168">
        <v>3.98</v>
      </c>
      <c r="E69" s="168">
        <v>7.54</v>
      </c>
      <c r="F69" s="168">
        <v>37.54</v>
      </c>
      <c r="G69" s="168">
        <v>7.48</v>
      </c>
      <c r="H69" s="168">
        <v>9.19</v>
      </c>
      <c r="I69" s="168">
        <v>0.94</v>
      </c>
      <c r="J69" s="168">
        <v>8.25</v>
      </c>
      <c r="K69" s="168">
        <v>0.11</v>
      </c>
      <c r="L69" s="168">
        <v>34.549999999999997</v>
      </c>
      <c r="M69" s="168">
        <v>21.26</v>
      </c>
      <c r="N69" s="168" t="s">
        <v>8</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1644.63</v>
      </c>
      <c r="D70" s="168">
        <v>145.25</v>
      </c>
      <c r="E70" s="168">
        <v>63.02</v>
      </c>
      <c r="F70" s="168">
        <v>195.65</v>
      </c>
      <c r="G70" s="168">
        <v>33.79</v>
      </c>
      <c r="H70" s="168">
        <v>1459.12</v>
      </c>
      <c r="I70" s="168">
        <v>841.75</v>
      </c>
      <c r="J70" s="168">
        <v>617.37</v>
      </c>
      <c r="K70" s="168">
        <v>35.119999999999997</v>
      </c>
      <c r="L70" s="168">
        <v>179.44</v>
      </c>
      <c r="M70" s="168">
        <v>38.909999999999997</v>
      </c>
      <c r="N70" s="168">
        <v>-505.68</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t="s">
        <v>8</v>
      </c>
      <c r="D71" s="167" t="s">
        <v>8</v>
      </c>
      <c r="E71" s="167" t="s">
        <v>8</v>
      </c>
      <c r="F71" s="167" t="s">
        <v>8</v>
      </c>
      <c r="G71" s="167" t="s">
        <v>8</v>
      </c>
      <c r="H71" s="167" t="s">
        <v>8</v>
      </c>
      <c r="I71" s="167" t="s">
        <v>8</v>
      </c>
      <c r="J71" s="167" t="s">
        <v>8</v>
      </c>
      <c r="K71" s="167" t="s">
        <v>8</v>
      </c>
      <c r="L71" s="167" t="s">
        <v>8</v>
      </c>
      <c r="M71" s="167" t="s">
        <v>8</v>
      </c>
      <c r="N71" s="167"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t="s">
        <v>8</v>
      </c>
      <c r="D72" s="167" t="s">
        <v>8</v>
      </c>
      <c r="E72" s="167" t="s">
        <v>8</v>
      </c>
      <c r="F72" s="167" t="s">
        <v>8</v>
      </c>
      <c r="G72" s="167" t="s">
        <v>8</v>
      </c>
      <c r="H72" s="167" t="s">
        <v>8</v>
      </c>
      <c r="I72" s="167" t="s">
        <v>8</v>
      </c>
      <c r="J72" s="167" t="s">
        <v>8</v>
      </c>
      <c r="K72" s="167" t="s">
        <v>8</v>
      </c>
      <c r="L72" s="167" t="s">
        <v>8</v>
      </c>
      <c r="M72" s="167" t="s">
        <v>8</v>
      </c>
      <c r="N72" s="167"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t="s">
        <v>8</v>
      </c>
      <c r="D73" s="167" t="s">
        <v>8</v>
      </c>
      <c r="E73" s="167" t="s">
        <v>8</v>
      </c>
      <c r="F73" s="167" t="s">
        <v>8</v>
      </c>
      <c r="G73" s="167" t="s">
        <v>8</v>
      </c>
      <c r="H73" s="167" t="s">
        <v>8</v>
      </c>
      <c r="I73" s="167" t="s">
        <v>8</v>
      </c>
      <c r="J73" s="167" t="s">
        <v>8</v>
      </c>
      <c r="K73" s="167" t="s">
        <v>8</v>
      </c>
      <c r="L73" s="167" t="s">
        <v>8</v>
      </c>
      <c r="M73" s="167" t="s">
        <v>8</v>
      </c>
      <c r="N73" s="167"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t="s">
        <v>8</v>
      </c>
      <c r="D74" s="167" t="s">
        <v>8</v>
      </c>
      <c r="E74" s="167" t="s">
        <v>8</v>
      </c>
      <c r="F74" s="167" t="s">
        <v>8</v>
      </c>
      <c r="G74" s="167" t="s">
        <v>8</v>
      </c>
      <c r="H74" s="167" t="s">
        <v>8</v>
      </c>
      <c r="I74" s="167" t="s">
        <v>8</v>
      </c>
      <c r="J74" s="167" t="s">
        <v>8</v>
      </c>
      <c r="K74" s="167" t="s">
        <v>8</v>
      </c>
      <c r="L74" s="167" t="s">
        <v>8</v>
      </c>
      <c r="M74" s="167" t="s">
        <v>8</v>
      </c>
      <c r="N74" s="167"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213</v>
      </c>
      <c r="D75" s="167" t="s">
        <v>8</v>
      </c>
      <c r="E75" s="167" t="s">
        <v>8</v>
      </c>
      <c r="F75" s="167" t="s">
        <v>8</v>
      </c>
      <c r="G75" s="167" t="s">
        <v>8</v>
      </c>
      <c r="H75" s="167" t="s">
        <v>8</v>
      </c>
      <c r="I75" s="167" t="s">
        <v>8</v>
      </c>
      <c r="J75" s="167" t="s">
        <v>8</v>
      </c>
      <c r="K75" s="167" t="s">
        <v>8</v>
      </c>
      <c r="L75" s="167" t="s">
        <v>8</v>
      </c>
      <c r="M75" s="167" t="s">
        <v>8</v>
      </c>
      <c r="N75" s="167">
        <v>213</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138.68</v>
      </c>
      <c r="D76" s="167" t="s">
        <v>8</v>
      </c>
      <c r="E76" s="167" t="s">
        <v>8</v>
      </c>
      <c r="F76" s="167" t="s">
        <v>8</v>
      </c>
      <c r="G76" s="167" t="s">
        <v>8</v>
      </c>
      <c r="H76" s="167" t="s">
        <v>8</v>
      </c>
      <c r="I76" s="167" t="s">
        <v>8</v>
      </c>
      <c r="J76" s="167" t="s">
        <v>8</v>
      </c>
      <c r="K76" s="167" t="s">
        <v>8</v>
      </c>
      <c r="L76" s="167" t="s">
        <v>8</v>
      </c>
      <c r="M76" s="167" t="s">
        <v>8</v>
      </c>
      <c r="N76" s="167">
        <v>138.68</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369.99</v>
      </c>
      <c r="D77" s="167" t="s">
        <v>8</v>
      </c>
      <c r="E77" s="167">
        <v>0.2</v>
      </c>
      <c r="F77" s="167">
        <v>8.31</v>
      </c>
      <c r="G77" s="167">
        <v>2.4</v>
      </c>
      <c r="H77" s="167">
        <v>339.32</v>
      </c>
      <c r="I77" s="167">
        <v>11.83</v>
      </c>
      <c r="J77" s="167">
        <v>327.49</v>
      </c>
      <c r="K77" s="167">
        <v>4.72</v>
      </c>
      <c r="L77" s="167">
        <v>14.13</v>
      </c>
      <c r="M77" s="167">
        <v>0.91</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87.01</v>
      </c>
      <c r="D78" s="167" t="s">
        <v>8</v>
      </c>
      <c r="E78" s="167" t="s">
        <v>8</v>
      </c>
      <c r="F78" s="167" t="s">
        <v>8</v>
      </c>
      <c r="G78" s="167">
        <v>0.56999999999999995</v>
      </c>
      <c r="H78" s="167">
        <v>86.44</v>
      </c>
      <c r="I78" s="167">
        <v>85.48</v>
      </c>
      <c r="J78" s="167">
        <v>0.96</v>
      </c>
      <c r="K78" s="167" t="s">
        <v>8</v>
      </c>
      <c r="L78" s="167" t="s">
        <v>8</v>
      </c>
      <c r="M78" s="167" t="s">
        <v>8</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41.38</v>
      </c>
      <c r="D79" s="167" t="s">
        <v>8</v>
      </c>
      <c r="E79" s="167">
        <v>14.08</v>
      </c>
      <c r="F79" s="167">
        <v>2.0499999999999998</v>
      </c>
      <c r="G79" s="167">
        <v>5.07</v>
      </c>
      <c r="H79" s="167">
        <v>0.02</v>
      </c>
      <c r="I79" s="167">
        <v>0.01</v>
      </c>
      <c r="J79" s="167">
        <v>0.01</v>
      </c>
      <c r="K79" s="167">
        <v>0.68</v>
      </c>
      <c r="L79" s="167">
        <v>18.46</v>
      </c>
      <c r="M79" s="167">
        <v>1.01</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1324.72</v>
      </c>
      <c r="D80" s="167">
        <v>22.46</v>
      </c>
      <c r="E80" s="167">
        <v>20.67</v>
      </c>
      <c r="F80" s="167">
        <v>21.62</v>
      </c>
      <c r="G80" s="167">
        <v>0.89</v>
      </c>
      <c r="H80" s="167">
        <v>744.57</v>
      </c>
      <c r="I80" s="167">
        <v>563.55999999999995</v>
      </c>
      <c r="J80" s="167">
        <v>181.02</v>
      </c>
      <c r="K80" s="167">
        <v>0.68</v>
      </c>
      <c r="L80" s="167">
        <v>2.31</v>
      </c>
      <c r="M80" s="167">
        <v>0.66</v>
      </c>
      <c r="N80" s="167">
        <v>510.86</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700.21</v>
      </c>
      <c r="D81" s="167" t="s">
        <v>8</v>
      </c>
      <c r="E81" s="167">
        <v>0.27</v>
      </c>
      <c r="F81" s="167">
        <v>19.68</v>
      </c>
      <c r="G81" s="167">
        <v>0.02</v>
      </c>
      <c r="H81" s="167">
        <v>170.36</v>
      </c>
      <c r="I81" s="167" t="s">
        <v>8</v>
      </c>
      <c r="J81" s="167">
        <v>170.36</v>
      </c>
      <c r="K81" s="167" t="s">
        <v>8</v>
      </c>
      <c r="L81" s="167">
        <v>0.78</v>
      </c>
      <c r="M81" s="167">
        <v>7.0000000000000007E-2</v>
      </c>
      <c r="N81" s="167">
        <v>509.03</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1474.58</v>
      </c>
      <c r="D82" s="168">
        <v>22.46</v>
      </c>
      <c r="E82" s="168">
        <v>34.68</v>
      </c>
      <c r="F82" s="168">
        <v>12.3</v>
      </c>
      <c r="G82" s="168">
        <v>8.92</v>
      </c>
      <c r="H82" s="168">
        <v>999.99</v>
      </c>
      <c r="I82" s="168">
        <v>660.88</v>
      </c>
      <c r="J82" s="168">
        <v>339.11</v>
      </c>
      <c r="K82" s="168">
        <v>6.08</v>
      </c>
      <c r="L82" s="168">
        <v>34.119999999999997</v>
      </c>
      <c r="M82" s="168">
        <v>2.5099999999999998</v>
      </c>
      <c r="N82" s="168">
        <v>353.51</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83.35</v>
      </c>
      <c r="D83" s="167" t="s">
        <v>8</v>
      </c>
      <c r="E83" s="167">
        <v>3.58</v>
      </c>
      <c r="F83" s="167">
        <v>10.57</v>
      </c>
      <c r="G83" s="167">
        <v>0.02</v>
      </c>
      <c r="H83" s="167">
        <v>6.88</v>
      </c>
      <c r="I83" s="167" t="s">
        <v>8</v>
      </c>
      <c r="J83" s="167">
        <v>6.88</v>
      </c>
      <c r="K83" s="167" t="s">
        <v>8</v>
      </c>
      <c r="L83" s="167">
        <v>15.68</v>
      </c>
      <c r="M83" s="167">
        <v>12.08</v>
      </c>
      <c r="N83" s="167">
        <v>34.53</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13.42</v>
      </c>
      <c r="D85" s="167" t="s">
        <v>8</v>
      </c>
      <c r="E85" s="167" t="s">
        <v>8</v>
      </c>
      <c r="F85" s="167">
        <v>0.05</v>
      </c>
      <c r="G85" s="167">
        <v>0.04</v>
      </c>
      <c r="H85" s="167">
        <v>0.57999999999999996</v>
      </c>
      <c r="I85" s="167" t="s">
        <v>8</v>
      </c>
      <c r="J85" s="167">
        <v>0.57999999999999996</v>
      </c>
      <c r="K85" s="167" t="s">
        <v>8</v>
      </c>
      <c r="L85" s="167">
        <v>0.34</v>
      </c>
      <c r="M85" s="167">
        <v>12.41</v>
      </c>
      <c r="N85" s="167"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v>0.19</v>
      </c>
      <c r="D86" s="167" t="s">
        <v>8</v>
      </c>
      <c r="E86" s="167" t="s">
        <v>8</v>
      </c>
      <c r="F86" s="167" t="s">
        <v>8</v>
      </c>
      <c r="G86" s="167" t="s">
        <v>8</v>
      </c>
      <c r="H86" s="167">
        <v>0.19</v>
      </c>
      <c r="I86" s="167" t="s">
        <v>8</v>
      </c>
      <c r="J86" s="167">
        <v>0.19</v>
      </c>
      <c r="K86" s="167" t="s">
        <v>8</v>
      </c>
      <c r="L86" s="167" t="s">
        <v>8</v>
      </c>
      <c r="M86" s="167" t="s">
        <v>8</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96.58</v>
      </c>
      <c r="D87" s="168" t="s">
        <v>8</v>
      </c>
      <c r="E87" s="168">
        <v>3.58</v>
      </c>
      <c r="F87" s="168">
        <v>10.62</v>
      </c>
      <c r="G87" s="168">
        <v>0.06</v>
      </c>
      <c r="H87" s="168">
        <v>7.26</v>
      </c>
      <c r="I87" s="168" t="s">
        <v>8</v>
      </c>
      <c r="J87" s="168">
        <v>7.26</v>
      </c>
      <c r="K87" s="168" t="s">
        <v>8</v>
      </c>
      <c r="L87" s="168">
        <v>16.03</v>
      </c>
      <c r="M87" s="168">
        <v>24.49</v>
      </c>
      <c r="N87" s="168">
        <v>34.53</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1571.16</v>
      </c>
      <c r="D88" s="168">
        <v>22.46</v>
      </c>
      <c r="E88" s="168">
        <v>38.270000000000003</v>
      </c>
      <c r="F88" s="168">
        <v>22.93</v>
      </c>
      <c r="G88" s="168">
        <v>8.98</v>
      </c>
      <c r="H88" s="168">
        <v>1007.26</v>
      </c>
      <c r="I88" s="168">
        <v>660.88</v>
      </c>
      <c r="J88" s="168">
        <v>346.37</v>
      </c>
      <c r="K88" s="168">
        <v>6.08</v>
      </c>
      <c r="L88" s="168">
        <v>50.15</v>
      </c>
      <c r="M88" s="168">
        <v>27</v>
      </c>
      <c r="N88" s="168">
        <v>388.05</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-73.47</v>
      </c>
      <c r="D89" s="168">
        <v>-122.79</v>
      </c>
      <c r="E89" s="168">
        <v>-24.75</v>
      </c>
      <c r="F89" s="168">
        <v>-172.73</v>
      </c>
      <c r="G89" s="168">
        <v>-24.81</v>
      </c>
      <c r="H89" s="168">
        <v>-451.86</v>
      </c>
      <c r="I89" s="168">
        <v>-180.87</v>
      </c>
      <c r="J89" s="168">
        <v>-271</v>
      </c>
      <c r="K89" s="168">
        <v>-29.04</v>
      </c>
      <c r="L89" s="168">
        <v>-129.29</v>
      </c>
      <c r="M89" s="168">
        <v>-11.91</v>
      </c>
      <c r="N89" s="168">
        <v>893.73</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-48.4</v>
      </c>
      <c r="D90" s="169">
        <v>-118.81</v>
      </c>
      <c r="E90" s="169">
        <v>-20.8</v>
      </c>
      <c r="F90" s="169">
        <v>-145.81</v>
      </c>
      <c r="G90" s="169">
        <v>-17.399999999999999</v>
      </c>
      <c r="H90" s="169">
        <v>-449.94</v>
      </c>
      <c r="I90" s="169">
        <v>-179.93</v>
      </c>
      <c r="J90" s="169">
        <v>-270.01</v>
      </c>
      <c r="K90" s="169">
        <v>-28.93</v>
      </c>
      <c r="L90" s="169">
        <v>-110.77</v>
      </c>
      <c r="M90" s="169">
        <v>-15.14</v>
      </c>
      <c r="N90" s="169">
        <v>859.19</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v>78.94</v>
      </c>
      <c r="D91" s="167" t="s">
        <v>8</v>
      </c>
      <c r="E91" s="167" t="s">
        <v>8</v>
      </c>
      <c r="F91" s="167" t="s">
        <v>8</v>
      </c>
      <c r="G91" s="167" t="s">
        <v>8</v>
      </c>
      <c r="H91" s="167" t="s">
        <v>8</v>
      </c>
      <c r="I91" s="167" t="s">
        <v>8</v>
      </c>
      <c r="J91" s="167" t="s">
        <v>8</v>
      </c>
      <c r="K91" s="167" t="s">
        <v>8</v>
      </c>
      <c r="L91" s="167" t="s">
        <v>8</v>
      </c>
      <c r="M91" s="167" t="s">
        <v>8</v>
      </c>
      <c r="N91" s="167">
        <v>78.94</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20.399999999999999</v>
      </c>
      <c r="D92" s="167" t="s">
        <v>8</v>
      </c>
      <c r="E92" s="167" t="s">
        <v>8</v>
      </c>
      <c r="F92" s="167" t="s">
        <v>8</v>
      </c>
      <c r="G92" s="167" t="s">
        <v>8</v>
      </c>
      <c r="H92" s="167" t="s">
        <v>8</v>
      </c>
      <c r="I92" s="167" t="s">
        <v>8</v>
      </c>
      <c r="J92" s="167" t="s">
        <v>8</v>
      </c>
      <c r="K92" s="167" t="s">
        <v>8</v>
      </c>
      <c r="L92" s="167" t="s">
        <v>8</v>
      </c>
      <c r="M92" s="167" t="s">
        <v>8</v>
      </c>
      <c r="N92" s="167">
        <v>20.399999999999999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C92"/>
  <sheetViews>
    <sheetView zoomScale="140" zoomScaleNormal="140" workbookViewId="0">
      <pane xSplit="2" ySplit="18" topLeftCell="C19"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612</v>
      </c>
      <c r="B1" s="225"/>
      <c r="C1" s="226" t="s">
        <v>988</v>
      </c>
      <c r="D1" s="226"/>
      <c r="E1" s="226"/>
      <c r="F1" s="226"/>
      <c r="G1" s="227"/>
      <c r="H1" s="228" t="s">
        <v>988</v>
      </c>
      <c r="I1" s="226"/>
      <c r="J1" s="226"/>
      <c r="K1" s="226"/>
      <c r="L1" s="226"/>
      <c r="M1" s="226"/>
      <c r="N1" s="227"/>
    </row>
    <row r="2" spans="1:14" s="74" customFormat="1" ht="15" customHeight="1">
      <c r="A2" s="224" t="s">
        <v>617</v>
      </c>
      <c r="B2" s="225"/>
      <c r="C2" s="226" t="s">
        <v>67</v>
      </c>
      <c r="D2" s="226"/>
      <c r="E2" s="226"/>
      <c r="F2" s="226"/>
      <c r="G2" s="227"/>
      <c r="H2" s="228" t="s">
        <v>67</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45" customHeight="1">
      <c r="A17" s="218"/>
      <c r="B17" s="219"/>
      <c r="C17" s="272"/>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80931</v>
      </c>
      <c r="D20" s="164">
        <v>22278</v>
      </c>
      <c r="E20" s="164">
        <v>10796</v>
      </c>
      <c r="F20" s="164">
        <v>3189</v>
      </c>
      <c r="G20" s="164">
        <v>5060</v>
      </c>
      <c r="H20" s="164">
        <v>19872</v>
      </c>
      <c r="I20" s="164">
        <v>10826</v>
      </c>
      <c r="J20" s="164">
        <v>9046</v>
      </c>
      <c r="K20" s="164">
        <v>5161</v>
      </c>
      <c r="L20" s="164">
        <v>9483</v>
      </c>
      <c r="M20" s="164">
        <v>5092</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69417</v>
      </c>
      <c r="D21" s="164">
        <v>3829</v>
      </c>
      <c r="E21" s="164">
        <v>1468</v>
      </c>
      <c r="F21" s="164">
        <v>21750</v>
      </c>
      <c r="G21" s="164">
        <v>843</v>
      </c>
      <c r="H21" s="164">
        <v>14067</v>
      </c>
      <c r="I21" s="164">
        <v>14039</v>
      </c>
      <c r="J21" s="164">
        <v>27</v>
      </c>
      <c r="K21" s="164">
        <v>30</v>
      </c>
      <c r="L21" s="164">
        <v>3592</v>
      </c>
      <c r="M21" s="164">
        <v>23839</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v>238714</v>
      </c>
      <c r="D22" s="164" t="s">
        <v>8</v>
      </c>
      <c r="E22" s="164" t="s">
        <v>8</v>
      </c>
      <c r="F22" s="164" t="s">
        <v>8</v>
      </c>
      <c r="G22" s="164" t="s">
        <v>8</v>
      </c>
      <c r="H22" s="164">
        <v>238714</v>
      </c>
      <c r="I22" s="164">
        <v>188605</v>
      </c>
      <c r="J22" s="164">
        <v>50110</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1944</v>
      </c>
      <c r="D23" s="164" t="s">
        <v>8</v>
      </c>
      <c r="E23" s="164" t="s">
        <v>8</v>
      </c>
      <c r="F23" s="164" t="s">
        <v>8</v>
      </c>
      <c r="G23" s="164" t="s">
        <v>8</v>
      </c>
      <c r="H23" s="164" t="s">
        <v>8</v>
      </c>
      <c r="I23" s="164" t="s">
        <v>8</v>
      </c>
      <c r="J23" s="164" t="s">
        <v>8</v>
      </c>
      <c r="K23" s="164" t="s">
        <v>8</v>
      </c>
      <c r="L23" s="164" t="s">
        <v>8</v>
      </c>
      <c r="M23" s="164" t="s">
        <v>8</v>
      </c>
      <c r="N23" s="164">
        <v>1944</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176626</v>
      </c>
      <c r="D24" s="164">
        <v>14340</v>
      </c>
      <c r="E24" s="164">
        <v>3458</v>
      </c>
      <c r="F24" s="164">
        <v>11067</v>
      </c>
      <c r="G24" s="164">
        <v>698</v>
      </c>
      <c r="H24" s="164">
        <v>135067</v>
      </c>
      <c r="I24" s="164">
        <v>7133</v>
      </c>
      <c r="J24" s="164">
        <v>127935</v>
      </c>
      <c r="K24" s="164">
        <v>4354</v>
      </c>
      <c r="L24" s="164">
        <v>6149</v>
      </c>
      <c r="M24" s="164">
        <v>1491</v>
      </c>
      <c r="N24" s="164" t="s">
        <v>8</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173706</v>
      </c>
      <c r="D25" s="164">
        <v>394</v>
      </c>
      <c r="E25" s="164">
        <v>8</v>
      </c>
      <c r="F25" s="164">
        <v>988</v>
      </c>
      <c r="G25" s="164" t="s">
        <v>8</v>
      </c>
      <c r="H25" s="164">
        <v>33959</v>
      </c>
      <c r="I25" s="164" t="s">
        <v>8</v>
      </c>
      <c r="J25" s="164">
        <v>33959</v>
      </c>
      <c r="K25" s="164" t="s">
        <v>8</v>
      </c>
      <c r="L25" s="164">
        <v>17</v>
      </c>
      <c r="M25" s="164">
        <v>32</v>
      </c>
      <c r="N25" s="164">
        <v>138309</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393926</v>
      </c>
      <c r="D26" s="165">
        <v>40054</v>
      </c>
      <c r="E26" s="165">
        <v>15715</v>
      </c>
      <c r="F26" s="165">
        <v>35018</v>
      </c>
      <c r="G26" s="165">
        <v>6601</v>
      </c>
      <c r="H26" s="165">
        <v>373762</v>
      </c>
      <c r="I26" s="165">
        <v>220603</v>
      </c>
      <c r="J26" s="165">
        <v>153159</v>
      </c>
      <c r="K26" s="165">
        <v>9545</v>
      </c>
      <c r="L26" s="165">
        <v>19207</v>
      </c>
      <c r="M26" s="165">
        <v>30390</v>
      </c>
      <c r="N26" s="165">
        <v>-136364</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19132</v>
      </c>
      <c r="D27" s="164">
        <v>1411</v>
      </c>
      <c r="E27" s="164">
        <v>1770</v>
      </c>
      <c r="F27" s="164">
        <v>4365</v>
      </c>
      <c r="G27" s="164">
        <v>12</v>
      </c>
      <c r="H27" s="164">
        <v>1464</v>
      </c>
      <c r="I27" s="164" t="s">
        <v>8</v>
      </c>
      <c r="J27" s="164">
        <v>1464</v>
      </c>
      <c r="K27" s="164">
        <v>14</v>
      </c>
      <c r="L27" s="164">
        <v>9516</v>
      </c>
      <c r="M27" s="164">
        <v>579</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15688</v>
      </c>
      <c r="D28" s="164">
        <v>1301</v>
      </c>
      <c r="E28" s="164">
        <v>748</v>
      </c>
      <c r="F28" s="164">
        <v>4017</v>
      </c>
      <c r="G28" s="164" t="s">
        <v>8</v>
      </c>
      <c r="H28" s="164" t="s">
        <v>8</v>
      </c>
      <c r="I28" s="164" t="s">
        <v>8</v>
      </c>
      <c r="J28" s="164" t="s">
        <v>8</v>
      </c>
      <c r="K28" s="164" t="s">
        <v>8</v>
      </c>
      <c r="L28" s="164">
        <v>9043</v>
      </c>
      <c r="M28" s="164">
        <v>579</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47279</v>
      </c>
      <c r="D30" s="164" t="s">
        <v>8</v>
      </c>
      <c r="E30" s="164">
        <v>400</v>
      </c>
      <c r="F30" s="164" t="s">
        <v>8</v>
      </c>
      <c r="G30" s="164" t="s">
        <v>8</v>
      </c>
      <c r="H30" s="164">
        <v>283</v>
      </c>
      <c r="I30" s="164" t="s">
        <v>8</v>
      </c>
      <c r="J30" s="164">
        <v>283</v>
      </c>
      <c r="K30" s="164">
        <v>80</v>
      </c>
      <c r="L30" s="164">
        <v>199</v>
      </c>
      <c r="M30" s="164">
        <v>46291</v>
      </c>
      <c r="N30" s="164">
        <v>25</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t="s">
        <v>8</v>
      </c>
      <c r="D31" s="164" t="s">
        <v>8</v>
      </c>
      <c r="E31" s="164" t="s">
        <v>8</v>
      </c>
      <c r="F31" s="164" t="s">
        <v>8</v>
      </c>
      <c r="G31" s="164" t="s">
        <v>8</v>
      </c>
      <c r="H31" s="164" t="s">
        <v>8</v>
      </c>
      <c r="I31" s="164" t="s">
        <v>8</v>
      </c>
      <c r="J31" s="164" t="s">
        <v>8</v>
      </c>
      <c r="K31" s="164" t="s">
        <v>8</v>
      </c>
      <c r="L31" s="164" t="s">
        <v>8</v>
      </c>
      <c r="M31" s="164" t="s">
        <v>8</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66411</v>
      </c>
      <c r="D32" s="165">
        <v>1411</v>
      </c>
      <c r="E32" s="165">
        <v>2171</v>
      </c>
      <c r="F32" s="165">
        <v>4365</v>
      </c>
      <c r="G32" s="165">
        <v>12</v>
      </c>
      <c r="H32" s="165">
        <v>1747</v>
      </c>
      <c r="I32" s="165" t="s">
        <v>8</v>
      </c>
      <c r="J32" s="165">
        <v>1747</v>
      </c>
      <c r="K32" s="165">
        <v>94</v>
      </c>
      <c r="L32" s="165">
        <v>9716</v>
      </c>
      <c r="M32" s="165">
        <v>46871</v>
      </c>
      <c r="N32" s="165">
        <v>25</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460338</v>
      </c>
      <c r="D33" s="165">
        <v>41464</v>
      </c>
      <c r="E33" s="165">
        <v>17885</v>
      </c>
      <c r="F33" s="165">
        <v>39383</v>
      </c>
      <c r="G33" s="165">
        <v>6613</v>
      </c>
      <c r="H33" s="165">
        <v>375509</v>
      </c>
      <c r="I33" s="165">
        <v>220603</v>
      </c>
      <c r="J33" s="165">
        <v>154906</v>
      </c>
      <c r="K33" s="165">
        <v>9639</v>
      </c>
      <c r="L33" s="165">
        <v>28922</v>
      </c>
      <c r="M33" s="165">
        <v>77261</v>
      </c>
      <c r="N33" s="165">
        <v>-136339</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t="s">
        <v>8</v>
      </c>
      <c r="D34" s="164" t="s">
        <v>8</v>
      </c>
      <c r="E34" s="164" t="s">
        <v>8</v>
      </c>
      <c r="F34" s="164" t="s">
        <v>8</v>
      </c>
      <c r="G34" s="164" t="s">
        <v>8</v>
      </c>
      <c r="H34" s="164" t="s">
        <v>8</v>
      </c>
      <c r="I34" s="164" t="s">
        <v>8</v>
      </c>
      <c r="J34" s="164" t="s">
        <v>8</v>
      </c>
      <c r="K34" s="164" t="s">
        <v>8</v>
      </c>
      <c r="L34" s="164" t="s">
        <v>8</v>
      </c>
      <c r="M34" s="164" t="s">
        <v>8</v>
      </c>
      <c r="N34" s="164"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t="s">
        <v>8</v>
      </c>
      <c r="D35" s="164" t="s">
        <v>8</v>
      </c>
      <c r="E35" s="164" t="s">
        <v>8</v>
      </c>
      <c r="F35" s="164" t="s">
        <v>8</v>
      </c>
      <c r="G35" s="164" t="s">
        <v>8</v>
      </c>
      <c r="H35" s="164" t="s">
        <v>8</v>
      </c>
      <c r="I35" s="164" t="s">
        <v>8</v>
      </c>
      <c r="J35" s="164" t="s">
        <v>8</v>
      </c>
      <c r="K35" s="164" t="s">
        <v>8</v>
      </c>
      <c r="L35" s="164" t="s">
        <v>8</v>
      </c>
      <c r="M35" s="164" t="s">
        <v>8</v>
      </c>
      <c r="N35" s="164"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t="s">
        <v>8</v>
      </c>
      <c r="D36" s="164" t="s">
        <v>8</v>
      </c>
      <c r="E36" s="164" t="s">
        <v>8</v>
      </c>
      <c r="F36" s="164" t="s">
        <v>8</v>
      </c>
      <c r="G36" s="164" t="s">
        <v>8</v>
      </c>
      <c r="H36" s="164" t="s">
        <v>8</v>
      </c>
      <c r="I36" s="164" t="s">
        <v>8</v>
      </c>
      <c r="J36" s="164" t="s">
        <v>8</v>
      </c>
      <c r="K36" s="164" t="s">
        <v>8</v>
      </c>
      <c r="L36" s="164" t="s">
        <v>8</v>
      </c>
      <c r="M36" s="164" t="s">
        <v>8</v>
      </c>
      <c r="N36" s="164"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t="s">
        <v>8</v>
      </c>
      <c r="D37" s="164" t="s">
        <v>8</v>
      </c>
      <c r="E37" s="164" t="s">
        <v>8</v>
      </c>
      <c r="F37" s="164" t="s">
        <v>8</v>
      </c>
      <c r="G37" s="164" t="s">
        <v>8</v>
      </c>
      <c r="H37" s="164" t="s">
        <v>8</v>
      </c>
      <c r="I37" s="164" t="s">
        <v>8</v>
      </c>
      <c r="J37" s="164" t="s">
        <v>8</v>
      </c>
      <c r="K37" s="164" t="s">
        <v>8</v>
      </c>
      <c r="L37" s="164" t="s">
        <v>8</v>
      </c>
      <c r="M37" s="164" t="s">
        <v>8</v>
      </c>
      <c r="N37" s="164"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61432</v>
      </c>
      <c r="D38" s="164" t="s">
        <v>8</v>
      </c>
      <c r="E38" s="164" t="s">
        <v>8</v>
      </c>
      <c r="F38" s="164" t="s">
        <v>8</v>
      </c>
      <c r="G38" s="164" t="s">
        <v>8</v>
      </c>
      <c r="H38" s="164" t="s">
        <v>8</v>
      </c>
      <c r="I38" s="164" t="s">
        <v>8</v>
      </c>
      <c r="J38" s="164" t="s">
        <v>8</v>
      </c>
      <c r="K38" s="164" t="s">
        <v>8</v>
      </c>
      <c r="L38" s="164" t="s">
        <v>8</v>
      </c>
      <c r="M38" s="164" t="s">
        <v>8</v>
      </c>
      <c r="N38" s="164">
        <v>61432</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48514</v>
      </c>
      <c r="D39" s="164" t="s">
        <v>8</v>
      </c>
      <c r="E39" s="164" t="s">
        <v>8</v>
      </c>
      <c r="F39" s="164" t="s">
        <v>8</v>
      </c>
      <c r="G39" s="164" t="s">
        <v>8</v>
      </c>
      <c r="H39" s="164" t="s">
        <v>8</v>
      </c>
      <c r="I39" s="164" t="s">
        <v>8</v>
      </c>
      <c r="J39" s="164" t="s">
        <v>8</v>
      </c>
      <c r="K39" s="164" t="s">
        <v>8</v>
      </c>
      <c r="L39" s="164" t="s">
        <v>8</v>
      </c>
      <c r="M39" s="164" t="s">
        <v>8</v>
      </c>
      <c r="N39" s="164">
        <v>48514</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148513</v>
      </c>
      <c r="D40" s="164">
        <v>7</v>
      </c>
      <c r="E40" s="164">
        <v>18</v>
      </c>
      <c r="F40" s="164">
        <v>813</v>
      </c>
      <c r="G40" s="164">
        <v>770</v>
      </c>
      <c r="H40" s="164">
        <v>141959</v>
      </c>
      <c r="I40" s="164">
        <v>71862</v>
      </c>
      <c r="J40" s="164">
        <v>70097</v>
      </c>
      <c r="K40" s="164">
        <v>2078</v>
      </c>
      <c r="L40" s="164">
        <v>2395</v>
      </c>
      <c r="M40" s="164">
        <v>473</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29549</v>
      </c>
      <c r="D41" s="164">
        <v>497</v>
      </c>
      <c r="E41" s="164" t="s">
        <v>8</v>
      </c>
      <c r="F41" s="164">
        <v>33</v>
      </c>
      <c r="G41" s="164">
        <v>290</v>
      </c>
      <c r="H41" s="164">
        <v>28438</v>
      </c>
      <c r="I41" s="164">
        <v>28403</v>
      </c>
      <c r="J41" s="164">
        <v>35</v>
      </c>
      <c r="K41" s="164">
        <v>90</v>
      </c>
      <c r="L41" s="164" t="s">
        <v>8</v>
      </c>
      <c r="M41" s="164">
        <v>201</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34458</v>
      </c>
      <c r="D42" s="164">
        <v>6</v>
      </c>
      <c r="E42" s="164">
        <v>3725</v>
      </c>
      <c r="F42" s="164">
        <v>236</v>
      </c>
      <c r="G42" s="164">
        <v>891</v>
      </c>
      <c r="H42" s="164">
        <v>10</v>
      </c>
      <c r="I42" s="164">
        <v>6</v>
      </c>
      <c r="J42" s="164">
        <v>3</v>
      </c>
      <c r="K42" s="164">
        <v>498</v>
      </c>
      <c r="L42" s="164">
        <v>4268</v>
      </c>
      <c r="M42" s="164">
        <v>24826</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260710</v>
      </c>
      <c r="D43" s="164">
        <v>8107</v>
      </c>
      <c r="E43" s="164">
        <v>5138</v>
      </c>
      <c r="F43" s="164">
        <v>1533</v>
      </c>
      <c r="G43" s="164">
        <v>354</v>
      </c>
      <c r="H43" s="164">
        <v>106016</v>
      </c>
      <c r="I43" s="164">
        <v>66093</v>
      </c>
      <c r="J43" s="164">
        <v>39923</v>
      </c>
      <c r="K43" s="164">
        <v>17</v>
      </c>
      <c r="L43" s="164">
        <v>248</v>
      </c>
      <c r="M43" s="164">
        <v>807</v>
      </c>
      <c r="N43" s="164">
        <v>138489</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173706</v>
      </c>
      <c r="D44" s="164">
        <v>394</v>
      </c>
      <c r="E44" s="164">
        <v>8</v>
      </c>
      <c r="F44" s="164">
        <v>988</v>
      </c>
      <c r="G44" s="164" t="s">
        <v>8</v>
      </c>
      <c r="H44" s="164">
        <v>33959</v>
      </c>
      <c r="I44" s="164" t="s">
        <v>8</v>
      </c>
      <c r="J44" s="164">
        <v>33959</v>
      </c>
      <c r="K44" s="164" t="s">
        <v>8</v>
      </c>
      <c r="L44" s="164">
        <v>17</v>
      </c>
      <c r="M44" s="164">
        <v>32</v>
      </c>
      <c r="N44" s="164">
        <v>138309</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409470</v>
      </c>
      <c r="D45" s="165">
        <v>8223</v>
      </c>
      <c r="E45" s="165">
        <v>8873</v>
      </c>
      <c r="F45" s="165">
        <v>1627</v>
      </c>
      <c r="G45" s="165">
        <v>2304</v>
      </c>
      <c r="H45" s="165">
        <v>242465</v>
      </c>
      <c r="I45" s="165">
        <v>166365</v>
      </c>
      <c r="J45" s="165">
        <v>76100</v>
      </c>
      <c r="K45" s="165">
        <v>2682</v>
      </c>
      <c r="L45" s="165">
        <v>6894</v>
      </c>
      <c r="M45" s="165">
        <v>26276</v>
      </c>
      <c r="N45" s="165">
        <v>110126</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30682</v>
      </c>
      <c r="D46" s="164" t="s">
        <v>8</v>
      </c>
      <c r="E46" s="164">
        <v>1890</v>
      </c>
      <c r="F46" s="164">
        <v>1690</v>
      </c>
      <c r="G46" s="164">
        <v>7</v>
      </c>
      <c r="H46" s="164">
        <v>1575</v>
      </c>
      <c r="I46" s="164" t="s">
        <v>8</v>
      </c>
      <c r="J46" s="164">
        <v>1575</v>
      </c>
      <c r="K46" s="164" t="s">
        <v>8</v>
      </c>
      <c r="L46" s="164">
        <v>1200</v>
      </c>
      <c r="M46" s="164">
        <v>14916</v>
      </c>
      <c r="N46" s="164">
        <v>9404</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27617</v>
      </c>
      <c r="D48" s="164">
        <v>8</v>
      </c>
      <c r="E48" s="164" t="s">
        <v>8</v>
      </c>
      <c r="F48" s="164">
        <v>5</v>
      </c>
      <c r="G48" s="164" t="s">
        <v>8</v>
      </c>
      <c r="H48" s="164">
        <v>269</v>
      </c>
      <c r="I48" s="164" t="s">
        <v>8</v>
      </c>
      <c r="J48" s="164">
        <v>269</v>
      </c>
      <c r="K48" s="164" t="s">
        <v>8</v>
      </c>
      <c r="L48" s="164">
        <v>225</v>
      </c>
      <c r="M48" s="164">
        <v>27083</v>
      </c>
      <c r="N48" s="164">
        <v>26</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t="s">
        <v>8</v>
      </c>
      <c r="D49" s="164" t="s">
        <v>8</v>
      </c>
      <c r="E49" s="164" t="s">
        <v>8</v>
      </c>
      <c r="F49" s="164" t="s">
        <v>8</v>
      </c>
      <c r="G49" s="164" t="s">
        <v>8</v>
      </c>
      <c r="H49" s="164" t="s">
        <v>8</v>
      </c>
      <c r="I49" s="164" t="s">
        <v>8</v>
      </c>
      <c r="J49" s="164" t="s">
        <v>8</v>
      </c>
      <c r="K49" s="164" t="s">
        <v>8</v>
      </c>
      <c r="L49" s="164" t="s">
        <v>8</v>
      </c>
      <c r="M49" s="164" t="s">
        <v>8</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58298</v>
      </c>
      <c r="D50" s="165">
        <v>8</v>
      </c>
      <c r="E50" s="165">
        <v>1890</v>
      </c>
      <c r="F50" s="165">
        <v>1695</v>
      </c>
      <c r="G50" s="165">
        <v>7</v>
      </c>
      <c r="H50" s="165">
        <v>1844</v>
      </c>
      <c r="I50" s="165" t="s">
        <v>8</v>
      </c>
      <c r="J50" s="165">
        <v>1844</v>
      </c>
      <c r="K50" s="165" t="s">
        <v>8</v>
      </c>
      <c r="L50" s="165">
        <v>1425</v>
      </c>
      <c r="M50" s="165">
        <v>42000</v>
      </c>
      <c r="N50" s="165">
        <v>9430</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467769</v>
      </c>
      <c r="D51" s="165">
        <v>8232</v>
      </c>
      <c r="E51" s="165">
        <v>10763</v>
      </c>
      <c r="F51" s="165">
        <v>3321</v>
      </c>
      <c r="G51" s="165">
        <v>2311</v>
      </c>
      <c r="H51" s="165">
        <v>244308</v>
      </c>
      <c r="I51" s="165">
        <v>166365</v>
      </c>
      <c r="J51" s="165">
        <v>77943</v>
      </c>
      <c r="K51" s="165">
        <v>2682</v>
      </c>
      <c r="L51" s="165">
        <v>8319</v>
      </c>
      <c r="M51" s="165">
        <v>68275</v>
      </c>
      <c r="N51" s="165">
        <v>119556</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7431</v>
      </c>
      <c r="D52" s="165">
        <v>-33232</v>
      </c>
      <c r="E52" s="165">
        <v>-7122</v>
      </c>
      <c r="F52" s="165">
        <v>-36062</v>
      </c>
      <c r="G52" s="165">
        <v>-4302</v>
      </c>
      <c r="H52" s="165">
        <v>-131200</v>
      </c>
      <c r="I52" s="165">
        <v>-54238</v>
      </c>
      <c r="J52" s="165">
        <v>-76962</v>
      </c>
      <c r="K52" s="165">
        <v>-6956</v>
      </c>
      <c r="L52" s="165">
        <v>-20603</v>
      </c>
      <c r="M52" s="165">
        <v>-8985</v>
      </c>
      <c r="N52" s="165">
        <v>255895</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15544</v>
      </c>
      <c r="D53" s="166">
        <v>-31830</v>
      </c>
      <c r="E53" s="166">
        <v>-6841</v>
      </c>
      <c r="F53" s="166">
        <v>-33391</v>
      </c>
      <c r="G53" s="166">
        <v>-4297</v>
      </c>
      <c r="H53" s="166">
        <v>-131297</v>
      </c>
      <c r="I53" s="166">
        <v>-54238</v>
      </c>
      <c r="J53" s="166">
        <v>-77059</v>
      </c>
      <c r="K53" s="166">
        <v>-6862</v>
      </c>
      <c r="L53" s="166">
        <v>-12313</v>
      </c>
      <c r="M53" s="166">
        <v>-4114</v>
      </c>
      <c r="N53" s="166">
        <v>246490</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t="s">
        <v>8</v>
      </c>
      <c r="D54" s="164" t="s">
        <v>8</v>
      </c>
      <c r="E54" s="164" t="s">
        <v>8</v>
      </c>
      <c r="F54" s="164" t="s">
        <v>8</v>
      </c>
      <c r="G54" s="164" t="s">
        <v>8</v>
      </c>
      <c r="H54" s="164" t="s">
        <v>8</v>
      </c>
      <c r="I54" s="164" t="s">
        <v>8</v>
      </c>
      <c r="J54" s="164" t="s">
        <v>8</v>
      </c>
      <c r="K54" s="164" t="s">
        <v>8</v>
      </c>
      <c r="L54" s="164" t="s">
        <v>8</v>
      </c>
      <c r="M54" s="164" t="s">
        <v>8</v>
      </c>
      <c r="N54" s="164" t="s">
        <v>8</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6852</v>
      </c>
      <c r="D55" s="164" t="s">
        <v>8</v>
      </c>
      <c r="E55" s="164" t="s">
        <v>8</v>
      </c>
      <c r="F55" s="164" t="s">
        <v>8</v>
      </c>
      <c r="G55" s="164" t="s">
        <v>8</v>
      </c>
      <c r="H55" s="164" t="s">
        <v>8</v>
      </c>
      <c r="I55" s="164" t="s">
        <v>8</v>
      </c>
      <c r="J55" s="164" t="s">
        <v>8</v>
      </c>
      <c r="K55" s="164" t="s">
        <v>8</v>
      </c>
      <c r="L55" s="164" t="s">
        <v>8</v>
      </c>
      <c r="M55" s="164" t="s">
        <v>8</v>
      </c>
      <c r="N55" s="164">
        <v>6852</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341.22</v>
      </c>
      <c r="D57" s="167">
        <v>93.93</v>
      </c>
      <c r="E57" s="167">
        <v>45.52</v>
      </c>
      <c r="F57" s="167">
        <v>13.45</v>
      </c>
      <c r="G57" s="167">
        <v>21.33</v>
      </c>
      <c r="H57" s="167">
        <v>83.78</v>
      </c>
      <c r="I57" s="167">
        <v>45.64</v>
      </c>
      <c r="J57" s="167">
        <v>38.14</v>
      </c>
      <c r="K57" s="167">
        <v>21.76</v>
      </c>
      <c r="L57" s="167">
        <v>39.979999999999997</v>
      </c>
      <c r="M57" s="167">
        <v>21.47</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292.67</v>
      </c>
      <c r="D58" s="167">
        <v>16.14</v>
      </c>
      <c r="E58" s="167">
        <v>6.19</v>
      </c>
      <c r="F58" s="167">
        <v>91.7</v>
      </c>
      <c r="G58" s="167">
        <v>3.55</v>
      </c>
      <c r="H58" s="167">
        <v>59.31</v>
      </c>
      <c r="I58" s="167">
        <v>59.19</v>
      </c>
      <c r="J58" s="167">
        <v>0.12</v>
      </c>
      <c r="K58" s="167">
        <v>0.13</v>
      </c>
      <c r="L58" s="167">
        <v>15.14</v>
      </c>
      <c r="M58" s="167">
        <v>100.51</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v>1006.46</v>
      </c>
      <c r="D59" s="167" t="s">
        <v>8</v>
      </c>
      <c r="E59" s="167" t="s">
        <v>8</v>
      </c>
      <c r="F59" s="167" t="s">
        <v>8</v>
      </c>
      <c r="G59" s="167" t="s">
        <v>8</v>
      </c>
      <c r="H59" s="167">
        <v>1006.46</v>
      </c>
      <c r="I59" s="167">
        <v>795.19</v>
      </c>
      <c r="J59" s="167">
        <v>211.27</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8.1999999999999993</v>
      </c>
      <c r="D60" s="167" t="s">
        <v>8</v>
      </c>
      <c r="E60" s="167" t="s">
        <v>8</v>
      </c>
      <c r="F60" s="167" t="s">
        <v>8</v>
      </c>
      <c r="G60" s="167" t="s">
        <v>8</v>
      </c>
      <c r="H60" s="167" t="s">
        <v>8</v>
      </c>
      <c r="I60" s="167" t="s">
        <v>8</v>
      </c>
      <c r="J60" s="167" t="s">
        <v>8</v>
      </c>
      <c r="K60" s="167" t="s">
        <v>8</v>
      </c>
      <c r="L60" s="167" t="s">
        <v>8</v>
      </c>
      <c r="M60" s="167" t="s">
        <v>8</v>
      </c>
      <c r="N60" s="167">
        <v>8.1999999999999993</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744.68</v>
      </c>
      <c r="D61" s="167">
        <v>60.46</v>
      </c>
      <c r="E61" s="167">
        <v>14.58</v>
      </c>
      <c r="F61" s="167">
        <v>46.66</v>
      </c>
      <c r="G61" s="167">
        <v>2.94</v>
      </c>
      <c r="H61" s="167">
        <v>569.47</v>
      </c>
      <c r="I61" s="167">
        <v>30.07</v>
      </c>
      <c r="J61" s="167">
        <v>539.39</v>
      </c>
      <c r="K61" s="167">
        <v>18.36</v>
      </c>
      <c r="L61" s="167">
        <v>25.93</v>
      </c>
      <c r="M61" s="167">
        <v>6.29</v>
      </c>
      <c r="N61" s="167" t="s">
        <v>8</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732.37</v>
      </c>
      <c r="D62" s="167">
        <v>1.66</v>
      </c>
      <c r="E62" s="167">
        <v>0.03</v>
      </c>
      <c r="F62" s="167">
        <v>4.17</v>
      </c>
      <c r="G62" s="167" t="s">
        <v>8</v>
      </c>
      <c r="H62" s="167">
        <v>143.18</v>
      </c>
      <c r="I62" s="167" t="s">
        <v>8</v>
      </c>
      <c r="J62" s="167">
        <v>143.18</v>
      </c>
      <c r="K62" s="167" t="s">
        <v>8</v>
      </c>
      <c r="L62" s="167">
        <v>7.0000000000000007E-2</v>
      </c>
      <c r="M62" s="167">
        <v>0.13</v>
      </c>
      <c r="N62" s="167">
        <v>583.13</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1660.86</v>
      </c>
      <c r="D63" s="168">
        <v>168.87</v>
      </c>
      <c r="E63" s="168">
        <v>66.260000000000005</v>
      </c>
      <c r="F63" s="168">
        <v>147.63999999999999</v>
      </c>
      <c r="G63" s="168">
        <v>27.83</v>
      </c>
      <c r="H63" s="168">
        <v>1575.84</v>
      </c>
      <c r="I63" s="168">
        <v>930.1</v>
      </c>
      <c r="J63" s="168">
        <v>645.74</v>
      </c>
      <c r="K63" s="168">
        <v>40.24</v>
      </c>
      <c r="L63" s="168">
        <v>80.98</v>
      </c>
      <c r="M63" s="168">
        <v>128.13</v>
      </c>
      <c r="N63" s="168">
        <v>-574.94000000000005</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80.66</v>
      </c>
      <c r="D64" s="167">
        <v>5.95</v>
      </c>
      <c r="E64" s="167">
        <v>7.46</v>
      </c>
      <c r="F64" s="167">
        <v>18.41</v>
      </c>
      <c r="G64" s="167">
        <v>0.05</v>
      </c>
      <c r="H64" s="167">
        <v>6.17</v>
      </c>
      <c r="I64" s="167" t="s">
        <v>8</v>
      </c>
      <c r="J64" s="167">
        <v>6.17</v>
      </c>
      <c r="K64" s="167">
        <v>0.06</v>
      </c>
      <c r="L64" s="167">
        <v>40.119999999999997</v>
      </c>
      <c r="M64" s="167">
        <v>2.44</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66.14</v>
      </c>
      <c r="D65" s="167">
        <v>5.49</v>
      </c>
      <c r="E65" s="167">
        <v>3.15</v>
      </c>
      <c r="F65" s="167">
        <v>16.940000000000001</v>
      </c>
      <c r="G65" s="167" t="s">
        <v>8</v>
      </c>
      <c r="H65" s="167" t="s">
        <v>8</v>
      </c>
      <c r="I65" s="167" t="s">
        <v>8</v>
      </c>
      <c r="J65" s="167" t="s">
        <v>8</v>
      </c>
      <c r="K65" s="167" t="s">
        <v>8</v>
      </c>
      <c r="L65" s="167">
        <v>38.130000000000003</v>
      </c>
      <c r="M65" s="167">
        <v>2.44</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199.34</v>
      </c>
      <c r="D67" s="167" t="s">
        <v>8</v>
      </c>
      <c r="E67" s="167">
        <v>1.69</v>
      </c>
      <c r="F67" s="167" t="s">
        <v>8</v>
      </c>
      <c r="G67" s="167" t="s">
        <v>8</v>
      </c>
      <c r="H67" s="167">
        <v>1.19</v>
      </c>
      <c r="I67" s="167" t="s">
        <v>8</v>
      </c>
      <c r="J67" s="167">
        <v>1.19</v>
      </c>
      <c r="K67" s="167">
        <v>0.34</v>
      </c>
      <c r="L67" s="167">
        <v>0.84</v>
      </c>
      <c r="M67" s="167">
        <v>195.17</v>
      </c>
      <c r="N67" s="167">
        <v>0.11</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t="s">
        <v>8</v>
      </c>
      <c r="D68" s="167" t="s">
        <v>8</v>
      </c>
      <c r="E68" s="167" t="s">
        <v>8</v>
      </c>
      <c r="F68" s="167" t="s">
        <v>8</v>
      </c>
      <c r="G68" s="167" t="s">
        <v>8</v>
      </c>
      <c r="H68" s="167" t="s">
        <v>8</v>
      </c>
      <c r="I68" s="167" t="s">
        <v>8</v>
      </c>
      <c r="J68" s="167" t="s">
        <v>8</v>
      </c>
      <c r="K68" s="167" t="s">
        <v>8</v>
      </c>
      <c r="L68" s="167" t="s">
        <v>8</v>
      </c>
      <c r="M68" s="167" t="s">
        <v>8</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280</v>
      </c>
      <c r="D69" s="168">
        <v>5.95</v>
      </c>
      <c r="E69" s="168">
        <v>9.15</v>
      </c>
      <c r="F69" s="168">
        <v>18.41</v>
      </c>
      <c r="G69" s="168">
        <v>0.05</v>
      </c>
      <c r="H69" s="168">
        <v>7.37</v>
      </c>
      <c r="I69" s="168" t="s">
        <v>8</v>
      </c>
      <c r="J69" s="168">
        <v>7.37</v>
      </c>
      <c r="K69" s="168">
        <v>0.4</v>
      </c>
      <c r="L69" s="168">
        <v>40.96</v>
      </c>
      <c r="M69" s="168">
        <v>197.61</v>
      </c>
      <c r="N69" s="168">
        <v>0.11</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1940.86</v>
      </c>
      <c r="D70" s="168">
        <v>174.82</v>
      </c>
      <c r="E70" s="168">
        <v>75.41</v>
      </c>
      <c r="F70" s="168">
        <v>166.05</v>
      </c>
      <c r="G70" s="168">
        <v>27.88</v>
      </c>
      <c r="H70" s="168">
        <v>1583.21</v>
      </c>
      <c r="I70" s="168">
        <v>930.1</v>
      </c>
      <c r="J70" s="168">
        <v>653.11</v>
      </c>
      <c r="K70" s="168">
        <v>40.64</v>
      </c>
      <c r="L70" s="168">
        <v>121.94</v>
      </c>
      <c r="M70" s="168">
        <v>325.74</v>
      </c>
      <c r="N70" s="168">
        <v>-574.83000000000004</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t="s">
        <v>8</v>
      </c>
      <c r="D71" s="167" t="s">
        <v>8</v>
      </c>
      <c r="E71" s="167" t="s">
        <v>8</v>
      </c>
      <c r="F71" s="167" t="s">
        <v>8</v>
      </c>
      <c r="G71" s="167" t="s">
        <v>8</v>
      </c>
      <c r="H71" s="167" t="s">
        <v>8</v>
      </c>
      <c r="I71" s="167" t="s">
        <v>8</v>
      </c>
      <c r="J71" s="167" t="s">
        <v>8</v>
      </c>
      <c r="K71" s="167" t="s">
        <v>8</v>
      </c>
      <c r="L71" s="167" t="s">
        <v>8</v>
      </c>
      <c r="M71" s="167" t="s">
        <v>8</v>
      </c>
      <c r="N71" s="167"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t="s">
        <v>8</v>
      </c>
      <c r="D72" s="167" t="s">
        <v>8</v>
      </c>
      <c r="E72" s="167" t="s">
        <v>8</v>
      </c>
      <c r="F72" s="167" t="s">
        <v>8</v>
      </c>
      <c r="G72" s="167" t="s">
        <v>8</v>
      </c>
      <c r="H72" s="167" t="s">
        <v>8</v>
      </c>
      <c r="I72" s="167" t="s">
        <v>8</v>
      </c>
      <c r="J72" s="167" t="s">
        <v>8</v>
      </c>
      <c r="K72" s="167" t="s">
        <v>8</v>
      </c>
      <c r="L72" s="167" t="s">
        <v>8</v>
      </c>
      <c r="M72" s="167" t="s">
        <v>8</v>
      </c>
      <c r="N72" s="167"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t="s">
        <v>8</v>
      </c>
      <c r="D73" s="167" t="s">
        <v>8</v>
      </c>
      <c r="E73" s="167" t="s">
        <v>8</v>
      </c>
      <c r="F73" s="167" t="s">
        <v>8</v>
      </c>
      <c r="G73" s="167" t="s">
        <v>8</v>
      </c>
      <c r="H73" s="167" t="s">
        <v>8</v>
      </c>
      <c r="I73" s="167" t="s">
        <v>8</v>
      </c>
      <c r="J73" s="167" t="s">
        <v>8</v>
      </c>
      <c r="K73" s="167" t="s">
        <v>8</v>
      </c>
      <c r="L73" s="167" t="s">
        <v>8</v>
      </c>
      <c r="M73" s="167" t="s">
        <v>8</v>
      </c>
      <c r="N73" s="167"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t="s">
        <v>8</v>
      </c>
      <c r="D74" s="167" t="s">
        <v>8</v>
      </c>
      <c r="E74" s="167" t="s">
        <v>8</v>
      </c>
      <c r="F74" s="167" t="s">
        <v>8</v>
      </c>
      <c r="G74" s="167" t="s">
        <v>8</v>
      </c>
      <c r="H74" s="167" t="s">
        <v>8</v>
      </c>
      <c r="I74" s="167" t="s">
        <v>8</v>
      </c>
      <c r="J74" s="167" t="s">
        <v>8</v>
      </c>
      <c r="K74" s="167" t="s">
        <v>8</v>
      </c>
      <c r="L74" s="167" t="s">
        <v>8</v>
      </c>
      <c r="M74" s="167" t="s">
        <v>8</v>
      </c>
      <c r="N74" s="167"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259.01</v>
      </c>
      <c r="D75" s="167" t="s">
        <v>8</v>
      </c>
      <c r="E75" s="167" t="s">
        <v>8</v>
      </c>
      <c r="F75" s="167" t="s">
        <v>8</v>
      </c>
      <c r="G75" s="167" t="s">
        <v>8</v>
      </c>
      <c r="H75" s="167" t="s">
        <v>8</v>
      </c>
      <c r="I75" s="167" t="s">
        <v>8</v>
      </c>
      <c r="J75" s="167" t="s">
        <v>8</v>
      </c>
      <c r="K75" s="167" t="s">
        <v>8</v>
      </c>
      <c r="L75" s="167" t="s">
        <v>8</v>
      </c>
      <c r="M75" s="167" t="s">
        <v>8</v>
      </c>
      <c r="N75" s="167">
        <v>259.01</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204.54</v>
      </c>
      <c r="D76" s="167" t="s">
        <v>8</v>
      </c>
      <c r="E76" s="167" t="s">
        <v>8</v>
      </c>
      <c r="F76" s="167" t="s">
        <v>8</v>
      </c>
      <c r="G76" s="167" t="s">
        <v>8</v>
      </c>
      <c r="H76" s="167" t="s">
        <v>8</v>
      </c>
      <c r="I76" s="167" t="s">
        <v>8</v>
      </c>
      <c r="J76" s="167" t="s">
        <v>8</v>
      </c>
      <c r="K76" s="167" t="s">
        <v>8</v>
      </c>
      <c r="L76" s="167" t="s">
        <v>8</v>
      </c>
      <c r="M76" s="167" t="s">
        <v>8</v>
      </c>
      <c r="N76" s="167">
        <v>204.54</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626.16</v>
      </c>
      <c r="D77" s="167">
        <v>0.03</v>
      </c>
      <c r="E77" s="167">
        <v>0.08</v>
      </c>
      <c r="F77" s="167">
        <v>3.43</v>
      </c>
      <c r="G77" s="167">
        <v>3.25</v>
      </c>
      <c r="H77" s="167">
        <v>598.52</v>
      </c>
      <c r="I77" s="167">
        <v>302.98</v>
      </c>
      <c r="J77" s="167">
        <v>295.54000000000002</v>
      </c>
      <c r="K77" s="167">
        <v>8.76</v>
      </c>
      <c r="L77" s="167">
        <v>10.1</v>
      </c>
      <c r="M77" s="167">
        <v>1.99</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124.59</v>
      </c>
      <c r="D78" s="167">
        <v>2.1</v>
      </c>
      <c r="E78" s="167" t="s">
        <v>8</v>
      </c>
      <c r="F78" s="167">
        <v>0.14000000000000001</v>
      </c>
      <c r="G78" s="167">
        <v>1.22</v>
      </c>
      <c r="H78" s="167">
        <v>119.9</v>
      </c>
      <c r="I78" s="167">
        <v>119.75</v>
      </c>
      <c r="J78" s="167">
        <v>0.15</v>
      </c>
      <c r="K78" s="167">
        <v>0.38</v>
      </c>
      <c r="L78" s="167" t="s">
        <v>8</v>
      </c>
      <c r="M78" s="167">
        <v>0.85</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145.28</v>
      </c>
      <c r="D79" s="167">
        <v>0.02</v>
      </c>
      <c r="E79" s="167">
        <v>15.7</v>
      </c>
      <c r="F79" s="167">
        <v>0.99</v>
      </c>
      <c r="G79" s="167">
        <v>3.75</v>
      </c>
      <c r="H79" s="167">
        <v>0.04</v>
      </c>
      <c r="I79" s="167">
        <v>0.03</v>
      </c>
      <c r="J79" s="167">
        <v>0.01</v>
      </c>
      <c r="K79" s="167">
        <v>2.1</v>
      </c>
      <c r="L79" s="167">
        <v>18</v>
      </c>
      <c r="M79" s="167">
        <v>104.67</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1099.2</v>
      </c>
      <c r="D80" s="167">
        <v>34.18</v>
      </c>
      <c r="E80" s="167">
        <v>21.66</v>
      </c>
      <c r="F80" s="167">
        <v>6.47</v>
      </c>
      <c r="G80" s="167">
        <v>1.49</v>
      </c>
      <c r="H80" s="167">
        <v>446.98</v>
      </c>
      <c r="I80" s="167">
        <v>278.66000000000003</v>
      </c>
      <c r="J80" s="167">
        <v>168.32</v>
      </c>
      <c r="K80" s="167">
        <v>7.0000000000000007E-2</v>
      </c>
      <c r="L80" s="167">
        <v>1.05</v>
      </c>
      <c r="M80" s="167">
        <v>3.4</v>
      </c>
      <c r="N80" s="167">
        <v>583.89</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732.37</v>
      </c>
      <c r="D81" s="167">
        <v>1.66</v>
      </c>
      <c r="E81" s="167">
        <v>0.03</v>
      </c>
      <c r="F81" s="167">
        <v>4.17</v>
      </c>
      <c r="G81" s="167" t="s">
        <v>8</v>
      </c>
      <c r="H81" s="167">
        <v>143.18</v>
      </c>
      <c r="I81" s="167" t="s">
        <v>8</v>
      </c>
      <c r="J81" s="167">
        <v>143.18</v>
      </c>
      <c r="K81" s="167" t="s">
        <v>8</v>
      </c>
      <c r="L81" s="167">
        <v>7.0000000000000007E-2</v>
      </c>
      <c r="M81" s="167">
        <v>0.13</v>
      </c>
      <c r="N81" s="167">
        <v>583.13</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1726.4</v>
      </c>
      <c r="D82" s="168">
        <v>34.67</v>
      </c>
      <c r="E82" s="168">
        <v>37.409999999999997</v>
      </c>
      <c r="F82" s="168">
        <v>6.86</v>
      </c>
      <c r="G82" s="168">
        <v>9.7200000000000006</v>
      </c>
      <c r="H82" s="168">
        <v>1022.27</v>
      </c>
      <c r="I82" s="168">
        <v>701.42</v>
      </c>
      <c r="J82" s="168">
        <v>320.85000000000002</v>
      </c>
      <c r="K82" s="168">
        <v>11.31</v>
      </c>
      <c r="L82" s="168">
        <v>29.07</v>
      </c>
      <c r="M82" s="168">
        <v>110.78</v>
      </c>
      <c r="N82" s="168">
        <v>464.31</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129.36000000000001</v>
      </c>
      <c r="D83" s="167" t="s">
        <v>8</v>
      </c>
      <c r="E83" s="167">
        <v>7.97</v>
      </c>
      <c r="F83" s="167">
        <v>7.12</v>
      </c>
      <c r="G83" s="167">
        <v>0.03</v>
      </c>
      <c r="H83" s="167">
        <v>6.64</v>
      </c>
      <c r="I83" s="167" t="s">
        <v>8</v>
      </c>
      <c r="J83" s="167">
        <v>6.64</v>
      </c>
      <c r="K83" s="167" t="s">
        <v>8</v>
      </c>
      <c r="L83" s="167">
        <v>5.0599999999999996</v>
      </c>
      <c r="M83" s="167">
        <v>62.89</v>
      </c>
      <c r="N83" s="167">
        <v>39.65</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116.44</v>
      </c>
      <c r="D85" s="167">
        <v>0.04</v>
      </c>
      <c r="E85" s="167" t="s">
        <v>8</v>
      </c>
      <c r="F85" s="167">
        <v>0.02</v>
      </c>
      <c r="G85" s="167" t="s">
        <v>8</v>
      </c>
      <c r="H85" s="167">
        <v>1.1299999999999999</v>
      </c>
      <c r="I85" s="167" t="s">
        <v>8</v>
      </c>
      <c r="J85" s="167">
        <v>1.1299999999999999</v>
      </c>
      <c r="K85" s="167" t="s">
        <v>8</v>
      </c>
      <c r="L85" s="167">
        <v>0.95</v>
      </c>
      <c r="M85" s="167">
        <v>114.19</v>
      </c>
      <c r="N85" s="167">
        <v>0.11</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t="s">
        <v>8</v>
      </c>
      <c r="D86" s="167" t="s">
        <v>8</v>
      </c>
      <c r="E86" s="167" t="s">
        <v>8</v>
      </c>
      <c r="F86" s="167" t="s">
        <v>8</v>
      </c>
      <c r="G86" s="167" t="s">
        <v>8</v>
      </c>
      <c r="H86" s="167" t="s">
        <v>8</v>
      </c>
      <c r="I86" s="167" t="s">
        <v>8</v>
      </c>
      <c r="J86" s="167" t="s">
        <v>8</v>
      </c>
      <c r="K86" s="167" t="s">
        <v>8</v>
      </c>
      <c r="L86" s="167" t="s">
        <v>8</v>
      </c>
      <c r="M86" s="167" t="s">
        <v>8</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245.8</v>
      </c>
      <c r="D87" s="168">
        <v>0.04</v>
      </c>
      <c r="E87" s="168">
        <v>7.97</v>
      </c>
      <c r="F87" s="168">
        <v>7.14</v>
      </c>
      <c r="G87" s="168">
        <v>0.03</v>
      </c>
      <c r="H87" s="168">
        <v>7.77</v>
      </c>
      <c r="I87" s="168" t="s">
        <v>8</v>
      </c>
      <c r="J87" s="168">
        <v>7.77</v>
      </c>
      <c r="K87" s="168" t="s">
        <v>8</v>
      </c>
      <c r="L87" s="168">
        <v>6.01</v>
      </c>
      <c r="M87" s="168">
        <v>177.08</v>
      </c>
      <c r="N87" s="168">
        <v>39.76</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1972.19</v>
      </c>
      <c r="D88" s="168">
        <v>34.71</v>
      </c>
      <c r="E88" s="168">
        <v>45.38</v>
      </c>
      <c r="F88" s="168">
        <v>14</v>
      </c>
      <c r="G88" s="168">
        <v>9.74</v>
      </c>
      <c r="H88" s="168">
        <v>1030.05</v>
      </c>
      <c r="I88" s="168">
        <v>701.42</v>
      </c>
      <c r="J88" s="168">
        <v>328.62</v>
      </c>
      <c r="K88" s="168">
        <v>11.31</v>
      </c>
      <c r="L88" s="168">
        <v>35.08</v>
      </c>
      <c r="M88" s="168">
        <v>287.86</v>
      </c>
      <c r="N88" s="168">
        <v>504.07</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31.33</v>
      </c>
      <c r="D89" s="168">
        <v>-140.11000000000001</v>
      </c>
      <c r="E89" s="168">
        <v>-30.03</v>
      </c>
      <c r="F89" s="168">
        <v>-152.05000000000001</v>
      </c>
      <c r="G89" s="168">
        <v>-18.14</v>
      </c>
      <c r="H89" s="168">
        <v>-553.16</v>
      </c>
      <c r="I89" s="168">
        <v>-228.68</v>
      </c>
      <c r="J89" s="168">
        <v>-324.49</v>
      </c>
      <c r="K89" s="168">
        <v>-29.33</v>
      </c>
      <c r="L89" s="168">
        <v>-86.87</v>
      </c>
      <c r="M89" s="168">
        <v>-37.880000000000003</v>
      </c>
      <c r="N89" s="168">
        <v>1078.9000000000001</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65.540000000000006</v>
      </c>
      <c r="D90" s="169">
        <v>-134.19999999999999</v>
      </c>
      <c r="E90" s="169">
        <v>-28.84</v>
      </c>
      <c r="F90" s="169">
        <v>-140.78</v>
      </c>
      <c r="G90" s="169">
        <v>-18.12</v>
      </c>
      <c r="H90" s="169">
        <v>-553.57000000000005</v>
      </c>
      <c r="I90" s="169">
        <v>-228.68</v>
      </c>
      <c r="J90" s="169">
        <v>-324.89</v>
      </c>
      <c r="K90" s="169">
        <v>-28.93</v>
      </c>
      <c r="L90" s="169">
        <v>-51.91</v>
      </c>
      <c r="M90" s="169">
        <v>-17.350000000000001</v>
      </c>
      <c r="N90" s="169">
        <v>1039.25</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t="s">
        <v>8</v>
      </c>
      <c r="D91" s="167" t="s">
        <v>8</v>
      </c>
      <c r="E91" s="167" t="s">
        <v>8</v>
      </c>
      <c r="F91" s="167" t="s">
        <v>8</v>
      </c>
      <c r="G91" s="167" t="s">
        <v>8</v>
      </c>
      <c r="H91" s="167" t="s">
        <v>8</v>
      </c>
      <c r="I91" s="167" t="s">
        <v>8</v>
      </c>
      <c r="J91" s="167" t="s">
        <v>8</v>
      </c>
      <c r="K91" s="167" t="s">
        <v>8</v>
      </c>
      <c r="L91" s="167" t="s">
        <v>8</v>
      </c>
      <c r="M91" s="167" t="s">
        <v>8</v>
      </c>
      <c r="N91" s="167" t="s">
        <v>8</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28.89</v>
      </c>
      <c r="D92" s="167" t="s">
        <v>8</v>
      </c>
      <c r="E92" s="167" t="s">
        <v>8</v>
      </c>
      <c r="F92" s="167" t="s">
        <v>8</v>
      </c>
      <c r="G92" s="167" t="s">
        <v>8</v>
      </c>
      <c r="H92" s="167" t="s">
        <v>8</v>
      </c>
      <c r="I92" s="167" t="s">
        <v>8</v>
      </c>
      <c r="J92" s="167" t="s">
        <v>8</v>
      </c>
      <c r="K92" s="167" t="s">
        <v>8</v>
      </c>
      <c r="L92" s="167" t="s">
        <v>8</v>
      </c>
      <c r="M92" s="167" t="s">
        <v>8</v>
      </c>
      <c r="N92" s="167">
        <v>28.89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C92"/>
  <sheetViews>
    <sheetView zoomScale="140" zoomScaleNormal="140" workbookViewId="0">
      <pane xSplit="2" ySplit="18" topLeftCell="C19"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5703125" style="83" customWidth="1"/>
    <col min="2" max="2" width="36.42578125" style="77" customWidth="1"/>
    <col min="3" max="7" width="10.42578125" style="77" customWidth="1"/>
    <col min="8" max="11" width="7.28515625" style="77" customWidth="1"/>
    <col min="12" max="12" width="8" style="77" customWidth="1"/>
    <col min="13" max="14" width="7.5703125" style="77" customWidth="1"/>
    <col min="15" max="16384" width="11.42578125" style="77"/>
  </cols>
  <sheetData>
    <row r="1" spans="1:14" s="74" customFormat="1" ht="35.1" customHeight="1">
      <c r="A1" s="224" t="s">
        <v>612</v>
      </c>
      <c r="B1" s="225"/>
      <c r="C1" s="226" t="s">
        <v>988</v>
      </c>
      <c r="D1" s="226"/>
      <c r="E1" s="226"/>
      <c r="F1" s="226"/>
      <c r="G1" s="227"/>
      <c r="H1" s="228" t="s">
        <v>988</v>
      </c>
      <c r="I1" s="226"/>
      <c r="J1" s="226"/>
      <c r="K1" s="226"/>
      <c r="L1" s="226"/>
      <c r="M1" s="226"/>
      <c r="N1" s="227"/>
    </row>
    <row r="2" spans="1:14" s="74" customFormat="1" ht="15" customHeight="1">
      <c r="A2" s="224" t="s">
        <v>618</v>
      </c>
      <c r="B2" s="225"/>
      <c r="C2" s="226" t="s">
        <v>68</v>
      </c>
      <c r="D2" s="226"/>
      <c r="E2" s="226"/>
      <c r="F2" s="226"/>
      <c r="G2" s="227"/>
      <c r="H2" s="228" t="s">
        <v>68</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18" t="s">
        <v>28</v>
      </c>
      <c r="B4" s="219" t="s">
        <v>116</v>
      </c>
      <c r="C4" s="219" t="s">
        <v>1</v>
      </c>
      <c r="D4" s="219" t="s">
        <v>120</v>
      </c>
      <c r="E4" s="219"/>
      <c r="F4" s="219"/>
      <c r="G4" s="273"/>
      <c r="H4" s="274" t="s">
        <v>120</v>
      </c>
      <c r="I4" s="219"/>
      <c r="J4" s="219"/>
      <c r="K4" s="219"/>
      <c r="L4" s="219"/>
      <c r="M4" s="219"/>
      <c r="N4" s="273"/>
    </row>
    <row r="5" spans="1:14" ht="11.45" customHeight="1">
      <c r="A5" s="218"/>
      <c r="B5" s="219"/>
      <c r="C5" s="219"/>
      <c r="D5" s="223" t="s">
        <v>107</v>
      </c>
      <c r="E5" s="223" t="s">
        <v>108</v>
      </c>
      <c r="F5" s="223" t="s">
        <v>109</v>
      </c>
      <c r="G5" s="222" t="s">
        <v>110</v>
      </c>
      <c r="H5" s="218" t="s">
        <v>111</v>
      </c>
      <c r="I5" s="223" t="s">
        <v>104</v>
      </c>
      <c r="J5" s="223"/>
      <c r="K5" s="223" t="s">
        <v>113</v>
      </c>
      <c r="L5" s="223" t="s">
        <v>118</v>
      </c>
      <c r="M5" s="223" t="s">
        <v>119</v>
      </c>
      <c r="N5" s="222" t="s">
        <v>114</v>
      </c>
    </row>
    <row r="6" spans="1:14" ht="11.45" customHeight="1">
      <c r="A6" s="218"/>
      <c r="B6" s="219"/>
      <c r="C6" s="219"/>
      <c r="D6" s="223"/>
      <c r="E6" s="223"/>
      <c r="F6" s="223"/>
      <c r="G6" s="222"/>
      <c r="H6" s="218"/>
      <c r="I6" s="223" t="s">
        <v>103</v>
      </c>
      <c r="J6" s="223" t="s">
        <v>112</v>
      </c>
      <c r="K6" s="223"/>
      <c r="L6" s="223"/>
      <c r="M6" s="223"/>
      <c r="N6" s="222"/>
    </row>
    <row r="7" spans="1:14" ht="11.45" customHeight="1">
      <c r="A7" s="218"/>
      <c r="B7" s="219"/>
      <c r="C7" s="219"/>
      <c r="D7" s="223"/>
      <c r="E7" s="223"/>
      <c r="F7" s="223"/>
      <c r="G7" s="222"/>
      <c r="H7" s="218"/>
      <c r="I7" s="223"/>
      <c r="J7" s="223"/>
      <c r="K7" s="223"/>
      <c r="L7" s="223"/>
      <c r="M7" s="223"/>
      <c r="N7" s="222"/>
    </row>
    <row r="8" spans="1:14" ht="11.45" customHeight="1">
      <c r="A8" s="218"/>
      <c r="B8" s="219"/>
      <c r="C8" s="219"/>
      <c r="D8" s="223"/>
      <c r="E8" s="223"/>
      <c r="F8" s="223"/>
      <c r="G8" s="222"/>
      <c r="H8" s="218"/>
      <c r="I8" s="223"/>
      <c r="J8" s="223"/>
      <c r="K8" s="223"/>
      <c r="L8" s="223"/>
      <c r="M8" s="223"/>
      <c r="N8" s="222"/>
    </row>
    <row r="9" spans="1:14" ht="11.45" customHeight="1">
      <c r="A9" s="218"/>
      <c r="B9" s="219"/>
      <c r="C9" s="272"/>
      <c r="D9" s="275"/>
      <c r="E9" s="275"/>
      <c r="F9" s="275"/>
      <c r="G9" s="276"/>
      <c r="H9" s="277"/>
      <c r="I9" s="275"/>
      <c r="J9" s="275"/>
      <c r="K9" s="275"/>
      <c r="L9" s="275"/>
      <c r="M9" s="275"/>
      <c r="N9" s="222"/>
    </row>
    <row r="10" spans="1:14" ht="11.45" customHeight="1">
      <c r="A10" s="218"/>
      <c r="B10" s="219"/>
      <c r="C10" s="272"/>
      <c r="D10" s="275"/>
      <c r="E10" s="275"/>
      <c r="F10" s="275"/>
      <c r="G10" s="276"/>
      <c r="H10" s="277"/>
      <c r="I10" s="275"/>
      <c r="J10" s="275"/>
      <c r="K10" s="275"/>
      <c r="L10" s="275"/>
      <c r="M10" s="275"/>
      <c r="N10" s="222"/>
    </row>
    <row r="11" spans="1:14" ht="11.45" customHeight="1">
      <c r="A11" s="218"/>
      <c r="B11" s="219"/>
      <c r="C11" s="272"/>
      <c r="D11" s="275"/>
      <c r="E11" s="275"/>
      <c r="F11" s="275"/>
      <c r="G11" s="276"/>
      <c r="H11" s="277"/>
      <c r="I11" s="275"/>
      <c r="J11" s="275"/>
      <c r="K11" s="275"/>
      <c r="L11" s="275"/>
      <c r="M11" s="275"/>
      <c r="N11" s="222"/>
    </row>
    <row r="12" spans="1:14" ht="11.45" customHeight="1">
      <c r="A12" s="218"/>
      <c r="B12" s="219"/>
      <c r="C12" s="272"/>
      <c r="D12" s="275"/>
      <c r="E12" s="275"/>
      <c r="F12" s="275"/>
      <c r="G12" s="276"/>
      <c r="H12" s="277"/>
      <c r="I12" s="275"/>
      <c r="J12" s="275"/>
      <c r="K12" s="275"/>
      <c r="L12" s="275"/>
      <c r="M12" s="275"/>
      <c r="N12" s="222"/>
    </row>
    <row r="13" spans="1:14" ht="11.45" customHeight="1">
      <c r="A13" s="218"/>
      <c r="B13" s="219"/>
      <c r="C13" s="272"/>
      <c r="D13" s="275"/>
      <c r="E13" s="275"/>
      <c r="F13" s="275"/>
      <c r="G13" s="276"/>
      <c r="H13" s="277"/>
      <c r="I13" s="275"/>
      <c r="J13" s="275"/>
      <c r="K13" s="275"/>
      <c r="L13" s="275"/>
      <c r="M13" s="275"/>
      <c r="N13" s="222"/>
    </row>
    <row r="14" spans="1:14" ht="11.45" customHeight="1">
      <c r="A14" s="218"/>
      <c r="B14" s="219"/>
      <c r="C14" s="272"/>
      <c r="D14" s="275"/>
      <c r="E14" s="275"/>
      <c r="F14" s="275"/>
      <c r="G14" s="276"/>
      <c r="H14" s="277"/>
      <c r="I14" s="275"/>
      <c r="J14" s="275"/>
      <c r="K14" s="275"/>
      <c r="L14" s="275"/>
      <c r="M14" s="275"/>
      <c r="N14" s="222"/>
    </row>
    <row r="15" spans="1:14" ht="11.45" customHeight="1">
      <c r="A15" s="218"/>
      <c r="B15" s="219"/>
      <c r="C15" s="272"/>
      <c r="D15" s="275"/>
      <c r="E15" s="275"/>
      <c r="F15" s="275"/>
      <c r="G15" s="276"/>
      <c r="H15" s="277"/>
      <c r="I15" s="275"/>
      <c r="J15" s="275"/>
      <c r="K15" s="275"/>
      <c r="L15" s="275"/>
      <c r="M15" s="275"/>
      <c r="N15" s="222"/>
    </row>
    <row r="16" spans="1:14" ht="11.45" customHeight="1">
      <c r="A16" s="218"/>
      <c r="B16" s="219"/>
      <c r="C16" s="272"/>
      <c r="D16" s="275"/>
      <c r="E16" s="275"/>
      <c r="F16" s="275"/>
      <c r="G16" s="276"/>
      <c r="H16" s="277"/>
      <c r="I16" s="275"/>
      <c r="J16" s="275"/>
      <c r="K16" s="275"/>
      <c r="L16" s="275"/>
      <c r="M16" s="275"/>
      <c r="N16" s="222"/>
    </row>
    <row r="17" spans="1:29" ht="11.25" customHeight="1">
      <c r="A17" s="218"/>
      <c r="B17" s="219"/>
      <c r="C17" s="272"/>
      <c r="D17" s="145">
        <v>11</v>
      </c>
      <c r="E17" s="145">
        <v>12</v>
      </c>
      <c r="F17" s="145" t="s">
        <v>101</v>
      </c>
      <c r="G17" s="146" t="s">
        <v>102</v>
      </c>
      <c r="H17" s="147">
        <v>3</v>
      </c>
      <c r="I17" s="145" t="s">
        <v>105</v>
      </c>
      <c r="J17" s="145">
        <v>36</v>
      </c>
      <c r="K17" s="145">
        <v>4</v>
      </c>
      <c r="L17" s="145" t="s">
        <v>106</v>
      </c>
      <c r="M17" s="145" t="s">
        <v>115</v>
      </c>
      <c r="N17" s="141">
        <v>6</v>
      </c>
    </row>
    <row r="18" spans="1:29" s="83" customFormat="1" ht="11.45" customHeight="1">
      <c r="A18" s="64">
        <v>1</v>
      </c>
      <c r="B18" s="65">
        <v>2</v>
      </c>
      <c r="C18" s="142">
        <v>3</v>
      </c>
      <c r="D18" s="142">
        <v>4</v>
      </c>
      <c r="E18" s="142">
        <v>5</v>
      </c>
      <c r="F18" s="142">
        <v>6</v>
      </c>
      <c r="G18" s="143">
        <v>7</v>
      </c>
      <c r="H18" s="148">
        <v>8</v>
      </c>
      <c r="I18" s="142">
        <v>9</v>
      </c>
      <c r="J18" s="142">
        <v>10</v>
      </c>
      <c r="K18" s="142">
        <v>11</v>
      </c>
      <c r="L18" s="142">
        <v>12</v>
      </c>
      <c r="M18" s="142">
        <v>13</v>
      </c>
      <c r="N18" s="67">
        <v>14</v>
      </c>
    </row>
    <row r="19" spans="1:29" s="71" customFormat="1" ht="20.100000000000001" customHeight="1">
      <c r="A19" s="88"/>
      <c r="B19" s="84"/>
      <c r="C19" s="270" t="s">
        <v>967</v>
      </c>
      <c r="D19" s="271"/>
      <c r="E19" s="271"/>
      <c r="F19" s="271"/>
      <c r="G19" s="271"/>
      <c r="H19" s="271" t="s">
        <v>967</v>
      </c>
      <c r="I19" s="271"/>
      <c r="J19" s="271"/>
      <c r="K19" s="271"/>
      <c r="L19" s="271"/>
      <c r="M19" s="271"/>
      <c r="N19" s="271"/>
      <c r="O19" s="85"/>
      <c r="P19" s="85"/>
      <c r="Q19" s="85"/>
      <c r="R19" s="85"/>
      <c r="S19" s="85"/>
      <c r="T19" s="85"/>
      <c r="U19" s="85"/>
      <c r="V19" s="85"/>
      <c r="W19" s="85"/>
      <c r="X19" s="85"/>
      <c r="Y19" s="85"/>
      <c r="Z19" s="85"/>
      <c r="AA19" s="85"/>
      <c r="AB19" s="85"/>
      <c r="AC19" s="85"/>
    </row>
    <row r="20" spans="1:29" s="71" customFormat="1" ht="11.1" customHeight="1">
      <c r="A20" s="69">
        <f>IF(B20&lt;&gt;"",COUNTA($B$20:B20),"")</f>
        <v>1</v>
      </c>
      <c r="B20" s="78" t="s">
        <v>70</v>
      </c>
      <c r="C20" s="164">
        <v>82636</v>
      </c>
      <c r="D20" s="164">
        <v>22627</v>
      </c>
      <c r="E20" s="164">
        <v>13410</v>
      </c>
      <c r="F20" s="164">
        <v>4075</v>
      </c>
      <c r="G20" s="164">
        <v>2693</v>
      </c>
      <c r="H20" s="164">
        <v>16277</v>
      </c>
      <c r="I20" s="164">
        <v>9489</v>
      </c>
      <c r="J20" s="164">
        <v>6788</v>
      </c>
      <c r="K20" s="164">
        <v>3778</v>
      </c>
      <c r="L20" s="164">
        <v>15168</v>
      </c>
      <c r="M20" s="164">
        <v>4609</v>
      </c>
      <c r="N20" s="164" t="s">
        <v>8</v>
      </c>
      <c r="O20" s="85"/>
      <c r="P20" s="85"/>
      <c r="Q20" s="85"/>
      <c r="R20" s="85"/>
      <c r="S20" s="85"/>
      <c r="T20" s="85"/>
      <c r="U20" s="85"/>
      <c r="V20" s="85"/>
      <c r="W20" s="85"/>
      <c r="X20" s="85"/>
      <c r="Y20" s="85"/>
      <c r="Z20" s="85"/>
      <c r="AA20" s="85"/>
      <c r="AB20" s="85"/>
      <c r="AC20" s="85"/>
    </row>
    <row r="21" spans="1:29" s="71" customFormat="1" ht="11.1" customHeight="1">
      <c r="A21" s="69">
        <f>IF(B21&lt;&gt;"",COUNTA($B$20:B21),"")</f>
        <v>2</v>
      </c>
      <c r="B21" s="78" t="s">
        <v>71</v>
      </c>
      <c r="C21" s="164">
        <v>37117</v>
      </c>
      <c r="D21" s="164">
        <v>4978</v>
      </c>
      <c r="E21" s="164">
        <v>3511</v>
      </c>
      <c r="F21" s="164">
        <v>16804</v>
      </c>
      <c r="G21" s="164">
        <v>1217</v>
      </c>
      <c r="H21" s="164">
        <v>3880</v>
      </c>
      <c r="I21" s="164">
        <v>3735</v>
      </c>
      <c r="J21" s="164">
        <v>145</v>
      </c>
      <c r="K21" s="164">
        <v>254</v>
      </c>
      <c r="L21" s="164">
        <v>5784</v>
      </c>
      <c r="M21" s="164">
        <v>690</v>
      </c>
      <c r="N21" s="164" t="s">
        <v>8</v>
      </c>
      <c r="O21" s="85"/>
      <c r="P21" s="85"/>
      <c r="Q21" s="85"/>
      <c r="R21" s="85"/>
      <c r="S21" s="85"/>
      <c r="T21" s="85"/>
      <c r="U21" s="85"/>
      <c r="V21" s="85"/>
      <c r="W21" s="85"/>
      <c r="X21" s="85"/>
      <c r="Y21" s="85"/>
      <c r="Z21" s="85"/>
      <c r="AA21" s="85"/>
      <c r="AB21" s="85"/>
      <c r="AC21" s="85"/>
    </row>
    <row r="22" spans="1:29" s="71" customFormat="1" ht="21.6" customHeight="1">
      <c r="A22" s="69">
        <f>IF(B22&lt;&gt;"",COUNTA($B$20:B22),"")</f>
        <v>3</v>
      </c>
      <c r="B22" s="79" t="s">
        <v>627</v>
      </c>
      <c r="C22" s="164">
        <v>158676</v>
      </c>
      <c r="D22" s="164" t="s">
        <v>8</v>
      </c>
      <c r="E22" s="164" t="s">
        <v>8</v>
      </c>
      <c r="F22" s="164" t="s">
        <v>8</v>
      </c>
      <c r="G22" s="164" t="s">
        <v>8</v>
      </c>
      <c r="H22" s="164">
        <v>158676</v>
      </c>
      <c r="I22" s="164">
        <v>132055</v>
      </c>
      <c r="J22" s="164">
        <v>26621</v>
      </c>
      <c r="K22" s="164" t="s">
        <v>8</v>
      </c>
      <c r="L22" s="164" t="s">
        <v>8</v>
      </c>
      <c r="M22" s="164" t="s">
        <v>8</v>
      </c>
      <c r="N22" s="164" t="s">
        <v>8</v>
      </c>
      <c r="O22" s="85"/>
      <c r="P22" s="85"/>
      <c r="Q22" s="85"/>
      <c r="R22" s="85"/>
      <c r="S22" s="85"/>
      <c r="T22" s="85"/>
      <c r="U22" s="85"/>
      <c r="V22" s="85"/>
      <c r="W22" s="85"/>
      <c r="X22" s="85"/>
      <c r="Y22" s="85"/>
      <c r="Z22" s="85"/>
      <c r="AA22" s="85"/>
      <c r="AB22" s="85"/>
      <c r="AC22" s="85"/>
    </row>
    <row r="23" spans="1:29" s="71" customFormat="1" ht="11.1" customHeight="1">
      <c r="A23" s="69">
        <f>IF(B23&lt;&gt;"",COUNTA($B$20:B23),"")</f>
        <v>4</v>
      </c>
      <c r="B23" s="78" t="s">
        <v>72</v>
      </c>
      <c r="C23" s="164">
        <v>1600</v>
      </c>
      <c r="D23" s="164" t="s">
        <v>8</v>
      </c>
      <c r="E23" s="164" t="s">
        <v>8</v>
      </c>
      <c r="F23" s="164" t="s">
        <v>8</v>
      </c>
      <c r="G23" s="164" t="s">
        <v>8</v>
      </c>
      <c r="H23" s="164" t="s">
        <v>8</v>
      </c>
      <c r="I23" s="164" t="s">
        <v>8</v>
      </c>
      <c r="J23" s="164" t="s">
        <v>8</v>
      </c>
      <c r="K23" s="164" t="s">
        <v>8</v>
      </c>
      <c r="L23" s="164" t="s">
        <v>8</v>
      </c>
      <c r="M23" s="164" t="s">
        <v>8</v>
      </c>
      <c r="N23" s="164">
        <v>1600</v>
      </c>
      <c r="O23" s="85"/>
      <c r="P23" s="85"/>
      <c r="Q23" s="85"/>
      <c r="R23" s="85"/>
      <c r="S23" s="85"/>
      <c r="T23" s="85"/>
      <c r="U23" s="85"/>
      <c r="V23" s="85"/>
      <c r="W23" s="85"/>
      <c r="X23" s="85"/>
      <c r="Y23" s="85"/>
      <c r="Z23" s="85"/>
      <c r="AA23" s="85"/>
      <c r="AB23" s="85"/>
      <c r="AC23" s="85"/>
    </row>
    <row r="24" spans="1:29" s="71" customFormat="1" ht="11.1" customHeight="1">
      <c r="A24" s="69">
        <f>IF(B24&lt;&gt;"",COUNTA($B$20:B24),"")</f>
        <v>5</v>
      </c>
      <c r="B24" s="78" t="s">
        <v>73</v>
      </c>
      <c r="C24" s="164">
        <v>184633</v>
      </c>
      <c r="D24" s="164">
        <v>9874</v>
      </c>
      <c r="E24" s="164">
        <v>4480</v>
      </c>
      <c r="F24" s="164">
        <v>9060</v>
      </c>
      <c r="G24" s="164">
        <v>616</v>
      </c>
      <c r="H24" s="164">
        <v>131080</v>
      </c>
      <c r="I24" s="164">
        <v>11917</v>
      </c>
      <c r="J24" s="164">
        <v>119163</v>
      </c>
      <c r="K24" s="164">
        <v>3649</v>
      </c>
      <c r="L24" s="164">
        <v>23780</v>
      </c>
      <c r="M24" s="164">
        <v>1893</v>
      </c>
      <c r="N24" s="164">
        <v>200</v>
      </c>
      <c r="O24" s="85"/>
      <c r="P24" s="85"/>
      <c r="Q24" s="85"/>
      <c r="R24" s="85"/>
      <c r="S24" s="85"/>
      <c r="T24" s="85"/>
      <c r="U24" s="85"/>
      <c r="V24" s="85"/>
      <c r="W24" s="85"/>
      <c r="X24" s="85"/>
      <c r="Y24" s="85"/>
      <c r="Z24" s="85"/>
      <c r="AA24" s="85"/>
      <c r="AB24" s="85"/>
      <c r="AC24" s="85"/>
    </row>
    <row r="25" spans="1:29" s="71" customFormat="1" ht="11.1" customHeight="1">
      <c r="A25" s="69">
        <f>IF(B25&lt;&gt;"",COUNTA($B$20:B25),"")</f>
        <v>6</v>
      </c>
      <c r="B25" s="78" t="s">
        <v>74</v>
      </c>
      <c r="C25" s="164">
        <v>155073</v>
      </c>
      <c r="D25" s="164">
        <v>263</v>
      </c>
      <c r="E25" s="164">
        <v>1400</v>
      </c>
      <c r="F25" s="164">
        <v>1801</v>
      </c>
      <c r="G25" s="164">
        <v>26</v>
      </c>
      <c r="H25" s="164">
        <v>34549</v>
      </c>
      <c r="I25" s="164" t="s">
        <v>8</v>
      </c>
      <c r="J25" s="164">
        <v>34549</v>
      </c>
      <c r="K25" s="164" t="s">
        <v>8</v>
      </c>
      <c r="L25" s="164">
        <v>1590</v>
      </c>
      <c r="M25" s="164">
        <v>13</v>
      </c>
      <c r="N25" s="164">
        <v>115428</v>
      </c>
      <c r="O25" s="85"/>
      <c r="P25" s="85"/>
      <c r="Q25" s="85"/>
      <c r="R25" s="85"/>
      <c r="S25" s="85"/>
      <c r="T25" s="85"/>
      <c r="U25" s="85"/>
      <c r="V25" s="85"/>
      <c r="W25" s="85"/>
      <c r="X25" s="85"/>
      <c r="Y25" s="85"/>
      <c r="Z25" s="85"/>
      <c r="AA25" s="85"/>
      <c r="AB25" s="85"/>
      <c r="AC25" s="85"/>
    </row>
    <row r="26" spans="1:29" s="71" customFormat="1" ht="19.149999999999999" customHeight="1">
      <c r="A26" s="70">
        <f>IF(B26&lt;&gt;"",COUNTA($B$20:B26),"")</f>
        <v>7</v>
      </c>
      <c r="B26" s="80" t="s">
        <v>75</v>
      </c>
      <c r="C26" s="165">
        <v>309591</v>
      </c>
      <c r="D26" s="165">
        <v>37217</v>
      </c>
      <c r="E26" s="165">
        <v>20001</v>
      </c>
      <c r="F26" s="165">
        <v>28137</v>
      </c>
      <c r="G26" s="165">
        <v>4500</v>
      </c>
      <c r="H26" s="165">
        <v>275364</v>
      </c>
      <c r="I26" s="165">
        <v>157197</v>
      </c>
      <c r="J26" s="165">
        <v>118168</v>
      </c>
      <c r="K26" s="165">
        <v>7681</v>
      </c>
      <c r="L26" s="165">
        <v>43141</v>
      </c>
      <c r="M26" s="165">
        <v>7179</v>
      </c>
      <c r="N26" s="165">
        <v>-113628</v>
      </c>
      <c r="O26" s="85"/>
      <c r="P26" s="85"/>
      <c r="Q26" s="85"/>
      <c r="R26" s="85"/>
      <c r="S26" s="85"/>
      <c r="T26" s="85"/>
      <c r="U26" s="85"/>
      <c r="V26" s="85"/>
      <c r="W26" s="85"/>
      <c r="X26" s="85"/>
      <c r="Y26" s="85"/>
      <c r="Z26" s="85"/>
      <c r="AA26" s="85"/>
      <c r="AB26" s="85"/>
      <c r="AC26" s="85"/>
    </row>
    <row r="27" spans="1:29" s="71" customFormat="1" ht="21.6" customHeight="1">
      <c r="A27" s="69">
        <f>IF(B27&lt;&gt;"",COUNTA($B$20:B27),"")</f>
        <v>8</v>
      </c>
      <c r="B27" s="79" t="s">
        <v>76</v>
      </c>
      <c r="C27" s="164">
        <v>117426</v>
      </c>
      <c r="D27" s="164">
        <v>2119</v>
      </c>
      <c r="E27" s="164">
        <v>1103</v>
      </c>
      <c r="F27" s="164">
        <v>4445</v>
      </c>
      <c r="G27" s="164">
        <v>8668</v>
      </c>
      <c r="H27" s="164">
        <v>175</v>
      </c>
      <c r="I27" s="164">
        <v>175</v>
      </c>
      <c r="J27" s="164" t="s">
        <v>8</v>
      </c>
      <c r="K27" s="164">
        <v>28</v>
      </c>
      <c r="L27" s="164">
        <v>11063</v>
      </c>
      <c r="M27" s="164">
        <v>89825</v>
      </c>
      <c r="N27" s="164" t="s">
        <v>8</v>
      </c>
      <c r="O27" s="85"/>
      <c r="P27" s="85"/>
      <c r="Q27" s="85"/>
      <c r="R27" s="85"/>
      <c r="S27" s="85"/>
      <c r="T27" s="85"/>
      <c r="U27" s="85"/>
      <c r="V27" s="85"/>
      <c r="W27" s="85"/>
      <c r="X27" s="85"/>
      <c r="Y27" s="85"/>
      <c r="Z27" s="85"/>
      <c r="AA27" s="85"/>
      <c r="AB27" s="85"/>
      <c r="AC27" s="85"/>
    </row>
    <row r="28" spans="1:29" s="71" customFormat="1" ht="11.1" customHeight="1">
      <c r="A28" s="69">
        <f>IF(B28&lt;&gt;"",COUNTA($B$20:B28),"")</f>
        <v>9</v>
      </c>
      <c r="B28" s="78" t="s">
        <v>77</v>
      </c>
      <c r="C28" s="164">
        <v>24624</v>
      </c>
      <c r="D28" s="164">
        <v>1982</v>
      </c>
      <c r="E28" s="164">
        <v>281</v>
      </c>
      <c r="F28" s="164">
        <v>4033</v>
      </c>
      <c r="G28" s="164">
        <v>8567</v>
      </c>
      <c r="H28" s="164">
        <v>52</v>
      </c>
      <c r="I28" s="164">
        <v>52</v>
      </c>
      <c r="J28" s="164" t="s">
        <v>8</v>
      </c>
      <c r="K28" s="164" t="s">
        <v>8</v>
      </c>
      <c r="L28" s="164">
        <v>9710</v>
      </c>
      <c r="M28" s="164" t="s">
        <v>8</v>
      </c>
      <c r="N28" s="164" t="s">
        <v>8</v>
      </c>
      <c r="O28" s="85"/>
      <c r="P28" s="85"/>
      <c r="Q28" s="85"/>
      <c r="R28" s="85"/>
      <c r="S28" s="85"/>
      <c r="T28" s="85"/>
      <c r="U28" s="85"/>
      <c r="V28" s="85"/>
      <c r="W28" s="85"/>
      <c r="X28" s="85"/>
      <c r="Y28" s="85"/>
      <c r="Z28" s="85"/>
      <c r="AA28" s="85"/>
      <c r="AB28" s="85"/>
      <c r="AC28" s="85"/>
    </row>
    <row r="29" spans="1:29" s="71" customFormat="1" ht="11.1" customHeight="1">
      <c r="A29" s="69">
        <f>IF(B29&lt;&gt;"",COUNTA($B$20:B29),"")</f>
        <v>10</v>
      </c>
      <c r="B29" s="78" t="s">
        <v>78</v>
      </c>
      <c r="C29" s="164" t="s">
        <v>8</v>
      </c>
      <c r="D29" s="164" t="s">
        <v>8</v>
      </c>
      <c r="E29" s="164" t="s">
        <v>8</v>
      </c>
      <c r="F29" s="164" t="s">
        <v>8</v>
      </c>
      <c r="G29" s="164" t="s">
        <v>8</v>
      </c>
      <c r="H29" s="164" t="s">
        <v>8</v>
      </c>
      <c r="I29" s="164" t="s">
        <v>8</v>
      </c>
      <c r="J29" s="164" t="s">
        <v>8</v>
      </c>
      <c r="K29" s="164" t="s">
        <v>8</v>
      </c>
      <c r="L29" s="164" t="s">
        <v>8</v>
      </c>
      <c r="M29" s="164" t="s">
        <v>8</v>
      </c>
      <c r="N29" s="164" t="s">
        <v>8</v>
      </c>
      <c r="O29" s="85"/>
      <c r="P29" s="85"/>
      <c r="Q29" s="85"/>
      <c r="R29" s="85"/>
      <c r="S29" s="85"/>
      <c r="T29" s="85"/>
      <c r="U29" s="85"/>
      <c r="V29" s="85"/>
      <c r="W29" s="85"/>
      <c r="X29" s="85"/>
      <c r="Y29" s="85"/>
      <c r="Z29" s="85"/>
      <c r="AA29" s="85"/>
      <c r="AB29" s="85"/>
      <c r="AC29" s="85"/>
    </row>
    <row r="30" spans="1:29" s="71" customFormat="1" ht="11.1" customHeight="1">
      <c r="A30" s="69">
        <f>IF(B30&lt;&gt;"",COUNTA($B$20:B30),"")</f>
        <v>11</v>
      </c>
      <c r="B30" s="78" t="s">
        <v>79</v>
      </c>
      <c r="C30" s="164">
        <v>15165</v>
      </c>
      <c r="D30" s="164">
        <v>383</v>
      </c>
      <c r="E30" s="164">
        <v>140</v>
      </c>
      <c r="F30" s="164">
        <v>1841</v>
      </c>
      <c r="G30" s="164">
        <v>11</v>
      </c>
      <c r="H30" s="164">
        <v>1209</v>
      </c>
      <c r="I30" s="164">
        <v>8</v>
      </c>
      <c r="J30" s="164">
        <v>1202</v>
      </c>
      <c r="K30" s="164">
        <v>31</v>
      </c>
      <c r="L30" s="164">
        <v>800</v>
      </c>
      <c r="M30" s="164" t="s">
        <v>8</v>
      </c>
      <c r="N30" s="164">
        <v>10750</v>
      </c>
      <c r="O30" s="85"/>
      <c r="P30" s="85"/>
      <c r="Q30" s="85"/>
      <c r="R30" s="85"/>
      <c r="S30" s="85"/>
      <c r="T30" s="85"/>
      <c r="U30" s="85"/>
      <c r="V30" s="85"/>
      <c r="W30" s="85"/>
      <c r="X30" s="85"/>
      <c r="Y30" s="85"/>
      <c r="Z30" s="85"/>
      <c r="AA30" s="85"/>
      <c r="AB30" s="85"/>
      <c r="AC30" s="85"/>
    </row>
    <row r="31" spans="1:29" s="71" customFormat="1" ht="11.1" customHeight="1">
      <c r="A31" s="69">
        <f>IF(B31&lt;&gt;"",COUNTA($B$20:B31),"")</f>
        <v>12</v>
      </c>
      <c r="B31" s="78" t="s">
        <v>74</v>
      </c>
      <c r="C31" s="164">
        <v>1166</v>
      </c>
      <c r="D31" s="164" t="s">
        <v>8</v>
      </c>
      <c r="E31" s="164">
        <v>15</v>
      </c>
      <c r="F31" s="164" t="s">
        <v>8</v>
      </c>
      <c r="G31" s="164">
        <v>1152</v>
      </c>
      <c r="H31" s="164" t="s">
        <v>8</v>
      </c>
      <c r="I31" s="164" t="s">
        <v>8</v>
      </c>
      <c r="J31" s="164" t="s">
        <v>8</v>
      </c>
      <c r="K31" s="164" t="s">
        <v>8</v>
      </c>
      <c r="L31" s="164" t="s">
        <v>8</v>
      </c>
      <c r="M31" s="164" t="s">
        <v>8</v>
      </c>
      <c r="N31" s="164" t="s">
        <v>8</v>
      </c>
      <c r="O31" s="85"/>
      <c r="P31" s="85"/>
      <c r="Q31" s="85"/>
      <c r="R31" s="85"/>
      <c r="S31" s="85"/>
      <c r="T31" s="85"/>
      <c r="U31" s="85"/>
      <c r="V31" s="85"/>
      <c r="W31" s="85"/>
      <c r="X31" s="85"/>
      <c r="Y31" s="85"/>
      <c r="Z31" s="85"/>
      <c r="AA31" s="85"/>
      <c r="AB31" s="85"/>
      <c r="AC31" s="85"/>
    </row>
    <row r="32" spans="1:29" s="71" customFormat="1" ht="19.149999999999999" customHeight="1">
      <c r="A32" s="70">
        <f>IF(B32&lt;&gt;"",COUNTA($B$20:B32),"")</f>
        <v>13</v>
      </c>
      <c r="B32" s="80" t="s">
        <v>80</v>
      </c>
      <c r="C32" s="165">
        <v>131424</v>
      </c>
      <c r="D32" s="165">
        <v>2501</v>
      </c>
      <c r="E32" s="165">
        <v>1228</v>
      </c>
      <c r="F32" s="165">
        <v>6286</v>
      </c>
      <c r="G32" s="165">
        <v>7527</v>
      </c>
      <c r="H32" s="165">
        <v>1385</v>
      </c>
      <c r="I32" s="165">
        <v>183</v>
      </c>
      <c r="J32" s="165">
        <v>1202</v>
      </c>
      <c r="K32" s="165">
        <v>59</v>
      </c>
      <c r="L32" s="165">
        <v>11863</v>
      </c>
      <c r="M32" s="165">
        <v>89825</v>
      </c>
      <c r="N32" s="165">
        <v>10750</v>
      </c>
      <c r="O32" s="85"/>
      <c r="P32" s="85"/>
      <c r="Q32" s="85"/>
      <c r="R32" s="85"/>
      <c r="S32" s="85"/>
      <c r="T32" s="85"/>
      <c r="U32" s="85"/>
      <c r="V32" s="85"/>
      <c r="W32" s="85"/>
      <c r="X32" s="85"/>
      <c r="Y32" s="85"/>
      <c r="Z32" s="85"/>
      <c r="AA32" s="85"/>
      <c r="AB32" s="85"/>
      <c r="AC32" s="85"/>
    </row>
    <row r="33" spans="1:29" s="71" customFormat="1" ht="19.149999999999999" customHeight="1">
      <c r="A33" s="70">
        <f>IF(B33&lt;&gt;"",COUNTA($B$20:B33),"")</f>
        <v>14</v>
      </c>
      <c r="B33" s="80" t="s">
        <v>81</v>
      </c>
      <c r="C33" s="165">
        <v>441015</v>
      </c>
      <c r="D33" s="165">
        <v>39718</v>
      </c>
      <c r="E33" s="165">
        <v>21230</v>
      </c>
      <c r="F33" s="165">
        <v>34423</v>
      </c>
      <c r="G33" s="165">
        <v>12027</v>
      </c>
      <c r="H33" s="165">
        <v>276749</v>
      </c>
      <c r="I33" s="165">
        <v>157380</v>
      </c>
      <c r="J33" s="165">
        <v>119369</v>
      </c>
      <c r="K33" s="165">
        <v>7740</v>
      </c>
      <c r="L33" s="165">
        <v>55004</v>
      </c>
      <c r="M33" s="165">
        <v>97004</v>
      </c>
      <c r="N33" s="165">
        <v>-102878</v>
      </c>
      <c r="O33" s="85"/>
      <c r="P33" s="85"/>
      <c r="Q33" s="85"/>
      <c r="R33" s="85"/>
      <c r="S33" s="85"/>
      <c r="T33" s="85"/>
      <c r="U33" s="85"/>
      <c r="V33" s="85"/>
      <c r="W33" s="85"/>
      <c r="X33" s="85"/>
      <c r="Y33" s="85"/>
      <c r="Z33" s="85"/>
      <c r="AA33" s="85"/>
      <c r="AB33" s="85"/>
      <c r="AC33" s="85"/>
    </row>
    <row r="34" spans="1:29" s="71" customFormat="1" ht="11.1" customHeight="1">
      <c r="A34" s="69">
        <f>IF(B34&lt;&gt;"",COUNTA($B$20:B34),"")</f>
        <v>15</v>
      </c>
      <c r="B34" s="78" t="s">
        <v>82</v>
      </c>
      <c r="C34" s="164" t="s">
        <v>8</v>
      </c>
      <c r="D34" s="164" t="s">
        <v>8</v>
      </c>
      <c r="E34" s="164" t="s">
        <v>8</v>
      </c>
      <c r="F34" s="164" t="s">
        <v>8</v>
      </c>
      <c r="G34" s="164" t="s">
        <v>8</v>
      </c>
      <c r="H34" s="164" t="s">
        <v>8</v>
      </c>
      <c r="I34" s="164" t="s">
        <v>8</v>
      </c>
      <c r="J34" s="164" t="s">
        <v>8</v>
      </c>
      <c r="K34" s="164" t="s">
        <v>8</v>
      </c>
      <c r="L34" s="164" t="s">
        <v>8</v>
      </c>
      <c r="M34" s="164" t="s">
        <v>8</v>
      </c>
      <c r="N34" s="164" t="s">
        <v>8</v>
      </c>
      <c r="O34" s="85"/>
      <c r="P34" s="85"/>
      <c r="Q34" s="85"/>
      <c r="R34" s="85"/>
      <c r="S34" s="85"/>
      <c r="T34" s="85"/>
      <c r="U34" s="85"/>
      <c r="V34" s="85"/>
      <c r="W34" s="85"/>
      <c r="X34" s="85"/>
      <c r="Y34" s="85"/>
      <c r="Z34" s="85"/>
      <c r="AA34" s="85"/>
      <c r="AB34" s="85"/>
      <c r="AC34" s="85"/>
    </row>
    <row r="35" spans="1:29" s="71" customFormat="1" ht="11.1" customHeight="1">
      <c r="A35" s="69">
        <f>IF(B35&lt;&gt;"",COUNTA($B$20:B35),"")</f>
        <v>16</v>
      </c>
      <c r="B35" s="78" t="s">
        <v>83</v>
      </c>
      <c r="C35" s="164" t="s">
        <v>8</v>
      </c>
      <c r="D35" s="164" t="s">
        <v>8</v>
      </c>
      <c r="E35" s="164" t="s">
        <v>8</v>
      </c>
      <c r="F35" s="164" t="s">
        <v>8</v>
      </c>
      <c r="G35" s="164" t="s">
        <v>8</v>
      </c>
      <c r="H35" s="164" t="s">
        <v>8</v>
      </c>
      <c r="I35" s="164" t="s">
        <v>8</v>
      </c>
      <c r="J35" s="164" t="s">
        <v>8</v>
      </c>
      <c r="K35" s="164" t="s">
        <v>8</v>
      </c>
      <c r="L35" s="164" t="s">
        <v>8</v>
      </c>
      <c r="M35" s="164" t="s">
        <v>8</v>
      </c>
      <c r="N35" s="164" t="s">
        <v>8</v>
      </c>
      <c r="O35" s="85"/>
      <c r="P35" s="85"/>
      <c r="Q35" s="85"/>
      <c r="R35" s="85"/>
      <c r="S35" s="85"/>
      <c r="T35" s="85"/>
      <c r="U35" s="85"/>
      <c r="V35" s="85"/>
      <c r="W35" s="85"/>
      <c r="X35" s="85"/>
      <c r="Y35" s="85"/>
      <c r="Z35" s="85"/>
      <c r="AA35" s="85"/>
      <c r="AB35" s="85"/>
      <c r="AC35" s="85"/>
    </row>
    <row r="36" spans="1:29" s="71" customFormat="1" ht="11.1" customHeight="1">
      <c r="A36" s="69">
        <f>IF(B36&lt;&gt;"",COUNTA($B$20:B36),"")</f>
        <v>17</v>
      </c>
      <c r="B36" s="78" t="s">
        <v>99</v>
      </c>
      <c r="C36" s="164" t="s">
        <v>8</v>
      </c>
      <c r="D36" s="164" t="s">
        <v>8</v>
      </c>
      <c r="E36" s="164" t="s">
        <v>8</v>
      </c>
      <c r="F36" s="164" t="s">
        <v>8</v>
      </c>
      <c r="G36" s="164" t="s">
        <v>8</v>
      </c>
      <c r="H36" s="164" t="s">
        <v>8</v>
      </c>
      <c r="I36" s="164" t="s">
        <v>8</v>
      </c>
      <c r="J36" s="164" t="s">
        <v>8</v>
      </c>
      <c r="K36" s="164" t="s">
        <v>8</v>
      </c>
      <c r="L36" s="164" t="s">
        <v>8</v>
      </c>
      <c r="M36" s="164" t="s">
        <v>8</v>
      </c>
      <c r="N36" s="164" t="s">
        <v>8</v>
      </c>
      <c r="O36" s="85"/>
      <c r="P36" s="85"/>
      <c r="Q36" s="85"/>
      <c r="R36" s="85"/>
      <c r="S36" s="85"/>
      <c r="T36" s="85"/>
      <c r="U36" s="85"/>
      <c r="V36" s="85"/>
      <c r="W36" s="85"/>
      <c r="X36" s="85"/>
      <c r="Y36" s="85"/>
      <c r="Z36" s="85"/>
      <c r="AA36" s="85"/>
      <c r="AB36" s="85"/>
      <c r="AC36" s="85"/>
    </row>
    <row r="37" spans="1:29" s="71" customFormat="1" ht="11.1" customHeight="1">
      <c r="A37" s="69">
        <f>IF(B37&lt;&gt;"",COUNTA($B$20:B37),"")</f>
        <v>18</v>
      </c>
      <c r="B37" s="78" t="s">
        <v>100</v>
      </c>
      <c r="C37" s="164" t="s">
        <v>8</v>
      </c>
      <c r="D37" s="164" t="s">
        <v>8</v>
      </c>
      <c r="E37" s="164" t="s">
        <v>8</v>
      </c>
      <c r="F37" s="164" t="s">
        <v>8</v>
      </c>
      <c r="G37" s="164" t="s">
        <v>8</v>
      </c>
      <c r="H37" s="164" t="s">
        <v>8</v>
      </c>
      <c r="I37" s="164" t="s">
        <v>8</v>
      </c>
      <c r="J37" s="164" t="s">
        <v>8</v>
      </c>
      <c r="K37" s="164" t="s">
        <v>8</v>
      </c>
      <c r="L37" s="164" t="s">
        <v>8</v>
      </c>
      <c r="M37" s="164" t="s">
        <v>8</v>
      </c>
      <c r="N37" s="164" t="s">
        <v>8</v>
      </c>
      <c r="O37" s="85"/>
      <c r="P37" s="85"/>
      <c r="Q37" s="85"/>
      <c r="R37" s="85"/>
      <c r="S37" s="85"/>
      <c r="T37" s="85"/>
      <c r="U37" s="85"/>
      <c r="V37" s="85"/>
      <c r="W37" s="85"/>
      <c r="X37" s="85"/>
      <c r="Y37" s="85"/>
      <c r="Z37" s="85"/>
      <c r="AA37" s="85"/>
      <c r="AB37" s="85"/>
      <c r="AC37" s="85"/>
    </row>
    <row r="38" spans="1:29" s="71" customFormat="1" ht="11.1" customHeight="1">
      <c r="A38" s="69">
        <f>IF(B38&lt;&gt;"",COUNTA($B$20:B38),"")</f>
        <v>19</v>
      </c>
      <c r="B38" s="78" t="s">
        <v>27</v>
      </c>
      <c r="C38" s="164">
        <v>45591</v>
      </c>
      <c r="D38" s="164" t="s">
        <v>8</v>
      </c>
      <c r="E38" s="164" t="s">
        <v>8</v>
      </c>
      <c r="F38" s="164" t="s">
        <v>8</v>
      </c>
      <c r="G38" s="164" t="s">
        <v>8</v>
      </c>
      <c r="H38" s="164" t="s">
        <v>8</v>
      </c>
      <c r="I38" s="164" t="s">
        <v>8</v>
      </c>
      <c r="J38" s="164" t="s">
        <v>8</v>
      </c>
      <c r="K38" s="164" t="s">
        <v>8</v>
      </c>
      <c r="L38" s="164" t="s">
        <v>8</v>
      </c>
      <c r="M38" s="164" t="s">
        <v>8</v>
      </c>
      <c r="N38" s="164">
        <v>45591</v>
      </c>
      <c r="O38" s="85"/>
      <c r="P38" s="85"/>
      <c r="Q38" s="85"/>
      <c r="R38" s="85"/>
      <c r="S38" s="85"/>
      <c r="T38" s="85"/>
      <c r="U38" s="85"/>
      <c r="V38" s="85"/>
      <c r="W38" s="85"/>
      <c r="X38" s="85"/>
      <c r="Y38" s="85"/>
      <c r="Z38" s="85"/>
      <c r="AA38" s="85"/>
      <c r="AB38" s="85"/>
      <c r="AC38" s="85"/>
    </row>
    <row r="39" spans="1:29" s="71" customFormat="1" ht="21.6" customHeight="1">
      <c r="A39" s="69">
        <f>IF(B39&lt;&gt;"",COUNTA($B$20:B39),"")</f>
        <v>20</v>
      </c>
      <c r="B39" s="79" t="s">
        <v>84</v>
      </c>
      <c r="C39" s="164">
        <v>34567</v>
      </c>
      <c r="D39" s="164" t="s">
        <v>8</v>
      </c>
      <c r="E39" s="164" t="s">
        <v>8</v>
      </c>
      <c r="F39" s="164" t="s">
        <v>8</v>
      </c>
      <c r="G39" s="164" t="s">
        <v>8</v>
      </c>
      <c r="H39" s="164" t="s">
        <v>8</v>
      </c>
      <c r="I39" s="164" t="s">
        <v>8</v>
      </c>
      <c r="J39" s="164" t="s">
        <v>8</v>
      </c>
      <c r="K39" s="164" t="s">
        <v>8</v>
      </c>
      <c r="L39" s="164" t="s">
        <v>8</v>
      </c>
      <c r="M39" s="164" t="s">
        <v>8</v>
      </c>
      <c r="N39" s="164">
        <v>34567</v>
      </c>
      <c r="O39" s="85"/>
      <c r="P39" s="85"/>
      <c r="Q39" s="85"/>
      <c r="R39" s="85"/>
      <c r="S39" s="85"/>
      <c r="T39" s="85"/>
      <c r="U39" s="85"/>
      <c r="V39" s="85"/>
      <c r="W39" s="85"/>
      <c r="X39" s="85"/>
      <c r="Y39" s="85"/>
      <c r="Z39" s="85"/>
      <c r="AA39" s="85"/>
      <c r="AB39" s="85"/>
      <c r="AC39" s="85"/>
    </row>
    <row r="40" spans="1:29" s="71" customFormat="1" ht="21.6" customHeight="1">
      <c r="A40" s="69">
        <f>IF(B40&lt;&gt;"",COUNTA($B$20:B40),"")</f>
        <v>21</v>
      </c>
      <c r="B40" s="79" t="s">
        <v>85</v>
      </c>
      <c r="C40" s="164">
        <v>128443</v>
      </c>
      <c r="D40" s="164">
        <v>111</v>
      </c>
      <c r="E40" s="164">
        <v>468</v>
      </c>
      <c r="F40" s="164">
        <v>1424</v>
      </c>
      <c r="G40" s="164">
        <v>633</v>
      </c>
      <c r="H40" s="164">
        <v>118014</v>
      </c>
      <c r="I40" s="164">
        <v>52935</v>
      </c>
      <c r="J40" s="164">
        <v>65079</v>
      </c>
      <c r="K40" s="164">
        <v>789</v>
      </c>
      <c r="L40" s="164">
        <v>5254</v>
      </c>
      <c r="M40" s="164">
        <v>1752</v>
      </c>
      <c r="N40" s="164" t="s">
        <v>8</v>
      </c>
      <c r="O40" s="85"/>
      <c r="P40" s="85"/>
      <c r="Q40" s="85"/>
      <c r="R40" s="85"/>
      <c r="S40" s="85"/>
      <c r="T40" s="85"/>
      <c r="U40" s="85"/>
      <c r="V40" s="85"/>
      <c r="W40" s="85"/>
      <c r="X40" s="85"/>
      <c r="Y40" s="85"/>
      <c r="Z40" s="85"/>
      <c r="AA40" s="85"/>
      <c r="AB40" s="85"/>
      <c r="AC40" s="85"/>
    </row>
    <row r="41" spans="1:29" s="71" customFormat="1" ht="21.6" customHeight="1">
      <c r="A41" s="69">
        <f>IF(B41&lt;&gt;"",COUNTA($B$20:B41),"")</f>
        <v>22</v>
      </c>
      <c r="B41" s="79" t="s">
        <v>86</v>
      </c>
      <c r="C41" s="164">
        <v>17030</v>
      </c>
      <c r="D41" s="164">
        <v>255</v>
      </c>
      <c r="E41" s="164" t="s">
        <v>8</v>
      </c>
      <c r="F41" s="164">
        <v>15</v>
      </c>
      <c r="G41" s="164" t="s">
        <v>8</v>
      </c>
      <c r="H41" s="164">
        <v>16651</v>
      </c>
      <c r="I41" s="164">
        <v>16404</v>
      </c>
      <c r="J41" s="164">
        <v>248</v>
      </c>
      <c r="K41" s="164">
        <v>48</v>
      </c>
      <c r="L41" s="164">
        <v>38</v>
      </c>
      <c r="M41" s="164">
        <v>23</v>
      </c>
      <c r="N41" s="164" t="s">
        <v>8</v>
      </c>
      <c r="O41" s="85"/>
      <c r="P41" s="85"/>
      <c r="Q41" s="85"/>
      <c r="R41" s="85"/>
      <c r="S41" s="85"/>
      <c r="T41" s="85"/>
      <c r="U41" s="85"/>
      <c r="V41" s="85"/>
      <c r="W41" s="85"/>
      <c r="X41" s="85"/>
      <c r="Y41" s="85"/>
      <c r="Z41" s="85"/>
      <c r="AA41" s="85"/>
      <c r="AB41" s="85"/>
      <c r="AC41" s="85"/>
    </row>
    <row r="42" spans="1:29" s="71" customFormat="1" ht="11.1" customHeight="1">
      <c r="A42" s="69">
        <f>IF(B42&lt;&gt;"",COUNTA($B$20:B42),"")</f>
        <v>23</v>
      </c>
      <c r="B42" s="78" t="s">
        <v>87</v>
      </c>
      <c r="C42" s="164">
        <v>12264</v>
      </c>
      <c r="D42" s="164">
        <v>6</v>
      </c>
      <c r="E42" s="164">
        <v>5575</v>
      </c>
      <c r="F42" s="164">
        <v>212</v>
      </c>
      <c r="G42" s="164">
        <v>1210</v>
      </c>
      <c r="H42" s="164">
        <v>4</v>
      </c>
      <c r="I42" s="164">
        <v>4</v>
      </c>
      <c r="J42" s="164" t="s">
        <v>8</v>
      </c>
      <c r="K42" s="164">
        <v>353</v>
      </c>
      <c r="L42" s="164">
        <v>4721</v>
      </c>
      <c r="M42" s="164">
        <v>182</v>
      </c>
      <c r="N42" s="164" t="s">
        <v>8</v>
      </c>
      <c r="O42" s="85"/>
      <c r="P42" s="85"/>
      <c r="Q42" s="85"/>
      <c r="R42" s="85"/>
      <c r="S42" s="85"/>
      <c r="T42" s="85"/>
      <c r="U42" s="85"/>
      <c r="V42" s="85"/>
      <c r="W42" s="85"/>
      <c r="X42" s="85"/>
      <c r="Y42" s="85"/>
      <c r="Z42" s="85"/>
      <c r="AA42" s="85"/>
      <c r="AB42" s="85"/>
      <c r="AC42" s="85"/>
    </row>
    <row r="43" spans="1:29" s="71" customFormat="1" ht="11.1" customHeight="1">
      <c r="A43" s="69">
        <f>IF(B43&lt;&gt;"",COUNTA($B$20:B43),"")</f>
        <v>24</v>
      </c>
      <c r="B43" s="78" t="s">
        <v>88</v>
      </c>
      <c r="C43" s="164">
        <v>217263</v>
      </c>
      <c r="D43" s="164">
        <v>7021</v>
      </c>
      <c r="E43" s="164">
        <v>7971</v>
      </c>
      <c r="F43" s="164">
        <v>2164</v>
      </c>
      <c r="G43" s="164">
        <v>199</v>
      </c>
      <c r="H43" s="164">
        <v>81941</v>
      </c>
      <c r="I43" s="164">
        <v>45980</v>
      </c>
      <c r="J43" s="164">
        <v>35961</v>
      </c>
      <c r="K43" s="164">
        <v>78</v>
      </c>
      <c r="L43" s="164">
        <v>2111</v>
      </c>
      <c r="M43" s="164">
        <v>217</v>
      </c>
      <c r="N43" s="164">
        <v>115560</v>
      </c>
      <c r="O43" s="85"/>
      <c r="P43" s="85"/>
      <c r="Q43" s="85"/>
      <c r="R43" s="85"/>
      <c r="S43" s="85"/>
      <c r="T43" s="85"/>
      <c r="U43" s="85"/>
      <c r="V43" s="85"/>
      <c r="W43" s="85"/>
      <c r="X43" s="85"/>
      <c r="Y43" s="85"/>
      <c r="Z43" s="85"/>
      <c r="AA43" s="85"/>
      <c r="AB43" s="85"/>
      <c r="AC43" s="85"/>
    </row>
    <row r="44" spans="1:29" s="71" customFormat="1" ht="11.1" customHeight="1">
      <c r="A44" s="69">
        <f>IF(B44&lt;&gt;"",COUNTA($B$20:B44),"")</f>
        <v>25</v>
      </c>
      <c r="B44" s="78" t="s">
        <v>74</v>
      </c>
      <c r="C44" s="164">
        <v>155073</v>
      </c>
      <c r="D44" s="164">
        <v>263</v>
      </c>
      <c r="E44" s="164">
        <v>1400</v>
      </c>
      <c r="F44" s="164">
        <v>1801</v>
      </c>
      <c r="G44" s="164">
        <v>26</v>
      </c>
      <c r="H44" s="164">
        <v>34549</v>
      </c>
      <c r="I44" s="164" t="s">
        <v>8</v>
      </c>
      <c r="J44" s="164">
        <v>34549</v>
      </c>
      <c r="K44" s="164" t="s">
        <v>8</v>
      </c>
      <c r="L44" s="164">
        <v>1590</v>
      </c>
      <c r="M44" s="164">
        <v>13</v>
      </c>
      <c r="N44" s="164">
        <v>115428</v>
      </c>
      <c r="O44" s="85"/>
      <c r="P44" s="85"/>
      <c r="Q44" s="85"/>
      <c r="R44" s="85"/>
      <c r="S44" s="85"/>
      <c r="T44" s="85"/>
      <c r="U44" s="85"/>
      <c r="V44" s="85"/>
      <c r="W44" s="85"/>
      <c r="X44" s="85"/>
      <c r="Y44" s="85"/>
      <c r="Z44" s="85"/>
      <c r="AA44" s="85"/>
      <c r="AB44" s="85"/>
      <c r="AC44" s="85"/>
    </row>
    <row r="45" spans="1:29" s="71" customFormat="1" ht="19.149999999999999" customHeight="1">
      <c r="A45" s="70">
        <f>IF(B45&lt;&gt;"",COUNTA($B$20:B45),"")</f>
        <v>26</v>
      </c>
      <c r="B45" s="80" t="s">
        <v>89</v>
      </c>
      <c r="C45" s="165">
        <v>300084</v>
      </c>
      <c r="D45" s="165">
        <v>7130</v>
      </c>
      <c r="E45" s="165">
        <v>12614</v>
      </c>
      <c r="F45" s="165">
        <v>2014</v>
      </c>
      <c r="G45" s="165">
        <v>2017</v>
      </c>
      <c r="H45" s="165">
        <v>182060</v>
      </c>
      <c r="I45" s="165">
        <v>115322</v>
      </c>
      <c r="J45" s="165">
        <v>66738</v>
      </c>
      <c r="K45" s="165">
        <v>1267</v>
      </c>
      <c r="L45" s="165">
        <v>10533</v>
      </c>
      <c r="M45" s="165">
        <v>2160</v>
      </c>
      <c r="N45" s="165">
        <v>80289</v>
      </c>
      <c r="O45" s="85"/>
      <c r="P45" s="85"/>
      <c r="Q45" s="85"/>
      <c r="R45" s="85"/>
      <c r="S45" s="85"/>
      <c r="T45" s="85"/>
      <c r="U45" s="85"/>
      <c r="V45" s="85"/>
      <c r="W45" s="85"/>
      <c r="X45" s="85"/>
      <c r="Y45" s="85"/>
      <c r="Z45" s="85"/>
      <c r="AA45" s="85"/>
      <c r="AB45" s="85"/>
      <c r="AC45" s="85"/>
    </row>
    <row r="46" spans="1:29" s="87" customFormat="1" ht="11.1" customHeight="1">
      <c r="A46" s="69">
        <f>IF(B46&lt;&gt;"",COUNTA($B$20:B46),"")</f>
        <v>27</v>
      </c>
      <c r="B46" s="78" t="s">
        <v>90</v>
      </c>
      <c r="C46" s="164">
        <v>70640</v>
      </c>
      <c r="D46" s="164">
        <v>258</v>
      </c>
      <c r="E46" s="164">
        <v>1192</v>
      </c>
      <c r="F46" s="164">
        <v>2032</v>
      </c>
      <c r="G46" s="164">
        <v>8767</v>
      </c>
      <c r="H46" s="164">
        <v>1121</v>
      </c>
      <c r="I46" s="164">
        <v>175</v>
      </c>
      <c r="J46" s="164">
        <v>946</v>
      </c>
      <c r="K46" s="164">
        <v>36</v>
      </c>
      <c r="L46" s="164">
        <v>3136</v>
      </c>
      <c r="M46" s="164">
        <v>43150</v>
      </c>
      <c r="N46" s="164">
        <v>10948</v>
      </c>
      <c r="O46" s="86"/>
      <c r="P46" s="86"/>
      <c r="Q46" s="86"/>
      <c r="R46" s="86"/>
      <c r="S46" s="86"/>
      <c r="T46" s="86"/>
      <c r="U46" s="86"/>
      <c r="V46" s="86"/>
      <c r="W46" s="86"/>
      <c r="X46" s="86"/>
      <c r="Y46" s="86"/>
      <c r="Z46" s="86"/>
      <c r="AA46" s="86"/>
      <c r="AB46" s="86"/>
      <c r="AC46" s="86"/>
    </row>
    <row r="47" spans="1:29" s="87" customFormat="1" ht="11.1" customHeight="1">
      <c r="A47" s="69">
        <f>IF(B47&lt;&gt;"",COUNTA($B$20:B47),"")</f>
        <v>28</v>
      </c>
      <c r="B47" s="78" t="s">
        <v>91</v>
      </c>
      <c r="C47" s="164" t="s">
        <v>8</v>
      </c>
      <c r="D47" s="164" t="s">
        <v>8</v>
      </c>
      <c r="E47" s="164" t="s">
        <v>8</v>
      </c>
      <c r="F47" s="164" t="s">
        <v>8</v>
      </c>
      <c r="G47" s="164" t="s">
        <v>8</v>
      </c>
      <c r="H47" s="164" t="s">
        <v>8</v>
      </c>
      <c r="I47" s="164" t="s">
        <v>8</v>
      </c>
      <c r="J47" s="164" t="s">
        <v>8</v>
      </c>
      <c r="K47" s="164" t="s">
        <v>8</v>
      </c>
      <c r="L47" s="164" t="s">
        <v>8</v>
      </c>
      <c r="M47" s="164" t="s">
        <v>8</v>
      </c>
      <c r="N47" s="164" t="s">
        <v>8</v>
      </c>
      <c r="O47" s="86"/>
      <c r="P47" s="86"/>
      <c r="Q47" s="86"/>
      <c r="R47" s="86"/>
      <c r="S47" s="86"/>
      <c r="T47" s="86"/>
      <c r="U47" s="86"/>
      <c r="V47" s="86"/>
      <c r="W47" s="86"/>
      <c r="X47" s="86"/>
      <c r="Y47" s="86"/>
      <c r="Z47" s="86"/>
      <c r="AA47" s="86"/>
      <c r="AB47" s="86"/>
      <c r="AC47" s="86"/>
    </row>
    <row r="48" spans="1:29" s="87" customFormat="1" ht="11.1" customHeight="1">
      <c r="A48" s="69">
        <f>IF(B48&lt;&gt;"",COUNTA($B$20:B48),"")</f>
        <v>29</v>
      </c>
      <c r="B48" s="78" t="s">
        <v>92</v>
      </c>
      <c r="C48" s="164">
        <v>59958</v>
      </c>
      <c r="D48" s="164">
        <v>393</v>
      </c>
      <c r="E48" s="164">
        <v>64</v>
      </c>
      <c r="F48" s="164">
        <v>222</v>
      </c>
      <c r="G48" s="164">
        <v>1152</v>
      </c>
      <c r="H48" s="164" t="s">
        <v>8</v>
      </c>
      <c r="I48" s="164" t="s">
        <v>8</v>
      </c>
      <c r="J48" s="164" t="s">
        <v>8</v>
      </c>
      <c r="K48" s="164">
        <v>14</v>
      </c>
      <c r="L48" s="164">
        <v>1870</v>
      </c>
      <c r="M48" s="164">
        <v>56244</v>
      </c>
      <c r="N48" s="164" t="s">
        <v>8</v>
      </c>
      <c r="O48" s="86"/>
      <c r="P48" s="86"/>
      <c r="Q48" s="86"/>
      <c r="R48" s="86"/>
      <c r="S48" s="86"/>
      <c r="T48" s="86"/>
      <c r="U48" s="86"/>
      <c r="V48" s="86"/>
      <c r="W48" s="86"/>
      <c r="X48" s="86"/>
      <c r="Y48" s="86"/>
      <c r="Z48" s="86"/>
      <c r="AA48" s="86"/>
      <c r="AB48" s="86"/>
      <c r="AC48" s="86"/>
    </row>
    <row r="49" spans="1:29" s="87" customFormat="1" ht="11.1" customHeight="1">
      <c r="A49" s="69">
        <f>IF(B49&lt;&gt;"",COUNTA($B$20:B49),"")</f>
        <v>30</v>
      </c>
      <c r="B49" s="78" t="s">
        <v>74</v>
      </c>
      <c r="C49" s="164">
        <v>1166</v>
      </c>
      <c r="D49" s="164" t="s">
        <v>8</v>
      </c>
      <c r="E49" s="164">
        <v>15</v>
      </c>
      <c r="F49" s="164" t="s">
        <v>8</v>
      </c>
      <c r="G49" s="164">
        <v>1152</v>
      </c>
      <c r="H49" s="164" t="s">
        <v>8</v>
      </c>
      <c r="I49" s="164" t="s">
        <v>8</v>
      </c>
      <c r="J49" s="164" t="s">
        <v>8</v>
      </c>
      <c r="K49" s="164" t="s">
        <v>8</v>
      </c>
      <c r="L49" s="164" t="s">
        <v>8</v>
      </c>
      <c r="M49" s="164" t="s">
        <v>8</v>
      </c>
      <c r="N49" s="164" t="s">
        <v>8</v>
      </c>
      <c r="O49" s="86"/>
      <c r="P49" s="86"/>
      <c r="Q49" s="86"/>
      <c r="R49" s="86"/>
      <c r="S49" s="86"/>
      <c r="T49" s="86"/>
      <c r="U49" s="86"/>
      <c r="V49" s="86"/>
      <c r="W49" s="86"/>
      <c r="X49" s="86"/>
      <c r="Y49" s="86"/>
      <c r="Z49" s="86"/>
      <c r="AA49" s="86"/>
      <c r="AB49" s="86"/>
      <c r="AC49" s="86"/>
    </row>
    <row r="50" spans="1:29" s="71" customFormat="1" ht="19.149999999999999" customHeight="1">
      <c r="A50" s="70">
        <f>IF(B50&lt;&gt;"",COUNTA($B$20:B50),"")</f>
        <v>31</v>
      </c>
      <c r="B50" s="80" t="s">
        <v>93</v>
      </c>
      <c r="C50" s="165">
        <v>129432</v>
      </c>
      <c r="D50" s="165">
        <v>650</v>
      </c>
      <c r="E50" s="165">
        <v>1241</v>
      </c>
      <c r="F50" s="165">
        <v>2254</v>
      </c>
      <c r="G50" s="165">
        <v>8767</v>
      </c>
      <c r="H50" s="165">
        <v>1121</v>
      </c>
      <c r="I50" s="165">
        <v>175</v>
      </c>
      <c r="J50" s="165">
        <v>946</v>
      </c>
      <c r="K50" s="165">
        <v>51</v>
      </c>
      <c r="L50" s="165">
        <v>5006</v>
      </c>
      <c r="M50" s="165">
        <v>99394</v>
      </c>
      <c r="N50" s="165">
        <v>10948</v>
      </c>
      <c r="O50" s="85"/>
      <c r="P50" s="85"/>
      <c r="Q50" s="85"/>
      <c r="R50" s="85"/>
      <c r="S50" s="85"/>
      <c r="T50" s="85"/>
      <c r="U50" s="85"/>
      <c r="V50" s="85"/>
      <c r="W50" s="85"/>
      <c r="X50" s="85"/>
      <c r="Y50" s="85"/>
      <c r="Z50" s="85"/>
      <c r="AA50" s="85"/>
      <c r="AB50" s="85"/>
      <c r="AC50" s="85"/>
    </row>
    <row r="51" spans="1:29" s="71" customFormat="1" ht="19.149999999999999" customHeight="1">
      <c r="A51" s="70">
        <f>IF(B51&lt;&gt;"",COUNTA($B$20:B51),"")</f>
        <v>32</v>
      </c>
      <c r="B51" s="80" t="s">
        <v>94</v>
      </c>
      <c r="C51" s="165">
        <v>429516</v>
      </c>
      <c r="D51" s="165">
        <v>7780</v>
      </c>
      <c r="E51" s="165">
        <v>13856</v>
      </c>
      <c r="F51" s="165">
        <v>4268</v>
      </c>
      <c r="G51" s="165">
        <v>10783</v>
      </c>
      <c r="H51" s="165">
        <v>183181</v>
      </c>
      <c r="I51" s="165">
        <v>115498</v>
      </c>
      <c r="J51" s="165">
        <v>67684</v>
      </c>
      <c r="K51" s="165">
        <v>1317</v>
      </c>
      <c r="L51" s="165">
        <v>15539</v>
      </c>
      <c r="M51" s="165">
        <v>101554</v>
      </c>
      <c r="N51" s="165">
        <v>91237</v>
      </c>
      <c r="O51" s="85"/>
      <c r="P51" s="85"/>
      <c r="Q51" s="85"/>
      <c r="R51" s="85"/>
      <c r="S51" s="85"/>
      <c r="T51" s="85"/>
      <c r="U51" s="85"/>
      <c r="V51" s="85"/>
      <c r="W51" s="85"/>
      <c r="X51" s="85"/>
      <c r="Y51" s="85"/>
      <c r="Z51" s="85"/>
      <c r="AA51" s="85"/>
      <c r="AB51" s="85"/>
      <c r="AC51" s="85"/>
    </row>
    <row r="52" spans="1:29" s="71" customFormat="1" ht="19.149999999999999" customHeight="1">
      <c r="A52" s="70">
        <f>IF(B52&lt;&gt;"",COUNTA($B$20:B52),"")</f>
        <v>33</v>
      </c>
      <c r="B52" s="80" t="s">
        <v>95</v>
      </c>
      <c r="C52" s="165">
        <v>-11499</v>
      </c>
      <c r="D52" s="165">
        <v>-31937</v>
      </c>
      <c r="E52" s="165">
        <v>-7374</v>
      </c>
      <c r="F52" s="165">
        <v>-30154</v>
      </c>
      <c r="G52" s="165">
        <v>-1243</v>
      </c>
      <c r="H52" s="165">
        <v>-93568</v>
      </c>
      <c r="I52" s="165">
        <v>-41882</v>
      </c>
      <c r="J52" s="165">
        <v>-51686</v>
      </c>
      <c r="K52" s="165">
        <v>-6422</v>
      </c>
      <c r="L52" s="165">
        <v>-39465</v>
      </c>
      <c r="M52" s="165">
        <v>4550</v>
      </c>
      <c r="N52" s="165">
        <v>194115</v>
      </c>
      <c r="O52" s="85"/>
      <c r="P52" s="85"/>
      <c r="Q52" s="85"/>
      <c r="R52" s="85"/>
      <c r="S52" s="85"/>
      <c r="T52" s="85"/>
      <c r="U52" s="85"/>
      <c r="V52" s="85"/>
      <c r="W52" s="85"/>
      <c r="X52" s="85"/>
      <c r="Y52" s="85"/>
      <c r="Z52" s="85"/>
      <c r="AA52" s="85"/>
      <c r="AB52" s="85"/>
      <c r="AC52" s="85"/>
    </row>
    <row r="53" spans="1:29" s="87" customFormat="1" ht="24.95" customHeight="1">
      <c r="A53" s="69">
        <f>IF(B53&lt;&gt;"",COUNTA($B$20:B53),"")</f>
        <v>34</v>
      </c>
      <c r="B53" s="81" t="s">
        <v>96</v>
      </c>
      <c r="C53" s="166">
        <v>-9507</v>
      </c>
      <c r="D53" s="166">
        <v>-30087</v>
      </c>
      <c r="E53" s="166">
        <v>-7387</v>
      </c>
      <c r="F53" s="166">
        <v>-26122</v>
      </c>
      <c r="G53" s="166">
        <v>-2483</v>
      </c>
      <c r="H53" s="166">
        <v>-93304</v>
      </c>
      <c r="I53" s="166">
        <v>-41874</v>
      </c>
      <c r="J53" s="166">
        <v>-51430</v>
      </c>
      <c r="K53" s="166">
        <v>-6414</v>
      </c>
      <c r="L53" s="166">
        <v>-32608</v>
      </c>
      <c r="M53" s="166">
        <v>-5019</v>
      </c>
      <c r="N53" s="166">
        <v>193917</v>
      </c>
      <c r="O53" s="86"/>
      <c r="P53" s="86"/>
      <c r="Q53" s="86"/>
      <c r="R53" s="86"/>
      <c r="S53" s="86"/>
      <c r="T53" s="86"/>
      <c r="U53" s="86"/>
      <c r="V53" s="86"/>
      <c r="W53" s="86"/>
      <c r="X53" s="86"/>
      <c r="Y53" s="86"/>
      <c r="Z53" s="86"/>
      <c r="AA53" s="86"/>
      <c r="AB53" s="86"/>
      <c r="AC53" s="86"/>
    </row>
    <row r="54" spans="1:29" s="87" customFormat="1" ht="15" customHeight="1">
      <c r="A54" s="69">
        <f>IF(B54&lt;&gt;"",COUNTA($B$20:B54),"")</f>
        <v>35</v>
      </c>
      <c r="B54" s="78" t="s">
        <v>97</v>
      </c>
      <c r="C54" s="164">
        <v>19695</v>
      </c>
      <c r="D54" s="164" t="s">
        <v>8</v>
      </c>
      <c r="E54" s="164" t="s">
        <v>8</v>
      </c>
      <c r="F54" s="164" t="s">
        <v>8</v>
      </c>
      <c r="G54" s="164" t="s">
        <v>8</v>
      </c>
      <c r="H54" s="164" t="s">
        <v>8</v>
      </c>
      <c r="I54" s="164" t="s">
        <v>8</v>
      </c>
      <c r="J54" s="164" t="s">
        <v>8</v>
      </c>
      <c r="K54" s="164" t="s">
        <v>8</v>
      </c>
      <c r="L54" s="164" t="s">
        <v>8</v>
      </c>
      <c r="M54" s="164" t="s">
        <v>8</v>
      </c>
      <c r="N54" s="164">
        <v>19695</v>
      </c>
      <c r="O54" s="86"/>
      <c r="P54" s="86"/>
      <c r="Q54" s="86"/>
      <c r="R54" s="86"/>
      <c r="S54" s="86"/>
      <c r="T54" s="86"/>
      <c r="U54" s="86"/>
      <c r="V54" s="86"/>
      <c r="W54" s="86"/>
      <c r="X54" s="86"/>
      <c r="Y54" s="86"/>
      <c r="Z54" s="86"/>
      <c r="AA54" s="86"/>
      <c r="AB54" s="86"/>
      <c r="AC54" s="86"/>
    </row>
    <row r="55" spans="1:29" ht="11.1" customHeight="1">
      <c r="A55" s="69">
        <f>IF(B55&lt;&gt;"",COUNTA($B$20:B55),"")</f>
        <v>36</v>
      </c>
      <c r="B55" s="78" t="s">
        <v>98</v>
      </c>
      <c r="C55" s="164">
        <v>13635</v>
      </c>
      <c r="D55" s="164" t="s">
        <v>8</v>
      </c>
      <c r="E55" s="164" t="s">
        <v>8</v>
      </c>
      <c r="F55" s="164" t="s">
        <v>8</v>
      </c>
      <c r="G55" s="164" t="s">
        <v>8</v>
      </c>
      <c r="H55" s="164" t="s">
        <v>8</v>
      </c>
      <c r="I55" s="164" t="s">
        <v>8</v>
      </c>
      <c r="J55" s="164" t="s">
        <v>8</v>
      </c>
      <c r="K55" s="164" t="s">
        <v>8</v>
      </c>
      <c r="L55" s="164" t="s">
        <v>8</v>
      </c>
      <c r="M55" s="164" t="s">
        <v>8</v>
      </c>
      <c r="N55" s="164">
        <v>13635</v>
      </c>
    </row>
    <row r="56" spans="1:29"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29" s="71" customFormat="1" ht="11.1" customHeight="1">
      <c r="A57" s="69">
        <f>IF(B57&lt;&gt;"",COUNTA($B$20:B57),"")</f>
        <v>37</v>
      </c>
      <c r="B57" s="78" t="s">
        <v>70</v>
      </c>
      <c r="C57" s="167">
        <v>386.02</v>
      </c>
      <c r="D57" s="167">
        <v>105.7</v>
      </c>
      <c r="E57" s="167">
        <v>62.64</v>
      </c>
      <c r="F57" s="167">
        <v>19.04</v>
      </c>
      <c r="G57" s="167">
        <v>12.58</v>
      </c>
      <c r="H57" s="167">
        <v>76.040000000000006</v>
      </c>
      <c r="I57" s="167">
        <v>44.33</v>
      </c>
      <c r="J57" s="167">
        <v>31.71</v>
      </c>
      <c r="K57" s="167">
        <v>17.649999999999999</v>
      </c>
      <c r="L57" s="167">
        <v>70.849999999999994</v>
      </c>
      <c r="M57" s="167">
        <v>21.53</v>
      </c>
      <c r="N57" s="167" t="s">
        <v>8</v>
      </c>
      <c r="O57" s="85"/>
      <c r="P57" s="85"/>
      <c r="Q57" s="85"/>
      <c r="R57" s="85"/>
      <c r="S57" s="85"/>
      <c r="T57" s="85"/>
      <c r="U57" s="85"/>
      <c r="V57" s="85"/>
      <c r="W57" s="85"/>
      <c r="X57" s="85"/>
      <c r="Y57" s="85"/>
      <c r="Z57" s="85"/>
      <c r="AA57" s="85"/>
      <c r="AB57" s="85"/>
      <c r="AC57" s="85"/>
    </row>
    <row r="58" spans="1:29" s="71" customFormat="1" ht="11.1" customHeight="1">
      <c r="A58" s="69">
        <f>IF(B58&lt;&gt;"",COUNTA($B$20:B58),"")</f>
        <v>38</v>
      </c>
      <c r="B58" s="78" t="s">
        <v>71</v>
      </c>
      <c r="C58" s="167">
        <v>173.39</v>
      </c>
      <c r="D58" s="167">
        <v>23.26</v>
      </c>
      <c r="E58" s="167">
        <v>16.399999999999999</v>
      </c>
      <c r="F58" s="167">
        <v>78.5</v>
      </c>
      <c r="G58" s="167">
        <v>5.69</v>
      </c>
      <c r="H58" s="167">
        <v>18.12</v>
      </c>
      <c r="I58" s="167">
        <v>17.45</v>
      </c>
      <c r="J58" s="167">
        <v>0.68</v>
      </c>
      <c r="K58" s="167">
        <v>1.19</v>
      </c>
      <c r="L58" s="167">
        <v>27.02</v>
      </c>
      <c r="M58" s="167">
        <v>3.22</v>
      </c>
      <c r="N58" s="167" t="s">
        <v>8</v>
      </c>
      <c r="O58" s="85"/>
      <c r="P58" s="85"/>
      <c r="Q58" s="85"/>
      <c r="R58" s="85"/>
      <c r="S58" s="85"/>
      <c r="T58" s="85"/>
      <c r="U58" s="85"/>
      <c r="V58" s="85"/>
      <c r="W58" s="85"/>
      <c r="X58" s="85"/>
      <c r="Y58" s="85"/>
      <c r="Z58" s="85"/>
      <c r="AA58" s="85"/>
      <c r="AB58" s="85"/>
      <c r="AC58" s="85"/>
    </row>
    <row r="59" spans="1:29" s="71" customFormat="1" ht="21.6" customHeight="1">
      <c r="A59" s="69">
        <f>IF(B59&lt;&gt;"",COUNTA($B$20:B59),"")</f>
        <v>39</v>
      </c>
      <c r="B59" s="79" t="s">
        <v>627</v>
      </c>
      <c r="C59" s="167">
        <v>741.23</v>
      </c>
      <c r="D59" s="167" t="s">
        <v>8</v>
      </c>
      <c r="E59" s="167" t="s">
        <v>8</v>
      </c>
      <c r="F59" s="167" t="s">
        <v>8</v>
      </c>
      <c r="G59" s="167" t="s">
        <v>8</v>
      </c>
      <c r="H59" s="167">
        <v>741.23</v>
      </c>
      <c r="I59" s="167">
        <v>616.87</v>
      </c>
      <c r="J59" s="167">
        <v>124.36</v>
      </c>
      <c r="K59" s="167" t="s">
        <v>8</v>
      </c>
      <c r="L59" s="167" t="s">
        <v>8</v>
      </c>
      <c r="M59" s="167" t="s">
        <v>8</v>
      </c>
      <c r="N59" s="167" t="s">
        <v>8</v>
      </c>
      <c r="O59" s="85"/>
      <c r="P59" s="85"/>
      <c r="Q59" s="85"/>
      <c r="R59" s="85"/>
      <c r="S59" s="85"/>
      <c r="T59" s="85"/>
      <c r="U59" s="85"/>
      <c r="V59" s="85"/>
      <c r="W59" s="85"/>
      <c r="X59" s="85"/>
      <c r="Y59" s="85"/>
      <c r="Z59" s="85"/>
      <c r="AA59" s="85"/>
      <c r="AB59" s="85"/>
      <c r="AC59" s="85"/>
    </row>
    <row r="60" spans="1:29" s="71" customFormat="1" ht="11.1" customHeight="1">
      <c r="A60" s="69">
        <f>IF(B60&lt;&gt;"",COUNTA($B$20:B60),"")</f>
        <v>40</v>
      </c>
      <c r="B60" s="78" t="s">
        <v>72</v>
      </c>
      <c r="C60" s="167">
        <v>7.47</v>
      </c>
      <c r="D60" s="167" t="s">
        <v>8</v>
      </c>
      <c r="E60" s="167" t="s">
        <v>8</v>
      </c>
      <c r="F60" s="167" t="s">
        <v>8</v>
      </c>
      <c r="G60" s="167" t="s">
        <v>8</v>
      </c>
      <c r="H60" s="167" t="s">
        <v>8</v>
      </c>
      <c r="I60" s="167" t="s">
        <v>8</v>
      </c>
      <c r="J60" s="167" t="s">
        <v>8</v>
      </c>
      <c r="K60" s="167" t="s">
        <v>8</v>
      </c>
      <c r="L60" s="167" t="s">
        <v>8</v>
      </c>
      <c r="M60" s="167" t="s">
        <v>8</v>
      </c>
      <c r="N60" s="167">
        <v>7.47</v>
      </c>
      <c r="O60" s="85"/>
      <c r="P60" s="85"/>
      <c r="Q60" s="85"/>
      <c r="R60" s="85"/>
      <c r="S60" s="85"/>
      <c r="T60" s="85"/>
      <c r="U60" s="85"/>
      <c r="V60" s="85"/>
      <c r="W60" s="85"/>
      <c r="X60" s="85"/>
      <c r="Y60" s="85"/>
      <c r="Z60" s="85"/>
      <c r="AA60" s="85"/>
      <c r="AB60" s="85"/>
      <c r="AC60" s="85"/>
    </row>
    <row r="61" spans="1:29" s="71" customFormat="1" ht="11.1" customHeight="1">
      <c r="A61" s="69">
        <f>IF(B61&lt;&gt;"",COUNTA($B$20:B61),"")</f>
        <v>41</v>
      </c>
      <c r="B61" s="78" t="s">
        <v>73</v>
      </c>
      <c r="C61" s="167">
        <v>862.48</v>
      </c>
      <c r="D61" s="167">
        <v>46.12</v>
      </c>
      <c r="E61" s="167">
        <v>20.93</v>
      </c>
      <c r="F61" s="167">
        <v>42.32</v>
      </c>
      <c r="G61" s="167">
        <v>2.88</v>
      </c>
      <c r="H61" s="167">
        <v>612.32000000000005</v>
      </c>
      <c r="I61" s="167">
        <v>55.67</v>
      </c>
      <c r="J61" s="167">
        <v>556.65</v>
      </c>
      <c r="K61" s="167">
        <v>17.05</v>
      </c>
      <c r="L61" s="167">
        <v>111.08</v>
      </c>
      <c r="M61" s="167">
        <v>8.84</v>
      </c>
      <c r="N61" s="167">
        <v>0.93</v>
      </c>
      <c r="O61" s="85"/>
      <c r="P61" s="85"/>
      <c r="Q61" s="85"/>
      <c r="R61" s="85"/>
      <c r="S61" s="85"/>
      <c r="T61" s="85"/>
      <c r="U61" s="85"/>
      <c r="V61" s="85"/>
      <c r="W61" s="85"/>
      <c r="X61" s="85"/>
      <c r="Y61" s="85"/>
      <c r="Z61" s="85"/>
      <c r="AA61" s="85"/>
      <c r="AB61" s="85"/>
      <c r="AC61" s="85"/>
    </row>
    <row r="62" spans="1:29" s="71" customFormat="1" ht="11.1" customHeight="1">
      <c r="A62" s="69">
        <f>IF(B62&lt;&gt;"",COUNTA($B$20:B62),"")</f>
        <v>42</v>
      </c>
      <c r="B62" s="78" t="s">
        <v>74</v>
      </c>
      <c r="C62" s="167">
        <v>724.39</v>
      </c>
      <c r="D62" s="167">
        <v>1.23</v>
      </c>
      <c r="E62" s="167">
        <v>6.54</v>
      </c>
      <c r="F62" s="167">
        <v>8.42</v>
      </c>
      <c r="G62" s="167">
        <v>0.12</v>
      </c>
      <c r="H62" s="167">
        <v>161.38999999999999</v>
      </c>
      <c r="I62" s="167" t="s">
        <v>8</v>
      </c>
      <c r="J62" s="167">
        <v>161.38999999999999</v>
      </c>
      <c r="K62" s="167" t="s">
        <v>8</v>
      </c>
      <c r="L62" s="167">
        <v>7.43</v>
      </c>
      <c r="M62" s="167">
        <v>0.06</v>
      </c>
      <c r="N62" s="167">
        <v>539.20000000000005</v>
      </c>
      <c r="O62" s="85"/>
      <c r="P62" s="85"/>
      <c r="Q62" s="85"/>
      <c r="R62" s="85"/>
      <c r="S62" s="85"/>
      <c r="T62" s="85"/>
      <c r="U62" s="85"/>
      <c r="V62" s="85"/>
      <c r="W62" s="85"/>
      <c r="X62" s="85"/>
      <c r="Y62" s="85"/>
      <c r="Z62" s="85"/>
      <c r="AA62" s="85"/>
      <c r="AB62" s="85"/>
      <c r="AC62" s="85"/>
    </row>
    <row r="63" spans="1:29" s="71" customFormat="1" ht="19.149999999999999" customHeight="1">
      <c r="A63" s="70">
        <f>IF(B63&lt;&gt;"",COUNTA($B$20:B63),"")</f>
        <v>43</v>
      </c>
      <c r="B63" s="80" t="s">
        <v>75</v>
      </c>
      <c r="C63" s="168">
        <v>1446.19</v>
      </c>
      <c r="D63" s="168">
        <v>173.85</v>
      </c>
      <c r="E63" s="168">
        <v>93.43</v>
      </c>
      <c r="F63" s="168">
        <v>131.44</v>
      </c>
      <c r="G63" s="168">
        <v>21.02</v>
      </c>
      <c r="H63" s="168">
        <v>1286.31</v>
      </c>
      <c r="I63" s="168">
        <v>734.31</v>
      </c>
      <c r="J63" s="168">
        <v>552</v>
      </c>
      <c r="K63" s="168">
        <v>35.880000000000003</v>
      </c>
      <c r="L63" s="168">
        <v>201.53</v>
      </c>
      <c r="M63" s="168">
        <v>33.53</v>
      </c>
      <c r="N63" s="168">
        <v>-530.79</v>
      </c>
      <c r="O63" s="85"/>
      <c r="P63" s="85"/>
      <c r="Q63" s="85"/>
      <c r="R63" s="85"/>
      <c r="S63" s="85"/>
      <c r="T63" s="85"/>
      <c r="U63" s="85"/>
      <c r="V63" s="85"/>
      <c r="W63" s="85"/>
      <c r="X63" s="85"/>
      <c r="Y63" s="85"/>
      <c r="Z63" s="85"/>
      <c r="AA63" s="85"/>
      <c r="AB63" s="85"/>
      <c r="AC63" s="85"/>
    </row>
    <row r="64" spans="1:29" s="71" customFormat="1" ht="21.6" customHeight="1">
      <c r="A64" s="69">
        <f>IF(B64&lt;&gt;"",COUNTA($B$20:B64),"")</f>
        <v>44</v>
      </c>
      <c r="B64" s="79" t="s">
        <v>76</v>
      </c>
      <c r="C64" s="167">
        <v>548.53</v>
      </c>
      <c r="D64" s="167">
        <v>9.9</v>
      </c>
      <c r="E64" s="167">
        <v>5.15</v>
      </c>
      <c r="F64" s="167">
        <v>20.76</v>
      </c>
      <c r="G64" s="167">
        <v>40.49</v>
      </c>
      <c r="H64" s="167">
        <v>0.82</v>
      </c>
      <c r="I64" s="167">
        <v>0.82</v>
      </c>
      <c r="J64" s="167" t="s">
        <v>8</v>
      </c>
      <c r="K64" s="167">
        <v>0.13</v>
      </c>
      <c r="L64" s="167">
        <v>51.68</v>
      </c>
      <c r="M64" s="167">
        <v>419.6</v>
      </c>
      <c r="N64" s="167" t="s">
        <v>8</v>
      </c>
      <c r="O64" s="85"/>
      <c r="P64" s="85"/>
      <c r="Q64" s="85"/>
      <c r="R64" s="85"/>
      <c r="S64" s="85"/>
      <c r="T64" s="85"/>
      <c r="U64" s="85"/>
      <c r="V64" s="85"/>
      <c r="W64" s="85"/>
      <c r="X64" s="85"/>
      <c r="Y64" s="85"/>
      <c r="Z64" s="85"/>
      <c r="AA64" s="85"/>
      <c r="AB64" s="85"/>
      <c r="AC64" s="85"/>
    </row>
    <row r="65" spans="1:29" s="71" customFormat="1" ht="11.1" customHeight="1">
      <c r="A65" s="69">
        <f>IF(B65&lt;&gt;"",COUNTA($B$20:B65),"")</f>
        <v>45</v>
      </c>
      <c r="B65" s="78" t="s">
        <v>77</v>
      </c>
      <c r="C65" s="167">
        <v>115.03</v>
      </c>
      <c r="D65" s="167">
        <v>9.26</v>
      </c>
      <c r="E65" s="167">
        <v>1.31</v>
      </c>
      <c r="F65" s="167">
        <v>18.84</v>
      </c>
      <c r="G65" s="167">
        <v>40.020000000000003</v>
      </c>
      <c r="H65" s="167">
        <v>0.24</v>
      </c>
      <c r="I65" s="167">
        <v>0.24</v>
      </c>
      <c r="J65" s="167" t="s">
        <v>8</v>
      </c>
      <c r="K65" s="167" t="s">
        <v>8</v>
      </c>
      <c r="L65" s="167">
        <v>45.36</v>
      </c>
      <c r="M65" s="167" t="s">
        <v>8</v>
      </c>
      <c r="N65" s="167" t="s">
        <v>8</v>
      </c>
      <c r="O65" s="85"/>
      <c r="P65" s="85"/>
      <c r="Q65" s="85"/>
      <c r="R65" s="85"/>
      <c r="S65" s="85"/>
      <c r="T65" s="85"/>
      <c r="U65" s="85"/>
      <c r="V65" s="85"/>
      <c r="W65" s="85"/>
      <c r="X65" s="85"/>
      <c r="Y65" s="85"/>
      <c r="Z65" s="85"/>
      <c r="AA65" s="85"/>
      <c r="AB65" s="85"/>
      <c r="AC65" s="85"/>
    </row>
    <row r="66" spans="1:29" s="71" customFormat="1" ht="11.1" customHeight="1">
      <c r="A66" s="69">
        <f>IF(B66&lt;&gt;"",COUNTA($B$20:B66),"")</f>
        <v>46</v>
      </c>
      <c r="B66" s="78" t="s">
        <v>78</v>
      </c>
      <c r="C66" s="167" t="s">
        <v>8</v>
      </c>
      <c r="D66" s="167" t="s">
        <v>8</v>
      </c>
      <c r="E66" s="167" t="s">
        <v>8</v>
      </c>
      <c r="F66" s="167" t="s">
        <v>8</v>
      </c>
      <c r="G66" s="167" t="s">
        <v>8</v>
      </c>
      <c r="H66" s="167" t="s">
        <v>8</v>
      </c>
      <c r="I66" s="167" t="s">
        <v>8</v>
      </c>
      <c r="J66" s="167" t="s">
        <v>8</v>
      </c>
      <c r="K66" s="167" t="s">
        <v>8</v>
      </c>
      <c r="L66" s="167" t="s">
        <v>8</v>
      </c>
      <c r="M66" s="167" t="s">
        <v>8</v>
      </c>
      <c r="N66" s="167" t="s">
        <v>8</v>
      </c>
      <c r="O66" s="85"/>
      <c r="P66" s="85"/>
      <c r="Q66" s="85"/>
      <c r="R66" s="85"/>
      <c r="S66" s="85"/>
      <c r="T66" s="85"/>
      <c r="U66" s="85"/>
      <c r="V66" s="85"/>
      <c r="W66" s="85"/>
      <c r="X66" s="85"/>
      <c r="Y66" s="85"/>
      <c r="Z66" s="85"/>
      <c r="AA66" s="85"/>
      <c r="AB66" s="85"/>
      <c r="AC66" s="85"/>
    </row>
    <row r="67" spans="1:29" s="71" customFormat="1" ht="11.1" customHeight="1">
      <c r="A67" s="69">
        <f>IF(B67&lt;&gt;"",COUNTA($B$20:B67),"")</f>
        <v>47</v>
      </c>
      <c r="B67" s="78" t="s">
        <v>79</v>
      </c>
      <c r="C67" s="167">
        <v>70.84</v>
      </c>
      <c r="D67" s="167">
        <v>1.79</v>
      </c>
      <c r="E67" s="167">
        <v>0.65</v>
      </c>
      <c r="F67" s="167">
        <v>8.6</v>
      </c>
      <c r="G67" s="167">
        <v>0.05</v>
      </c>
      <c r="H67" s="167">
        <v>5.65</v>
      </c>
      <c r="I67" s="167">
        <v>0.04</v>
      </c>
      <c r="J67" s="167">
        <v>5.61</v>
      </c>
      <c r="K67" s="167">
        <v>0.14000000000000001</v>
      </c>
      <c r="L67" s="167">
        <v>3.74</v>
      </c>
      <c r="M67" s="167" t="s">
        <v>8</v>
      </c>
      <c r="N67" s="167">
        <v>50.22</v>
      </c>
      <c r="O67" s="85"/>
      <c r="P67" s="85"/>
      <c r="Q67" s="85"/>
      <c r="R67" s="85"/>
      <c r="S67" s="85"/>
      <c r="T67" s="85"/>
      <c r="U67" s="85"/>
      <c r="V67" s="85"/>
      <c r="W67" s="85"/>
      <c r="X67" s="85"/>
      <c r="Y67" s="85"/>
      <c r="Z67" s="85"/>
      <c r="AA67" s="85"/>
      <c r="AB67" s="85"/>
      <c r="AC67" s="85"/>
    </row>
    <row r="68" spans="1:29" s="71" customFormat="1" ht="11.1" customHeight="1">
      <c r="A68" s="69">
        <f>IF(B68&lt;&gt;"",COUNTA($B$20:B68),"")</f>
        <v>48</v>
      </c>
      <c r="B68" s="78" t="s">
        <v>74</v>
      </c>
      <c r="C68" s="167">
        <v>5.45</v>
      </c>
      <c r="D68" s="167" t="s">
        <v>8</v>
      </c>
      <c r="E68" s="167">
        <v>7.0000000000000007E-2</v>
      </c>
      <c r="F68" s="167" t="s">
        <v>8</v>
      </c>
      <c r="G68" s="167">
        <v>5.38</v>
      </c>
      <c r="H68" s="167" t="s">
        <v>8</v>
      </c>
      <c r="I68" s="167" t="s">
        <v>8</v>
      </c>
      <c r="J68" s="167" t="s">
        <v>8</v>
      </c>
      <c r="K68" s="167" t="s">
        <v>8</v>
      </c>
      <c r="L68" s="167" t="s">
        <v>8</v>
      </c>
      <c r="M68" s="167" t="s">
        <v>8</v>
      </c>
      <c r="N68" s="167" t="s">
        <v>8</v>
      </c>
      <c r="O68" s="85"/>
      <c r="P68" s="85"/>
      <c r="Q68" s="85"/>
      <c r="R68" s="85"/>
      <c r="S68" s="85"/>
      <c r="T68" s="85"/>
      <c r="U68" s="85"/>
      <c r="V68" s="85"/>
      <c r="W68" s="85"/>
      <c r="X68" s="85"/>
      <c r="Y68" s="85"/>
      <c r="Z68" s="85"/>
      <c r="AA68" s="85"/>
      <c r="AB68" s="85"/>
      <c r="AC68" s="85"/>
    </row>
    <row r="69" spans="1:29" s="71" customFormat="1" ht="19.149999999999999" customHeight="1">
      <c r="A69" s="70">
        <f>IF(B69&lt;&gt;"",COUNTA($B$20:B69),"")</f>
        <v>49</v>
      </c>
      <c r="B69" s="80" t="s">
        <v>80</v>
      </c>
      <c r="C69" s="168">
        <v>613.91999999999996</v>
      </c>
      <c r="D69" s="168">
        <v>11.68</v>
      </c>
      <c r="E69" s="168">
        <v>5.74</v>
      </c>
      <c r="F69" s="168">
        <v>29.36</v>
      </c>
      <c r="G69" s="168">
        <v>35.159999999999997</v>
      </c>
      <c r="H69" s="168">
        <v>6.47</v>
      </c>
      <c r="I69" s="168">
        <v>0.86</v>
      </c>
      <c r="J69" s="168">
        <v>5.61</v>
      </c>
      <c r="K69" s="168">
        <v>0.27</v>
      </c>
      <c r="L69" s="168">
        <v>55.41</v>
      </c>
      <c r="M69" s="168">
        <v>419.6</v>
      </c>
      <c r="N69" s="168">
        <v>50.22</v>
      </c>
      <c r="O69" s="85"/>
      <c r="P69" s="85"/>
      <c r="Q69" s="85"/>
      <c r="R69" s="85"/>
      <c r="S69" s="85"/>
      <c r="T69" s="85"/>
      <c r="U69" s="85"/>
      <c r="V69" s="85"/>
      <c r="W69" s="85"/>
      <c r="X69" s="85"/>
      <c r="Y69" s="85"/>
      <c r="Z69" s="85"/>
      <c r="AA69" s="85"/>
      <c r="AB69" s="85"/>
      <c r="AC69" s="85"/>
    </row>
    <row r="70" spans="1:29" s="71" customFormat="1" ht="19.149999999999999" customHeight="1">
      <c r="A70" s="70">
        <f>IF(B70&lt;&gt;"",COUNTA($B$20:B70),"")</f>
        <v>50</v>
      </c>
      <c r="B70" s="80" t="s">
        <v>81</v>
      </c>
      <c r="C70" s="168">
        <v>2060.12</v>
      </c>
      <c r="D70" s="168">
        <v>185.53</v>
      </c>
      <c r="E70" s="168">
        <v>99.17</v>
      </c>
      <c r="F70" s="168">
        <v>160.80000000000001</v>
      </c>
      <c r="G70" s="168">
        <v>56.18</v>
      </c>
      <c r="H70" s="168">
        <v>1292.78</v>
      </c>
      <c r="I70" s="168">
        <v>735.17</v>
      </c>
      <c r="J70" s="168">
        <v>557.61</v>
      </c>
      <c r="K70" s="168">
        <v>36.15</v>
      </c>
      <c r="L70" s="168">
        <v>256.94</v>
      </c>
      <c r="M70" s="168">
        <v>453.13</v>
      </c>
      <c r="N70" s="168">
        <v>-480.58</v>
      </c>
      <c r="O70" s="85"/>
      <c r="P70" s="85"/>
      <c r="Q70" s="85"/>
      <c r="R70" s="85"/>
      <c r="S70" s="85"/>
      <c r="T70" s="85"/>
      <c r="U70" s="85"/>
      <c r="V70" s="85"/>
      <c r="W70" s="85"/>
      <c r="X70" s="85"/>
      <c r="Y70" s="85"/>
      <c r="Z70" s="85"/>
      <c r="AA70" s="85"/>
      <c r="AB70" s="85"/>
      <c r="AC70" s="85"/>
    </row>
    <row r="71" spans="1:29" s="71" customFormat="1" ht="11.1" customHeight="1">
      <c r="A71" s="69">
        <f>IF(B71&lt;&gt;"",COUNTA($B$20:B71),"")</f>
        <v>51</v>
      </c>
      <c r="B71" s="78" t="s">
        <v>82</v>
      </c>
      <c r="C71" s="167" t="s">
        <v>8</v>
      </c>
      <c r="D71" s="167" t="s">
        <v>8</v>
      </c>
      <c r="E71" s="167" t="s">
        <v>8</v>
      </c>
      <c r="F71" s="167" t="s">
        <v>8</v>
      </c>
      <c r="G71" s="167" t="s">
        <v>8</v>
      </c>
      <c r="H71" s="167" t="s">
        <v>8</v>
      </c>
      <c r="I71" s="167" t="s">
        <v>8</v>
      </c>
      <c r="J71" s="167" t="s">
        <v>8</v>
      </c>
      <c r="K71" s="167" t="s">
        <v>8</v>
      </c>
      <c r="L71" s="167" t="s">
        <v>8</v>
      </c>
      <c r="M71" s="167" t="s">
        <v>8</v>
      </c>
      <c r="N71" s="167" t="s">
        <v>8</v>
      </c>
      <c r="O71" s="85"/>
      <c r="P71" s="85"/>
      <c r="Q71" s="85"/>
      <c r="R71" s="85"/>
      <c r="S71" s="85"/>
      <c r="T71" s="85"/>
      <c r="U71" s="85"/>
      <c r="V71" s="85"/>
      <c r="W71" s="85"/>
      <c r="X71" s="85"/>
      <c r="Y71" s="85"/>
      <c r="Z71" s="85"/>
      <c r="AA71" s="85"/>
      <c r="AB71" s="85"/>
      <c r="AC71" s="85"/>
    </row>
    <row r="72" spans="1:29" s="71" customFormat="1" ht="11.1" customHeight="1">
      <c r="A72" s="69">
        <f>IF(B72&lt;&gt;"",COUNTA($B$20:B72),"")</f>
        <v>52</v>
      </c>
      <c r="B72" s="78" t="s">
        <v>83</v>
      </c>
      <c r="C72" s="167" t="s">
        <v>8</v>
      </c>
      <c r="D72" s="167" t="s">
        <v>8</v>
      </c>
      <c r="E72" s="167" t="s">
        <v>8</v>
      </c>
      <c r="F72" s="167" t="s">
        <v>8</v>
      </c>
      <c r="G72" s="167" t="s">
        <v>8</v>
      </c>
      <c r="H72" s="167" t="s">
        <v>8</v>
      </c>
      <c r="I72" s="167" t="s">
        <v>8</v>
      </c>
      <c r="J72" s="167" t="s">
        <v>8</v>
      </c>
      <c r="K72" s="167" t="s">
        <v>8</v>
      </c>
      <c r="L72" s="167" t="s">
        <v>8</v>
      </c>
      <c r="M72" s="167" t="s">
        <v>8</v>
      </c>
      <c r="N72" s="167" t="s">
        <v>8</v>
      </c>
      <c r="O72" s="85"/>
      <c r="P72" s="85"/>
      <c r="Q72" s="85"/>
      <c r="R72" s="85"/>
      <c r="S72" s="85"/>
      <c r="T72" s="85"/>
      <c r="U72" s="85"/>
      <c r="V72" s="85"/>
      <c r="W72" s="85"/>
      <c r="X72" s="85"/>
      <c r="Y72" s="85"/>
      <c r="Z72" s="85"/>
      <c r="AA72" s="85"/>
      <c r="AB72" s="85"/>
      <c r="AC72" s="85"/>
    </row>
    <row r="73" spans="1:29" s="71" customFormat="1" ht="11.1" customHeight="1">
      <c r="A73" s="69">
        <f>IF(B73&lt;&gt;"",COUNTA($B$20:B73),"")</f>
        <v>53</v>
      </c>
      <c r="B73" s="78" t="s">
        <v>99</v>
      </c>
      <c r="C73" s="167" t="s">
        <v>8</v>
      </c>
      <c r="D73" s="167" t="s">
        <v>8</v>
      </c>
      <c r="E73" s="167" t="s">
        <v>8</v>
      </c>
      <c r="F73" s="167" t="s">
        <v>8</v>
      </c>
      <c r="G73" s="167" t="s">
        <v>8</v>
      </c>
      <c r="H73" s="167" t="s">
        <v>8</v>
      </c>
      <c r="I73" s="167" t="s">
        <v>8</v>
      </c>
      <c r="J73" s="167" t="s">
        <v>8</v>
      </c>
      <c r="K73" s="167" t="s">
        <v>8</v>
      </c>
      <c r="L73" s="167" t="s">
        <v>8</v>
      </c>
      <c r="M73" s="167" t="s">
        <v>8</v>
      </c>
      <c r="N73" s="167" t="s">
        <v>8</v>
      </c>
      <c r="O73" s="85"/>
      <c r="P73" s="85"/>
      <c r="Q73" s="85"/>
      <c r="R73" s="85"/>
      <c r="S73" s="85"/>
      <c r="T73" s="85"/>
      <c r="U73" s="85"/>
      <c r="V73" s="85"/>
      <c r="W73" s="85"/>
      <c r="X73" s="85"/>
      <c r="Y73" s="85"/>
      <c r="Z73" s="85"/>
      <c r="AA73" s="85"/>
      <c r="AB73" s="85"/>
      <c r="AC73" s="85"/>
    </row>
    <row r="74" spans="1:29" s="71" customFormat="1" ht="11.1" customHeight="1">
      <c r="A74" s="69">
        <f>IF(B74&lt;&gt;"",COUNTA($B$20:B74),"")</f>
        <v>54</v>
      </c>
      <c r="B74" s="78" t="s">
        <v>100</v>
      </c>
      <c r="C74" s="167" t="s">
        <v>8</v>
      </c>
      <c r="D74" s="167" t="s">
        <v>8</v>
      </c>
      <c r="E74" s="167" t="s">
        <v>8</v>
      </c>
      <c r="F74" s="167" t="s">
        <v>8</v>
      </c>
      <c r="G74" s="167" t="s">
        <v>8</v>
      </c>
      <c r="H74" s="167" t="s">
        <v>8</v>
      </c>
      <c r="I74" s="167" t="s">
        <v>8</v>
      </c>
      <c r="J74" s="167" t="s">
        <v>8</v>
      </c>
      <c r="K74" s="167" t="s">
        <v>8</v>
      </c>
      <c r="L74" s="167" t="s">
        <v>8</v>
      </c>
      <c r="M74" s="167" t="s">
        <v>8</v>
      </c>
      <c r="N74" s="167" t="s">
        <v>8</v>
      </c>
      <c r="O74" s="85"/>
      <c r="P74" s="85"/>
      <c r="Q74" s="85"/>
      <c r="R74" s="85"/>
      <c r="S74" s="85"/>
      <c r="T74" s="85"/>
      <c r="U74" s="85"/>
      <c r="V74" s="85"/>
      <c r="W74" s="85"/>
      <c r="X74" s="85"/>
      <c r="Y74" s="85"/>
      <c r="Z74" s="85"/>
      <c r="AA74" s="85"/>
      <c r="AB74" s="85"/>
      <c r="AC74" s="85"/>
    </row>
    <row r="75" spans="1:29" s="71" customFormat="1" ht="11.1" customHeight="1">
      <c r="A75" s="69">
        <f>IF(B75&lt;&gt;"",COUNTA($B$20:B75),"")</f>
        <v>55</v>
      </c>
      <c r="B75" s="78" t="s">
        <v>27</v>
      </c>
      <c r="C75" s="167">
        <v>212.97</v>
      </c>
      <c r="D75" s="167" t="s">
        <v>8</v>
      </c>
      <c r="E75" s="167" t="s">
        <v>8</v>
      </c>
      <c r="F75" s="167" t="s">
        <v>8</v>
      </c>
      <c r="G75" s="167" t="s">
        <v>8</v>
      </c>
      <c r="H75" s="167" t="s">
        <v>8</v>
      </c>
      <c r="I75" s="167" t="s">
        <v>8</v>
      </c>
      <c r="J75" s="167" t="s">
        <v>8</v>
      </c>
      <c r="K75" s="167" t="s">
        <v>8</v>
      </c>
      <c r="L75" s="167" t="s">
        <v>8</v>
      </c>
      <c r="M75" s="167" t="s">
        <v>8</v>
      </c>
      <c r="N75" s="167">
        <v>212.97</v>
      </c>
      <c r="O75" s="85"/>
      <c r="P75" s="85"/>
      <c r="Q75" s="85"/>
      <c r="R75" s="85"/>
      <c r="S75" s="85"/>
      <c r="T75" s="85"/>
      <c r="U75" s="85"/>
      <c r="V75" s="85"/>
      <c r="W75" s="85"/>
      <c r="X75" s="85"/>
      <c r="Y75" s="85"/>
      <c r="Z75" s="85"/>
      <c r="AA75" s="85"/>
      <c r="AB75" s="85"/>
      <c r="AC75" s="85"/>
    </row>
    <row r="76" spans="1:29" s="71" customFormat="1" ht="21.6" customHeight="1">
      <c r="A76" s="69">
        <f>IF(B76&lt;&gt;"",COUNTA($B$20:B76),"")</f>
        <v>56</v>
      </c>
      <c r="B76" s="79" t="s">
        <v>84</v>
      </c>
      <c r="C76" s="167">
        <v>161.47</v>
      </c>
      <c r="D76" s="167" t="s">
        <v>8</v>
      </c>
      <c r="E76" s="167" t="s">
        <v>8</v>
      </c>
      <c r="F76" s="167" t="s">
        <v>8</v>
      </c>
      <c r="G76" s="167" t="s">
        <v>8</v>
      </c>
      <c r="H76" s="167" t="s">
        <v>8</v>
      </c>
      <c r="I76" s="167" t="s">
        <v>8</v>
      </c>
      <c r="J76" s="167" t="s">
        <v>8</v>
      </c>
      <c r="K76" s="167" t="s">
        <v>8</v>
      </c>
      <c r="L76" s="167" t="s">
        <v>8</v>
      </c>
      <c r="M76" s="167" t="s">
        <v>8</v>
      </c>
      <c r="N76" s="167">
        <v>161.47</v>
      </c>
      <c r="O76" s="85"/>
      <c r="P76" s="85"/>
      <c r="Q76" s="85"/>
      <c r="R76" s="85"/>
      <c r="S76" s="85"/>
      <c r="T76" s="85"/>
      <c r="U76" s="85"/>
      <c r="V76" s="85"/>
      <c r="W76" s="85"/>
      <c r="X76" s="85"/>
      <c r="Y76" s="85"/>
      <c r="Z76" s="85"/>
      <c r="AA76" s="85"/>
      <c r="AB76" s="85"/>
      <c r="AC76" s="85"/>
    </row>
    <row r="77" spans="1:29" s="71" customFormat="1" ht="21.6" customHeight="1">
      <c r="A77" s="69">
        <f>IF(B77&lt;&gt;"",COUNTA($B$20:B77),"")</f>
        <v>57</v>
      </c>
      <c r="B77" s="79" t="s">
        <v>85</v>
      </c>
      <c r="C77" s="167">
        <v>600</v>
      </c>
      <c r="D77" s="167">
        <v>0.52</v>
      </c>
      <c r="E77" s="167">
        <v>2.19</v>
      </c>
      <c r="F77" s="167">
        <v>6.65</v>
      </c>
      <c r="G77" s="167">
        <v>2.96</v>
      </c>
      <c r="H77" s="167">
        <v>551.28</v>
      </c>
      <c r="I77" s="167">
        <v>247.27</v>
      </c>
      <c r="J77" s="167">
        <v>304</v>
      </c>
      <c r="K77" s="167">
        <v>3.68</v>
      </c>
      <c r="L77" s="167">
        <v>24.54</v>
      </c>
      <c r="M77" s="167">
        <v>8.18</v>
      </c>
      <c r="N77" s="167" t="s">
        <v>8</v>
      </c>
      <c r="O77" s="85"/>
      <c r="P77" s="85"/>
      <c r="Q77" s="85"/>
      <c r="R77" s="85"/>
      <c r="S77" s="85"/>
      <c r="T77" s="85"/>
      <c r="U77" s="85"/>
      <c r="V77" s="85"/>
      <c r="W77" s="85"/>
      <c r="X77" s="85"/>
      <c r="Y77" s="85"/>
      <c r="Z77" s="85"/>
      <c r="AA77" s="85"/>
      <c r="AB77" s="85"/>
      <c r="AC77" s="85"/>
    </row>
    <row r="78" spans="1:29" s="71" customFormat="1" ht="21.6" customHeight="1">
      <c r="A78" s="69">
        <f>IF(B78&lt;&gt;"",COUNTA($B$20:B78),"")</f>
        <v>58</v>
      </c>
      <c r="B78" s="79" t="s">
        <v>86</v>
      </c>
      <c r="C78" s="167">
        <v>79.55</v>
      </c>
      <c r="D78" s="167">
        <v>1.19</v>
      </c>
      <c r="E78" s="167" t="s">
        <v>8</v>
      </c>
      <c r="F78" s="167">
        <v>7.0000000000000007E-2</v>
      </c>
      <c r="G78" s="167" t="s">
        <v>8</v>
      </c>
      <c r="H78" s="167">
        <v>77.78</v>
      </c>
      <c r="I78" s="167">
        <v>76.63</v>
      </c>
      <c r="J78" s="167">
        <v>1.1599999999999999</v>
      </c>
      <c r="K78" s="167">
        <v>0.22</v>
      </c>
      <c r="L78" s="167">
        <v>0.18</v>
      </c>
      <c r="M78" s="167">
        <v>0.11</v>
      </c>
      <c r="N78" s="167" t="s">
        <v>8</v>
      </c>
      <c r="O78" s="85"/>
      <c r="P78" s="85"/>
      <c r="Q78" s="85"/>
      <c r="R78" s="85"/>
      <c r="S78" s="85"/>
      <c r="T78" s="85"/>
      <c r="U78" s="85"/>
      <c r="V78" s="85"/>
      <c r="W78" s="85"/>
      <c r="X78" s="85"/>
      <c r="Y78" s="85"/>
      <c r="Z78" s="85"/>
      <c r="AA78" s="85"/>
      <c r="AB78" s="85"/>
      <c r="AC78" s="85"/>
    </row>
    <row r="79" spans="1:29" s="71" customFormat="1" ht="11.1" customHeight="1">
      <c r="A79" s="69">
        <f>IF(B79&lt;&gt;"",COUNTA($B$20:B79),"")</f>
        <v>59</v>
      </c>
      <c r="B79" s="78" t="s">
        <v>87</v>
      </c>
      <c r="C79" s="167">
        <v>57.29</v>
      </c>
      <c r="D79" s="167">
        <v>0.03</v>
      </c>
      <c r="E79" s="167">
        <v>26.04</v>
      </c>
      <c r="F79" s="167">
        <v>0.99</v>
      </c>
      <c r="G79" s="167">
        <v>5.65</v>
      </c>
      <c r="H79" s="167">
        <v>0.02</v>
      </c>
      <c r="I79" s="167">
        <v>0.02</v>
      </c>
      <c r="J79" s="167" t="s">
        <v>8</v>
      </c>
      <c r="K79" s="167">
        <v>1.65</v>
      </c>
      <c r="L79" s="167">
        <v>22.05</v>
      </c>
      <c r="M79" s="167">
        <v>0.85</v>
      </c>
      <c r="N79" s="167" t="s">
        <v>8</v>
      </c>
      <c r="O79" s="85"/>
      <c r="P79" s="85"/>
      <c r="Q79" s="85"/>
      <c r="R79" s="85"/>
      <c r="S79" s="85"/>
      <c r="T79" s="85"/>
      <c r="U79" s="85"/>
      <c r="V79" s="85"/>
      <c r="W79" s="85"/>
      <c r="X79" s="85"/>
      <c r="Y79" s="85"/>
      <c r="Z79" s="85"/>
      <c r="AA79" s="85"/>
      <c r="AB79" s="85"/>
      <c r="AC79" s="85"/>
    </row>
    <row r="80" spans="1:29" s="71" customFormat="1" ht="11.1" customHeight="1">
      <c r="A80" s="69">
        <f>IF(B80&lt;&gt;"",COUNTA($B$20:B80),"")</f>
        <v>60</v>
      </c>
      <c r="B80" s="78" t="s">
        <v>88</v>
      </c>
      <c r="C80" s="167">
        <v>1014.9</v>
      </c>
      <c r="D80" s="167">
        <v>32.799999999999997</v>
      </c>
      <c r="E80" s="167">
        <v>37.24</v>
      </c>
      <c r="F80" s="167">
        <v>10.11</v>
      </c>
      <c r="G80" s="167">
        <v>0.93</v>
      </c>
      <c r="H80" s="167">
        <v>382.77</v>
      </c>
      <c r="I80" s="167">
        <v>214.79</v>
      </c>
      <c r="J80" s="167">
        <v>167.98</v>
      </c>
      <c r="K80" s="167">
        <v>0.36</v>
      </c>
      <c r="L80" s="167">
        <v>9.86</v>
      </c>
      <c r="M80" s="167">
        <v>1.02</v>
      </c>
      <c r="N80" s="167">
        <v>539.82000000000005</v>
      </c>
      <c r="O80" s="85"/>
      <c r="P80" s="85"/>
      <c r="Q80" s="85"/>
      <c r="R80" s="85"/>
      <c r="S80" s="85"/>
      <c r="T80" s="85"/>
      <c r="U80" s="85"/>
      <c r="V80" s="85"/>
      <c r="W80" s="85"/>
      <c r="X80" s="85"/>
      <c r="Y80" s="85"/>
      <c r="Z80" s="85"/>
      <c r="AA80" s="85"/>
      <c r="AB80" s="85"/>
      <c r="AC80" s="85"/>
    </row>
    <row r="81" spans="1:29" s="71" customFormat="1" ht="11.1" customHeight="1">
      <c r="A81" s="69">
        <f>IF(B81&lt;&gt;"",COUNTA($B$20:B81),"")</f>
        <v>61</v>
      </c>
      <c r="B81" s="78" t="s">
        <v>74</v>
      </c>
      <c r="C81" s="167">
        <v>724.39</v>
      </c>
      <c r="D81" s="167">
        <v>1.23</v>
      </c>
      <c r="E81" s="167">
        <v>6.54</v>
      </c>
      <c r="F81" s="167">
        <v>8.42</v>
      </c>
      <c r="G81" s="167">
        <v>0.12</v>
      </c>
      <c r="H81" s="167">
        <v>161.38999999999999</v>
      </c>
      <c r="I81" s="167" t="s">
        <v>8</v>
      </c>
      <c r="J81" s="167">
        <v>161.38999999999999</v>
      </c>
      <c r="K81" s="167" t="s">
        <v>8</v>
      </c>
      <c r="L81" s="167">
        <v>7.43</v>
      </c>
      <c r="M81" s="167">
        <v>0.06</v>
      </c>
      <c r="N81" s="167">
        <v>539.20000000000005</v>
      </c>
      <c r="O81" s="85"/>
      <c r="P81" s="85"/>
      <c r="Q81" s="85"/>
      <c r="R81" s="85"/>
      <c r="S81" s="85"/>
      <c r="T81" s="85"/>
      <c r="U81" s="85"/>
      <c r="V81" s="85"/>
      <c r="W81" s="85"/>
      <c r="X81" s="85"/>
      <c r="Y81" s="85"/>
      <c r="Z81" s="85"/>
      <c r="AA81" s="85"/>
      <c r="AB81" s="85"/>
      <c r="AC81" s="85"/>
    </row>
    <row r="82" spans="1:29" s="71" customFormat="1" ht="19.149999999999999" customHeight="1">
      <c r="A82" s="70">
        <f>IF(B82&lt;&gt;"",COUNTA($B$20:B82),"")</f>
        <v>62</v>
      </c>
      <c r="B82" s="80" t="s">
        <v>89</v>
      </c>
      <c r="C82" s="168">
        <v>1401.78</v>
      </c>
      <c r="D82" s="168">
        <v>33.31</v>
      </c>
      <c r="E82" s="168">
        <v>58.93</v>
      </c>
      <c r="F82" s="168">
        <v>9.41</v>
      </c>
      <c r="G82" s="168">
        <v>9.42</v>
      </c>
      <c r="H82" s="168">
        <v>850.46</v>
      </c>
      <c r="I82" s="168">
        <v>538.70000000000005</v>
      </c>
      <c r="J82" s="168">
        <v>311.75</v>
      </c>
      <c r="K82" s="168">
        <v>5.92</v>
      </c>
      <c r="L82" s="168">
        <v>49.2</v>
      </c>
      <c r="M82" s="168">
        <v>10.09</v>
      </c>
      <c r="N82" s="168">
        <v>375.05</v>
      </c>
      <c r="O82" s="85"/>
      <c r="P82" s="85"/>
      <c r="Q82" s="85"/>
      <c r="R82" s="85"/>
      <c r="S82" s="85"/>
      <c r="T82" s="85"/>
      <c r="U82" s="85"/>
      <c r="V82" s="85"/>
      <c r="W82" s="85"/>
      <c r="X82" s="85"/>
      <c r="Y82" s="85"/>
      <c r="Z82" s="85"/>
      <c r="AA82" s="85"/>
      <c r="AB82" s="85"/>
      <c r="AC82" s="85"/>
    </row>
    <row r="83" spans="1:29" s="87" customFormat="1" ht="11.1" customHeight="1">
      <c r="A83" s="69">
        <f>IF(B83&lt;&gt;"",COUNTA($B$20:B83),"")</f>
        <v>63</v>
      </c>
      <c r="B83" s="78" t="s">
        <v>90</v>
      </c>
      <c r="C83" s="167">
        <v>329.98</v>
      </c>
      <c r="D83" s="167">
        <v>1.2</v>
      </c>
      <c r="E83" s="167">
        <v>5.57</v>
      </c>
      <c r="F83" s="167">
        <v>9.49</v>
      </c>
      <c r="G83" s="167">
        <v>40.950000000000003</v>
      </c>
      <c r="H83" s="167">
        <v>5.24</v>
      </c>
      <c r="I83" s="167">
        <v>0.82</v>
      </c>
      <c r="J83" s="167">
        <v>4.42</v>
      </c>
      <c r="K83" s="167">
        <v>0.17</v>
      </c>
      <c r="L83" s="167">
        <v>14.65</v>
      </c>
      <c r="M83" s="167">
        <v>201.57</v>
      </c>
      <c r="N83" s="167">
        <v>51.14</v>
      </c>
      <c r="O83" s="86"/>
      <c r="P83" s="86"/>
      <c r="Q83" s="86"/>
      <c r="R83" s="86"/>
      <c r="S83" s="86"/>
      <c r="T83" s="86"/>
      <c r="U83" s="86"/>
      <c r="V83" s="86"/>
      <c r="W83" s="86"/>
      <c r="X83" s="86"/>
      <c r="Y83" s="86"/>
      <c r="Z83" s="86"/>
      <c r="AA83" s="86"/>
      <c r="AB83" s="86"/>
      <c r="AC83" s="86"/>
    </row>
    <row r="84" spans="1:29" s="87" customFormat="1" ht="11.1" customHeight="1">
      <c r="A84" s="69">
        <f>IF(B84&lt;&gt;"",COUNTA($B$20:B84),"")</f>
        <v>64</v>
      </c>
      <c r="B84" s="78" t="s">
        <v>91</v>
      </c>
      <c r="C84" s="167" t="s">
        <v>8</v>
      </c>
      <c r="D84" s="167" t="s">
        <v>8</v>
      </c>
      <c r="E84" s="167" t="s">
        <v>8</v>
      </c>
      <c r="F84" s="167" t="s">
        <v>8</v>
      </c>
      <c r="G84" s="167" t="s">
        <v>8</v>
      </c>
      <c r="H84" s="167" t="s">
        <v>8</v>
      </c>
      <c r="I84" s="167" t="s">
        <v>8</v>
      </c>
      <c r="J84" s="167" t="s">
        <v>8</v>
      </c>
      <c r="K84" s="167" t="s">
        <v>8</v>
      </c>
      <c r="L84" s="167" t="s">
        <v>8</v>
      </c>
      <c r="M84" s="167" t="s">
        <v>8</v>
      </c>
      <c r="N84" s="167" t="s">
        <v>8</v>
      </c>
      <c r="O84" s="86"/>
      <c r="P84" s="86"/>
      <c r="Q84" s="86"/>
      <c r="R84" s="86"/>
      <c r="S84" s="86"/>
      <c r="T84" s="86"/>
      <c r="U84" s="86"/>
      <c r="V84" s="86"/>
      <c r="W84" s="86"/>
      <c r="X84" s="86"/>
      <c r="Y84" s="86"/>
      <c r="Z84" s="86"/>
      <c r="AA84" s="86"/>
      <c r="AB84" s="86"/>
      <c r="AC84" s="86"/>
    </row>
    <row r="85" spans="1:29" s="87" customFormat="1" ht="11.1" customHeight="1">
      <c r="A85" s="69">
        <f>IF(B85&lt;&gt;"",COUNTA($B$20:B85),"")</f>
        <v>65</v>
      </c>
      <c r="B85" s="78" t="s">
        <v>92</v>
      </c>
      <c r="C85" s="167">
        <v>280.08</v>
      </c>
      <c r="D85" s="167">
        <v>1.83</v>
      </c>
      <c r="E85" s="167">
        <v>0.3</v>
      </c>
      <c r="F85" s="167">
        <v>1.03</v>
      </c>
      <c r="G85" s="167">
        <v>5.38</v>
      </c>
      <c r="H85" s="167" t="s">
        <v>8</v>
      </c>
      <c r="I85" s="167" t="s">
        <v>8</v>
      </c>
      <c r="J85" s="167" t="s">
        <v>8</v>
      </c>
      <c r="K85" s="167">
        <v>7.0000000000000007E-2</v>
      </c>
      <c r="L85" s="167">
        <v>8.73</v>
      </c>
      <c r="M85" s="167">
        <v>262.73</v>
      </c>
      <c r="N85" s="167" t="s">
        <v>8</v>
      </c>
      <c r="O85" s="86"/>
      <c r="P85" s="86"/>
      <c r="Q85" s="86"/>
      <c r="R85" s="86"/>
      <c r="S85" s="86"/>
      <c r="T85" s="86"/>
      <c r="U85" s="86"/>
      <c r="V85" s="86"/>
      <c r="W85" s="86"/>
      <c r="X85" s="86"/>
      <c r="Y85" s="86"/>
      <c r="Z85" s="86"/>
      <c r="AA85" s="86"/>
      <c r="AB85" s="86"/>
      <c r="AC85" s="86"/>
    </row>
    <row r="86" spans="1:29" s="87" customFormat="1" ht="11.1" customHeight="1">
      <c r="A86" s="69">
        <f>IF(B86&lt;&gt;"",COUNTA($B$20:B86),"")</f>
        <v>66</v>
      </c>
      <c r="B86" s="78" t="s">
        <v>74</v>
      </c>
      <c r="C86" s="167">
        <v>5.45</v>
      </c>
      <c r="D86" s="167" t="s">
        <v>8</v>
      </c>
      <c r="E86" s="167">
        <v>7.0000000000000007E-2</v>
      </c>
      <c r="F86" s="167" t="s">
        <v>8</v>
      </c>
      <c r="G86" s="167">
        <v>5.38</v>
      </c>
      <c r="H86" s="167" t="s">
        <v>8</v>
      </c>
      <c r="I86" s="167" t="s">
        <v>8</v>
      </c>
      <c r="J86" s="167" t="s">
        <v>8</v>
      </c>
      <c r="K86" s="167" t="s">
        <v>8</v>
      </c>
      <c r="L86" s="167" t="s">
        <v>8</v>
      </c>
      <c r="M86" s="167" t="s">
        <v>8</v>
      </c>
      <c r="N86" s="167" t="s">
        <v>8</v>
      </c>
      <c r="O86" s="86"/>
      <c r="P86" s="86"/>
      <c r="Q86" s="86"/>
      <c r="R86" s="86"/>
      <c r="S86" s="86"/>
      <c r="T86" s="86"/>
      <c r="U86" s="86"/>
      <c r="V86" s="86"/>
      <c r="W86" s="86"/>
      <c r="X86" s="86"/>
      <c r="Y86" s="86"/>
      <c r="Z86" s="86"/>
      <c r="AA86" s="86"/>
      <c r="AB86" s="86"/>
      <c r="AC86" s="86"/>
    </row>
    <row r="87" spans="1:29" s="71" customFormat="1" ht="19.149999999999999" customHeight="1">
      <c r="A87" s="70">
        <f>IF(B87&lt;&gt;"",COUNTA($B$20:B87),"")</f>
        <v>67</v>
      </c>
      <c r="B87" s="80" t="s">
        <v>93</v>
      </c>
      <c r="C87" s="168">
        <v>604.62</v>
      </c>
      <c r="D87" s="168">
        <v>3.04</v>
      </c>
      <c r="E87" s="168">
        <v>5.8</v>
      </c>
      <c r="F87" s="168">
        <v>10.53</v>
      </c>
      <c r="G87" s="168">
        <v>40.950000000000003</v>
      </c>
      <c r="H87" s="168">
        <v>5.24</v>
      </c>
      <c r="I87" s="168">
        <v>0.82</v>
      </c>
      <c r="J87" s="168">
        <v>4.42</v>
      </c>
      <c r="K87" s="168">
        <v>0.24</v>
      </c>
      <c r="L87" s="168">
        <v>23.38</v>
      </c>
      <c r="M87" s="168">
        <v>464.3</v>
      </c>
      <c r="N87" s="168">
        <v>51.14</v>
      </c>
      <c r="O87" s="85"/>
      <c r="P87" s="85"/>
      <c r="Q87" s="85"/>
      <c r="R87" s="85"/>
      <c r="S87" s="85"/>
      <c r="T87" s="85"/>
      <c r="U87" s="85"/>
      <c r="V87" s="85"/>
      <c r="W87" s="85"/>
      <c r="X87" s="85"/>
      <c r="Y87" s="85"/>
      <c r="Z87" s="85"/>
      <c r="AA87" s="85"/>
      <c r="AB87" s="85"/>
      <c r="AC87" s="85"/>
    </row>
    <row r="88" spans="1:29" s="71" customFormat="1" ht="19.149999999999999" customHeight="1">
      <c r="A88" s="70">
        <f>IF(B88&lt;&gt;"",COUNTA($B$20:B88),"")</f>
        <v>68</v>
      </c>
      <c r="B88" s="80" t="s">
        <v>94</v>
      </c>
      <c r="C88" s="168">
        <v>2006.4</v>
      </c>
      <c r="D88" s="168">
        <v>36.35</v>
      </c>
      <c r="E88" s="168">
        <v>64.72</v>
      </c>
      <c r="F88" s="168">
        <v>19.940000000000001</v>
      </c>
      <c r="G88" s="168">
        <v>50.37</v>
      </c>
      <c r="H88" s="168">
        <v>855.7</v>
      </c>
      <c r="I88" s="168">
        <v>539.52</v>
      </c>
      <c r="J88" s="168">
        <v>316.17</v>
      </c>
      <c r="K88" s="168">
        <v>6.15</v>
      </c>
      <c r="L88" s="168">
        <v>72.59</v>
      </c>
      <c r="M88" s="168">
        <v>474.39</v>
      </c>
      <c r="N88" s="168">
        <v>426.19</v>
      </c>
      <c r="O88" s="85"/>
      <c r="P88" s="85"/>
      <c r="Q88" s="85"/>
      <c r="R88" s="85"/>
      <c r="S88" s="85"/>
      <c r="T88" s="85"/>
      <c r="U88" s="85"/>
      <c r="V88" s="85"/>
      <c r="W88" s="85"/>
      <c r="X88" s="85"/>
      <c r="Y88" s="85"/>
      <c r="Z88" s="85"/>
      <c r="AA88" s="85"/>
      <c r="AB88" s="85"/>
      <c r="AC88" s="85"/>
    </row>
    <row r="89" spans="1:29" s="71" customFormat="1" ht="19.149999999999999" customHeight="1">
      <c r="A89" s="70">
        <f>IF(B89&lt;&gt;"",COUNTA($B$20:B89),"")</f>
        <v>69</v>
      </c>
      <c r="B89" s="80" t="s">
        <v>95</v>
      </c>
      <c r="C89" s="168">
        <v>-53.72</v>
      </c>
      <c r="D89" s="168">
        <v>-149.19</v>
      </c>
      <c r="E89" s="168">
        <v>-34.450000000000003</v>
      </c>
      <c r="F89" s="168">
        <v>-140.86000000000001</v>
      </c>
      <c r="G89" s="168">
        <v>-5.81</v>
      </c>
      <c r="H89" s="168">
        <v>-437.08</v>
      </c>
      <c r="I89" s="168">
        <v>-195.64</v>
      </c>
      <c r="J89" s="168">
        <v>-241.44</v>
      </c>
      <c r="K89" s="168">
        <v>-30</v>
      </c>
      <c r="L89" s="168">
        <v>-184.35</v>
      </c>
      <c r="M89" s="168">
        <v>21.25</v>
      </c>
      <c r="N89" s="168">
        <v>906.77</v>
      </c>
      <c r="O89" s="85"/>
      <c r="P89" s="85"/>
      <c r="Q89" s="85"/>
      <c r="R89" s="85"/>
      <c r="S89" s="85"/>
      <c r="T89" s="85"/>
      <c r="U89" s="85"/>
      <c r="V89" s="85"/>
      <c r="W89" s="85"/>
      <c r="X89" s="85"/>
      <c r="Y89" s="85"/>
      <c r="Z89" s="85"/>
      <c r="AA89" s="85"/>
      <c r="AB89" s="85"/>
      <c r="AC89" s="85"/>
    </row>
    <row r="90" spans="1:29" s="87" customFormat="1" ht="24.95" customHeight="1">
      <c r="A90" s="69">
        <f>IF(B90&lt;&gt;"",COUNTA($B$20:B90),"")</f>
        <v>70</v>
      </c>
      <c r="B90" s="81" t="s">
        <v>96</v>
      </c>
      <c r="C90" s="169">
        <v>-44.41</v>
      </c>
      <c r="D90" s="169">
        <v>-140.54</v>
      </c>
      <c r="E90" s="169">
        <v>-34.51</v>
      </c>
      <c r="F90" s="169">
        <v>-122.03</v>
      </c>
      <c r="G90" s="169">
        <v>-11.6</v>
      </c>
      <c r="H90" s="169">
        <v>-435.85</v>
      </c>
      <c r="I90" s="169">
        <v>-195.61</v>
      </c>
      <c r="J90" s="169">
        <v>-240.24</v>
      </c>
      <c r="K90" s="169">
        <v>-29.96</v>
      </c>
      <c r="L90" s="169">
        <v>-152.32</v>
      </c>
      <c r="M90" s="169">
        <v>-23.44</v>
      </c>
      <c r="N90" s="169">
        <v>905.85</v>
      </c>
      <c r="O90" s="86"/>
      <c r="P90" s="86"/>
      <c r="Q90" s="86"/>
      <c r="R90" s="86"/>
      <c r="S90" s="86"/>
      <c r="T90" s="86"/>
      <c r="U90" s="86"/>
      <c r="V90" s="86"/>
      <c r="W90" s="86"/>
      <c r="X90" s="86"/>
      <c r="Y90" s="86"/>
      <c r="Z90" s="86"/>
      <c r="AA90" s="86"/>
      <c r="AB90" s="86"/>
      <c r="AC90" s="86"/>
    </row>
    <row r="91" spans="1:29" s="87" customFormat="1" ht="15" customHeight="1">
      <c r="A91" s="69">
        <f>IF(B91&lt;&gt;"",COUNTA($B$20:B91),"")</f>
        <v>71</v>
      </c>
      <c r="B91" s="78" t="s">
        <v>97</v>
      </c>
      <c r="C91" s="167">
        <v>92</v>
      </c>
      <c r="D91" s="167" t="s">
        <v>8</v>
      </c>
      <c r="E91" s="167" t="s">
        <v>8</v>
      </c>
      <c r="F91" s="167" t="s">
        <v>8</v>
      </c>
      <c r="G91" s="167" t="s">
        <v>8</v>
      </c>
      <c r="H91" s="167" t="s">
        <v>8</v>
      </c>
      <c r="I91" s="167" t="s">
        <v>8</v>
      </c>
      <c r="J91" s="167" t="s">
        <v>8</v>
      </c>
      <c r="K91" s="167" t="s">
        <v>8</v>
      </c>
      <c r="L91" s="167" t="s">
        <v>8</v>
      </c>
      <c r="M91" s="167" t="s">
        <v>8</v>
      </c>
      <c r="N91" s="167">
        <v>92</v>
      </c>
      <c r="O91" s="86"/>
      <c r="P91" s="86"/>
      <c r="Q91" s="86"/>
      <c r="R91" s="86"/>
      <c r="S91" s="86"/>
      <c r="T91" s="86"/>
      <c r="U91" s="86"/>
      <c r="V91" s="86"/>
      <c r="W91" s="86"/>
      <c r="X91" s="86"/>
      <c r="Y91" s="86"/>
      <c r="Z91" s="86"/>
      <c r="AA91" s="86"/>
      <c r="AB91" s="86"/>
      <c r="AC91" s="86"/>
    </row>
    <row r="92" spans="1:29" ht="11.1" customHeight="1">
      <c r="A92" s="69">
        <f>IF(B92&lt;&gt;"",COUNTA($B$20:B92),"")</f>
        <v>72</v>
      </c>
      <c r="B92" s="78" t="s">
        <v>98</v>
      </c>
      <c r="C92" s="167">
        <v>63.69</v>
      </c>
      <c r="D92" s="167" t="s">
        <v>8</v>
      </c>
      <c r="E92" s="167" t="s">
        <v>8</v>
      </c>
      <c r="F92" s="167" t="s">
        <v>8</v>
      </c>
      <c r="G92" s="167" t="s">
        <v>8</v>
      </c>
      <c r="H92" s="167" t="s">
        <v>8</v>
      </c>
      <c r="I92" s="167" t="s">
        <v>8</v>
      </c>
      <c r="J92" s="167" t="s">
        <v>8</v>
      </c>
      <c r="K92" s="167" t="s">
        <v>8</v>
      </c>
      <c r="L92" s="167" t="s">
        <v>8</v>
      </c>
      <c r="M92" s="167" t="s">
        <v>8</v>
      </c>
      <c r="N92" s="167">
        <v>63.69</v>
      </c>
    </row>
  </sheetData>
  <mergeCells count="27">
    <mergeCell ref="L5:L16"/>
    <mergeCell ref="M5:M16"/>
    <mergeCell ref="N5:N16"/>
    <mergeCell ref="I6:I16"/>
    <mergeCell ref="J6:J16"/>
    <mergeCell ref="C19:G19"/>
    <mergeCell ref="H19:N19"/>
    <mergeCell ref="C56:G56"/>
    <mergeCell ref="H56:N56"/>
    <mergeCell ref="A4:A17"/>
    <mergeCell ref="B4:B17"/>
    <mergeCell ref="C4:C17"/>
    <mergeCell ref="D4:G4"/>
    <mergeCell ref="H4:N4"/>
    <mergeCell ref="D5:D16"/>
    <mergeCell ref="E5:E16"/>
    <mergeCell ref="F5:F16"/>
    <mergeCell ref="G5:G16"/>
    <mergeCell ref="H5:H16"/>
    <mergeCell ref="I5:J5"/>
    <mergeCell ref="K5:K16"/>
    <mergeCell ref="A1:B1"/>
    <mergeCell ref="C1:G1"/>
    <mergeCell ref="H1:N1"/>
    <mergeCell ref="H2:N3"/>
    <mergeCell ref="C2:G3"/>
    <mergeCell ref="A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204"/>
  <sheetViews>
    <sheetView zoomScale="140" zoomScaleNormal="140" zoomScalePageLayoutView="140" workbookViewId="0"/>
  </sheetViews>
  <sheetFormatPr baseColWidth="10" defaultColWidth="11.42578125" defaultRowHeight="12"/>
  <cols>
    <col min="1" max="1" width="9.85546875" style="38" customWidth="1"/>
    <col min="2" max="2" width="81.7109375" style="12" customWidth="1"/>
    <col min="3" max="16384" width="11.42578125" style="12"/>
  </cols>
  <sheetData>
    <row r="1" spans="1:2" s="40" customFormat="1" ht="39.950000000000003" customHeight="1">
      <c r="A1" s="39" t="s">
        <v>632</v>
      </c>
      <c r="B1" s="39"/>
    </row>
    <row r="2" spans="1:2" s="31" customFormat="1" ht="11.45" customHeight="1">
      <c r="A2" s="199" t="s">
        <v>133</v>
      </c>
      <c r="B2" s="201" t="s">
        <v>26</v>
      </c>
    </row>
    <row r="3" spans="1:2" s="31" customFormat="1" ht="11.45" customHeight="1">
      <c r="A3" s="200"/>
      <c r="B3" s="202"/>
    </row>
    <row r="4" spans="1:2" ht="11.1" customHeight="1">
      <c r="A4" s="32"/>
      <c r="B4" s="33"/>
    </row>
    <row r="5" spans="1:2" ht="11.1" customHeight="1">
      <c r="A5" s="34" t="s">
        <v>134</v>
      </c>
      <c r="B5" s="35" t="s">
        <v>659</v>
      </c>
    </row>
    <row r="6" spans="1:2" ht="3.95" customHeight="1">
      <c r="A6" s="36"/>
      <c r="B6" s="37"/>
    </row>
    <row r="7" spans="1:2" ht="11.1" customHeight="1">
      <c r="A7" s="34" t="s">
        <v>135</v>
      </c>
      <c r="B7" s="35" t="s">
        <v>660</v>
      </c>
    </row>
    <row r="8" spans="1:2" ht="11.1" customHeight="1">
      <c r="A8" s="36" t="s">
        <v>136</v>
      </c>
      <c r="B8" s="37" t="s">
        <v>661</v>
      </c>
    </row>
    <row r="9" spans="1:2" ht="3.95" customHeight="1">
      <c r="A9" s="36"/>
      <c r="B9" s="37"/>
    </row>
    <row r="10" spans="1:2" ht="11.1" customHeight="1">
      <c r="A10" s="34" t="s">
        <v>137</v>
      </c>
      <c r="B10" s="35" t="s">
        <v>662</v>
      </c>
    </row>
    <row r="11" spans="1:2" ht="11.1" customHeight="1">
      <c r="A11" s="36" t="s">
        <v>138</v>
      </c>
      <c r="B11" s="37" t="s">
        <v>663</v>
      </c>
    </row>
    <row r="12" spans="1:2" ht="11.1" customHeight="1">
      <c r="A12" s="36" t="s">
        <v>139</v>
      </c>
      <c r="B12" s="41" t="s">
        <v>664</v>
      </c>
    </row>
    <row r="13" spans="1:2" ht="11.1" customHeight="1">
      <c r="A13" s="36" t="s">
        <v>140</v>
      </c>
      <c r="B13" s="37" t="s">
        <v>665</v>
      </c>
    </row>
    <row r="14" spans="1:2" ht="11.1" customHeight="1">
      <c r="A14" s="36" t="s">
        <v>141</v>
      </c>
      <c r="B14" s="37" t="s">
        <v>666</v>
      </c>
    </row>
    <row r="15" spans="1:2" ht="11.1" customHeight="1">
      <c r="A15" s="36" t="s">
        <v>142</v>
      </c>
      <c r="B15" s="37" t="s">
        <v>667</v>
      </c>
    </row>
    <row r="16" spans="1:2" ht="6.95" customHeight="1">
      <c r="A16" s="36"/>
      <c r="B16" s="37"/>
    </row>
    <row r="17" spans="1:2" ht="11.1" customHeight="1">
      <c r="A17" s="34" t="s">
        <v>143</v>
      </c>
      <c r="B17" s="35" t="s">
        <v>668</v>
      </c>
    </row>
    <row r="18" spans="1:2" ht="3.95" customHeight="1">
      <c r="A18" s="36"/>
      <c r="B18" s="37"/>
    </row>
    <row r="19" spans="1:2" ht="11.1" customHeight="1">
      <c r="A19" s="34" t="s">
        <v>101</v>
      </c>
      <c r="B19" s="35" t="s">
        <v>669</v>
      </c>
    </row>
    <row r="20" spans="1:2" ht="11.1" customHeight="1">
      <c r="A20" s="36" t="s">
        <v>144</v>
      </c>
      <c r="B20" s="37" t="s">
        <v>670</v>
      </c>
    </row>
    <row r="21" spans="1:2" ht="11.1" customHeight="1">
      <c r="A21" s="36" t="s">
        <v>145</v>
      </c>
      <c r="B21" s="37" t="s">
        <v>671</v>
      </c>
    </row>
    <row r="22" spans="1:2" ht="11.1" customHeight="1">
      <c r="A22" s="36">
        <v>213</v>
      </c>
      <c r="B22" s="37" t="s">
        <v>672</v>
      </c>
    </row>
    <row r="23" spans="1:2" ht="11.1" customHeight="1">
      <c r="A23" s="36" t="s">
        <v>146</v>
      </c>
      <c r="B23" s="37" t="s">
        <v>673</v>
      </c>
    </row>
    <row r="24" spans="1:2" ht="11.1" customHeight="1">
      <c r="A24" s="36" t="s">
        <v>147</v>
      </c>
      <c r="B24" s="37" t="s">
        <v>674</v>
      </c>
    </row>
    <row r="25" spans="1:2" ht="11.1" customHeight="1">
      <c r="A25" s="36" t="s">
        <v>148</v>
      </c>
      <c r="B25" s="37" t="s">
        <v>675</v>
      </c>
    </row>
    <row r="26" spans="1:2" ht="11.1" customHeight="1">
      <c r="A26" s="36" t="s">
        <v>149</v>
      </c>
      <c r="B26" s="37" t="s">
        <v>676</v>
      </c>
    </row>
    <row r="27" spans="1:2" ht="11.1" customHeight="1">
      <c r="A27" s="36" t="s">
        <v>150</v>
      </c>
      <c r="B27" s="37" t="s">
        <v>677</v>
      </c>
    </row>
    <row r="28" spans="1:2" ht="11.1" customHeight="1">
      <c r="A28" s="36" t="s">
        <v>151</v>
      </c>
      <c r="B28" s="37" t="s">
        <v>678</v>
      </c>
    </row>
    <row r="29" spans="1:2" ht="11.1" customHeight="1">
      <c r="A29" s="36" t="s">
        <v>152</v>
      </c>
      <c r="B29" s="37" t="s">
        <v>679</v>
      </c>
    </row>
    <row r="30" spans="1:2" ht="11.1" customHeight="1">
      <c r="A30" s="36" t="s">
        <v>153</v>
      </c>
      <c r="B30" s="37" t="s">
        <v>680</v>
      </c>
    </row>
    <row r="31" spans="1:2" ht="11.1" customHeight="1">
      <c r="A31" s="36" t="s">
        <v>154</v>
      </c>
      <c r="B31" s="37" t="s">
        <v>681</v>
      </c>
    </row>
    <row r="32" spans="1:2" ht="11.1" customHeight="1">
      <c r="A32" s="36" t="s">
        <v>155</v>
      </c>
      <c r="B32" s="37" t="s">
        <v>682</v>
      </c>
    </row>
    <row r="33" spans="1:2" ht="3.95" customHeight="1">
      <c r="A33" s="36"/>
      <c r="B33" s="37"/>
    </row>
    <row r="34" spans="1:2" ht="11.1" customHeight="1">
      <c r="A34" s="34" t="s">
        <v>102</v>
      </c>
      <c r="B34" s="35" t="s">
        <v>683</v>
      </c>
    </row>
    <row r="35" spans="1:2" ht="11.1" customHeight="1">
      <c r="A35" s="36" t="s">
        <v>156</v>
      </c>
      <c r="B35" s="37" t="s">
        <v>684</v>
      </c>
    </row>
    <row r="36" spans="1:2" ht="11.1" customHeight="1">
      <c r="A36" s="36" t="s">
        <v>157</v>
      </c>
      <c r="B36" s="37" t="s">
        <v>685</v>
      </c>
    </row>
    <row r="37" spans="1:2" ht="11.1" customHeight="1">
      <c r="A37" s="36" t="s">
        <v>158</v>
      </c>
      <c r="B37" s="37" t="s">
        <v>686</v>
      </c>
    </row>
    <row r="38" spans="1:2" ht="11.1" customHeight="1">
      <c r="A38" s="36" t="s">
        <v>159</v>
      </c>
      <c r="B38" s="37" t="s">
        <v>687</v>
      </c>
    </row>
    <row r="39" spans="1:2" ht="11.1" customHeight="1">
      <c r="A39" s="36" t="s">
        <v>160</v>
      </c>
      <c r="B39" s="37" t="s">
        <v>688</v>
      </c>
    </row>
    <row r="40" spans="1:2" ht="11.1" customHeight="1">
      <c r="A40" s="36" t="s">
        <v>161</v>
      </c>
      <c r="B40" s="37" t="s">
        <v>689</v>
      </c>
    </row>
    <row r="41" spans="1:2" ht="11.1" customHeight="1">
      <c r="A41" s="36" t="s">
        <v>162</v>
      </c>
      <c r="B41" s="37" t="s">
        <v>690</v>
      </c>
    </row>
    <row r="42" spans="1:2" ht="11.1" customHeight="1">
      <c r="A42" s="36" t="s">
        <v>163</v>
      </c>
      <c r="B42" s="37" t="s">
        <v>691</v>
      </c>
    </row>
    <row r="43" spans="1:2" ht="11.1" customHeight="1">
      <c r="A43" s="36" t="s">
        <v>164</v>
      </c>
      <c r="B43" s="37" t="s">
        <v>692</v>
      </c>
    </row>
    <row r="44" spans="1:2" ht="11.1" customHeight="1">
      <c r="A44" s="36" t="s">
        <v>165</v>
      </c>
      <c r="B44" s="37" t="s">
        <v>693</v>
      </c>
    </row>
    <row r="45" spans="1:2" ht="11.1" customHeight="1">
      <c r="A45" s="36" t="s">
        <v>166</v>
      </c>
      <c r="B45" s="37" t="s">
        <v>694</v>
      </c>
    </row>
    <row r="46" spans="1:2" ht="6.95" customHeight="1">
      <c r="A46" s="36"/>
      <c r="B46" s="37"/>
    </row>
    <row r="47" spans="1:2" ht="11.1" customHeight="1">
      <c r="A47" s="34" t="s">
        <v>167</v>
      </c>
      <c r="B47" s="35" t="s">
        <v>695</v>
      </c>
    </row>
    <row r="48" spans="1:2" ht="3.95" customHeight="1">
      <c r="A48" s="36"/>
      <c r="B48" s="37"/>
    </row>
    <row r="49" spans="1:2" ht="11.1" customHeight="1">
      <c r="A49" s="34" t="s">
        <v>105</v>
      </c>
      <c r="B49" s="35" t="s">
        <v>696</v>
      </c>
    </row>
    <row r="50" spans="1:2" ht="11.1" customHeight="1">
      <c r="A50" s="36" t="s">
        <v>168</v>
      </c>
      <c r="B50" s="37" t="s">
        <v>697</v>
      </c>
    </row>
    <row r="51" spans="1:2" ht="11.1" customHeight="1">
      <c r="A51" s="36">
        <v>3111</v>
      </c>
      <c r="B51" s="37" t="s">
        <v>698</v>
      </c>
    </row>
    <row r="52" spans="1:2" ht="11.1" customHeight="1">
      <c r="A52" s="36">
        <v>3112</v>
      </c>
      <c r="B52" s="37" t="s">
        <v>699</v>
      </c>
    </row>
    <row r="53" spans="1:2" ht="11.1" customHeight="1">
      <c r="A53" s="36">
        <v>3114</v>
      </c>
      <c r="B53" s="37" t="s">
        <v>700</v>
      </c>
    </row>
    <row r="54" spans="1:2" ht="11.1" customHeight="1">
      <c r="A54" s="36">
        <v>3115</v>
      </c>
      <c r="B54" s="37" t="s">
        <v>701</v>
      </c>
    </row>
    <row r="55" spans="1:2" ht="11.1" customHeight="1">
      <c r="A55" s="36">
        <v>3116</v>
      </c>
      <c r="B55" s="37" t="s">
        <v>702</v>
      </c>
    </row>
    <row r="56" spans="1:2" ht="11.1" customHeight="1">
      <c r="A56" s="36">
        <v>3119</v>
      </c>
      <c r="B56" s="37" t="s">
        <v>703</v>
      </c>
    </row>
    <row r="57" spans="1:2" ht="11.1" customHeight="1">
      <c r="A57" s="36">
        <v>312</v>
      </c>
      <c r="B57" s="37" t="s">
        <v>704</v>
      </c>
    </row>
    <row r="58" spans="1:2" ht="11.1" customHeight="1">
      <c r="A58" s="36">
        <v>3121</v>
      </c>
      <c r="B58" s="37" t="s">
        <v>705</v>
      </c>
    </row>
    <row r="59" spans="1:2" ht="11.1" customHeight="1">
      <c r="A59" s="36">
        <v>3122</v>
      </c>
      <c r="B59" s="37" t="s">
        <v>706</v>
      </c>
    </row>
    <row r="60" spans="1:2" ht="11.1" customHeight="1">
      <c r="A60" s="36">
        <v>3123</v>
      </c>
      <c r="B60" s="37" t="s">
        <v>707</v>
      </c>
    </row>
    <row r="61" spans="1:2" ht="11.1" customHeight="1">
      <c r="A61" s="36">
        <v>3124</v>
      </c>
      <c r="B61" s="37" t="s">
        <v>708</v>
      </c>
    </row>
    <row r="62" spans="1:2" ht="11.1" customHeight="1">
      <c r="A62" s="36">
        <v>3125</v>
      </c>
      <c r="B62" s="37" t="s">
        <v>709</v>
      </c>
    </row>
    <row r="63" spans="1:2" ht="11.1" customHeight="1">
      <c r="A63" s="36" t="s">
        <v>169</v>
      </c>
      <c r="B63" s="37" t="s">
        <v>710</v>
      </c>
    </row>
    <row r="64" spans="1:2" ht="11.1" customHeight="1">
      <c r="A64" s="36">
        <v>313</v>
      </c>
      <c r="B64" s="37" t="s">
        <v>711</v>
      </c>
    </row>
    <row r="65" spans="1:2" ht="11.1" customHeight="1">
      <c r="A65" s="36">
        <v>314</v>
      </c>
      <c r="B65" s="37" t="s">
        <v>712</v>
      </c>
    </row>
    <row r="66" spans="1:2" ht="11.1" customHeight="1">
      <c r="A66" s="36">
        <v>315</v>
      </c>
      <c r="B66" s="37" t="s">
        <v>713</v>
      </c>
    </row>
    <row r="67" spans="1:2" ht="11.1" customHeight="1">
      <c r="A67" s="36">
        <v>321</v>
      </c>
      <c r="B67" s="37" t="s">
        <v>714</v>
      </c>
    </row>
    <row r="68" spans="1:2" ht="11.1" customHeight="1">
      <c r="A68" s="36">
        <v>331</v>
      </c>
      <c r="B68" s="37" t="s">
        <v>715</v>
      </c>
    </row>
    <row r="69" spans="1:2" ht="11.1" customHeight="1">
      <c r="A69" s="36">
        <v>341</v>
      </c>
      <c r="B69" s="37" t="s">
        <v>716</v>
      </c>
    </row>
    <row r="70" spans="1:2" ht="11.1" customHeight="1">
      <c r="A70" s="36">
        <v>343</v>
      </c>
      <c r="B70" s="37" t="s">
        <v>717</v>
      </c>
    </row>
    <row r="71" spans="1:2" ht="11.1" customHeight="1">
      <c r="A71" s="36">
        <v>344</v>
      </c>
      <c r="B71" s="37" t="s">
        <v>718</v>
      </c>
    </row>
    <row r="72" spans="1:2" ht="11.1" customHeight="1">
      <c r="A72" s="36" t="s">
        <v>170</v>
      </c>
      <c r="B72" s="37" t="s">
        <v>719</v>
      </c>
    </row>
    <row r="73" spans="1:2" ht="11.1" customHeight="1">
      <c r="A73" s="36">
        <v>351</v>
      </c>
      <c r="B73" s="37" t="s">
        <v>720</v>
      </c>
    </row>
    <row r="74" spans="1:2" ht="3.95" customHeight="1">
      <c r="A74" s="36"/>
      <c r="B74" s="37"/>
    </row>
    <row r="75" spans="1:2" ht="11.1" customHeight="1">
      <c r="A75" s="34">
        <v>36</v>
      </c>
      <c r="B75" s="35" t="s">
        <v>721</v>
      </c>
    </row>
    <row r="76" spans="1:2" ht="11.1" customHeight="1">
      <c r="A76" s="36">
        <v>361</v>
      </c>
      <c r="B76" s="37" t="s">
        <v>722</v>
      </c>
    </row>
    <row r="77" spans="1:2" ht="11.1" customHeight="1">
      <c r="A77" s="36">
        <v>362</v>
      </c>
      <c r="B77" s="37" t="s">
        <v>723</v>
      </c>
    </row>
    <row r="78" spans="1:2" ht="11.1" customHeight="1">
      <c r="A78" s="36">
        <v>363</v>
      </c>
      <c r="B78" s="37" t="s">
        <v>724</v>
      </c>
    </row>
    <row r="79" spans="1:2" ht="11.1" customHeight="1">
      <c r="A79" s="36">
        <v>365</v>
      </c>
      <c r="B79" s="37" t="s">
        <v>725</v>
      </c>
    </row>
    <row r="80" spans="1:2" ht="11.1" customHeight="1">
      <c r="A80" s="36">
        <v>366</v>
      </c>
      <c r="B80" s="37" t="s">
        <v>726</v>
      </c>
    </row>
    <row r="81" spans="1:2" ht="11.1" customHeight="1">
      <c r="A81" s="36">
        <v>367</v>
      </c>
      <c r="B81" s="37" t="s">
        <v>727</v>
      </c>
    </row>
    <row r="82" spans="1:2" ht="6.95" customHeight="1">
      <c r="A82" s="36"/>
      <c r="B82" s="37"/>
    </row>
    <row r="83" spans="1:2" ht="11.1" customHeight="1">
      <c r="A83" s="34" t="s">
        <v>171</v>
      </c>
      <c r="B83" s="35" t="s">
        <v>728</v>
      </c>
    </row>
    <row r="84" spans="1:2" ht="3.95" customHeight="1">
      <c r="A84" s="36"/>
      <c r="B84" s="37"/>
    </row>
    <row r="85" spans="1:2" ht="11.1" customHeight="1">
      <c r="A85" s="34" t="s">
        <v>172</v>
      </c>
      <c r="B85" s="35" t="s">
        <v>729</v>
      </c>
    </row>
    <row r="86" spans="1:2" ht="11.1" customHeight="1">
      <c r="A86" s="36" t="s">
        <v>173</v>
      </c>
      <c r="B86" s="37" t="s">
        <v>730</v>
      </c>
    </row>
    <row r="87" spans="1:2" ht="11.1" customHeight="1">
      <c r="A87" s="36" t="s">
        <v>174</v>
      </c>
      <c r="B87" s="37" t="s">
        <v>731</v>
      </c>
    </row>
    <row r="88" spans="1:2" ht="11.1" customHeight="1">
      <c r="A88" s="36" t="s">
        <v>175</v>
      </c>
      <c r="B88" s="37" t="s">
        <v>732</v>
      </c>
    </row>
    <row r="89" spans="1:2" ht="11.1" customHeight="1">
      <c r="A89" s="36" t="s">
        <v>176</v>
      </c>
      <c r="B89" s="37" t="s">
        <v>733</v>
      </c>
    </row>
    <row r="90" spans="1:2" ht="3.95" customHeight="1">
      <c r="A90" s="36"/>
      <c r="B90" s="37"/>
    </row>
    <row r="91" spans="1:2" ht="11.1" customHeight="1">
      <c r="A91" s="34" t="s">
        <v>177</v>
      </c>
      <c r="B91" s="35" t="s">
        <v>734</v>
      </c>
    </row>
    <row r="92" spans="1:2" ht="11.1" customHeight="1">
      <c r="A92" s="36" t="s">
        <v>178</v>
      </c>
      <c r="B92" s="37" t="s">
        <v>735</v>
      </c>
    </row>
    <row r="93" spans="1:2" ht="11.1" customHeight="1">
      <c r="A93" s="36" t="s">
        <v>179</v>
      </c>
      <c r="B93" s="37" t="s">
        <v>736</v>
      </c>
    </row>
    <row r="94" spans="1:2" ht="6.95" customHeight="1">
      <c r="A94" s="36"/>
      <c r="B94" s="37"/>
    </row>
    <row r="95" spans="1:2" ht="11.1" customHeight="1">
      <c r="A95" s="34" t="s">
        <v>180</v>
      </c>
      <c r="B95" s="35" t="s">
        <v>737</v>
      </c>
    </row>
    <row r="96" spans="1:2" ht="3.95" customHeight="1">
      <c r="A96" s="36"/>
      <c r="B96" s="37"/>
    </row>
    <row r="97" spans="1:2" ht="11.1" customHeight="1">
      <c r="A97" s="34" t="s">
        <v>181</v>
      </c>
      <c r="B97" s="35" t="s">
        <v>738</v>
      </c>
    </row>
    <row r="98" spans="1:2" ht="11.1" customHeight="1">
      <c r="A98" s="36">
        <v>511</v>
      </c>
      <c r="B98" s="37" t="s">
        <v>739</v>
      </c>
    </row>
    <row r="99" spans="1:2" ht="3.95" customHeight="1">
      <c r="A99" s="36"/>
      <c r="B99" s="37"/>
    </row>
    <row r="100" spans="1:2" ht="11.1" customHeight="1">
      <c r="A100" s="34" t="s">
        <v>182</v>
      </c>
      <c r="B100" s="35" t="s">
        <v>740</v>
      </c>
    </row>
    <row r="101" spans="1:2" ht="11.1" customHeight="1">
      <c r="A101" s="36">
        <v>521</v>
      </c>
      <c r="B101" s="37" t="s">
        <v>741</v>
      </c>
    </row>
    <row r="102" spans="1:2" ht="11.1" customHeight="1">
      <c r="A102" s="36">
        <v>522</v>
      </c>
      <c r="B102" s="37" t="s">
        <v>742</v>
      </c>
    </row>
    <row r="103" spans="1:2" ht="11.1" customHeight="1">
      <c r="A103" s="36">
        <v>523</v>
      </c>
      <c r="B103" s="37" t="s">
        <v>743</v>
      </c>
    </row>
    <row r="104" spans="1:2" ht="3.95" customHeight="1">
      <c r="A104" s="36"/>
      <c r="B104" s="37"/>
    </row>
    <row r="105" spans="1:2" ht="11.1" customHeight="1">
      <c r="A105" s="34">
        <v>53</v>
      </c>
      <c r="B105" s="35" t="s">
        <v>744</v>
      </c>
    </row>
    <row r="106" spans="1:2" ht="11.1" customHeight="1">
      <c r="A106" s="36">
        <v>531</v>
      </c>
      <c r="B106" s="37" t="s">
        <v>745</v>
      </c>
    </row>
    <row r="107" spans="1:2" ht="11.1" customHeight="1">
      <c r="A107" s="36">
        <v>532</v>
      </c>
      <c r="B107" s="37" t="s">
        <v>746</v>
      </c>
    </row>
    <row r="108" spans="1:2" ht="11.1" customHeight="1">
      <c r="A108" s="36">
        <v>533</v>
      </c>
      <c r="B108" s="37" t="s">
        <v>747</v>
      </c>
    </row>
    <row r="109" spans="1:2" ht="11.1" customHeight="1">
      <c r="A109" s="36">
        <v>534</v>
      </c>
      <c r="B109" s="37" t="s">
        <v>748</v>
      </c>
    </row>
    <row r="110" spans="1:2" ht="11.1" customHeight="1">
      <c r="A110" s="36">
        <v>535</v>
      </c>
      <c r="B110" s="37" t="s">
        <v>749</v>
      </c>
    </row>
    <row r="111" spans="1:2" ht="11.1" customHeight="1">
      <c r="A111" s="36">
        <v>537</v>
      </c>
      <c r="B111" s="37" t="s">
        <v>750</v>
      </c>
    </row>
    <row r="112" spans="1:2" ht="11.1" customHeight="1">
      <c r="A112" s="36">
        <v>538</v>
      </c>
      <c r="B112" s="37" t="s">
        <v>751</v>
      </c>
    </row>
    <row r="113" spans="1:2" ht="3.95" customHeight="1">
      <c r="A113" s="36"/>
      <c r="B113" s="37"/>
    </row>
    <row r="114" spans="1:2" ht="11.1" customHeight="1">
      <c r="A114" s="34">
        <v>54</v>
      </c>
      <c r="B114" s="35" t="s">
        <v>752</v>
      </c>
    </row>
    <row r="115" spans="1:2" ht="11.1" customHeight="1">
      <c r="A115" s="36">
        <v>541</v>
      </c>
      <c r="B115" s="37" t="s">
        <v>753</v>
      </c>
    </row>
    <row r="116" spans="1:2" ht="11.1" customHeight="1">
      <c r="A116" s="36">
        <v>542</v>
      </c>
      <c r="B116" s="37" t="s">
        <v>754</v>
      </c>
    </row>
    <row r="117" spans="1:2" ht="11.1" customHeight="1">
      <c r="A117" s="36">
        <v>543</v>
      </c>
      <c r="B117" s="37" t="s">
        <v>755</v>
      </c>
    </row>
    <row r="118" spans="1:2" ht="11.1" customHeight="1">
      <c r="A118" s="36">
        <v>544</v>
      </c>
      <c r="B118" s="37" t="s">
        <v>756</v>
      </c>
    </row>
    <row r="119" spans="1:2" ht="11.1" customHeight="1">
      <c r="A119" s="36">
        <v>545</v>
      </c>
      <c r="B119" s="37" t="s">
        <v>757</v>
      </c>
    </row>
    <row r="120" spans="1:2" ht="11.1" customHeight="1">
      <c r="A120" s="36">
        <v>546</v>
      </c>
      <c r="B120" s="37" t="s">
        <v>758</v>
      </c>
    </row>
    <row r="121" spans="1:2" ht="11.1" customHeight="1">
      <c r="A121" s="36">
        <v>547</v>
      </c>
      <c r="B121" s="37" t="s">
        <v>759</v>
      </c>
    </row>
    <row r="122" spans="1:2" ht="11.1" customHeight="1">
      <c r="A122" s="36" t="s">
        <v>183</v>
      </c>
      <c r="B122" s="37" t="s">
        <v>760</v>
      </c>
    </row>
    <row r="123" spans="1:2" ht="3.95" customHeight="1">
      <c r="A123" s="36"/>
      <c r="B123" s="37"/>
    </row>
    <row r="124" spans="1:2" ht="11.1" customHeight="1">
      <c r="A124" s="34" t="s">
        <v>184</v>
      </c>
      <c r="B124" s="35" t="s">
        <v>761</v>
      </c>
    </row>
    <row r="125" spans="1:2" ht="11.1" customHeight="1">
      <c r="A125" s="36" t="s">
        <v>185</v>
      </c>
      <c r="B125" s="37" t="s">
        <v>762</v>
      </c>
    </row>
    <row r="126" spans="1:2" ht="11.1" customHeight="1">
      <c r="A126" s="36" t="s">
        <v>186</v>
      </c>
      <c r="B126" s="37" t="s">
        <v>763</v>
      </c>
    </row>
    <row r="127" spans="1:2" ht="11.1" customHeight="1">
      <c r="A127" s="36" t="s">
        <v>187</v>
      </c>
      <c r="B127" s="37" t="s">
        <v>764</v>
      </c>
    </row>
    <row r="128" spans="1:2" ht="11.1" customHeight="1">
      <c r="A128" s="36" t="s">
        <v>188</v>
      </c>
      <c r="B128" s="37" t="s">
        <v>765</v>
      </c>
    </row>
    <row r="129" spans="1:2" ht="11.1" customHeight="1">
      <c r="A129" s="36" t="s">
        <v>189</v>
      </c>
      <c r="B129" s="37" t="s">
        <v>766</v>
      </c>
    </row>
    <row r="130" spans="1:2" ht="3.95" customHeight="1">
      <c r="A130" s="36"/>
      <c r="B130" s="37"/>
    </row>
    <row r="131" spans="1:2" ht="11.1" customHeight="1">
      <c r="A131" s="34" t="s">
        <v>190</v>
      </c>
      <c r="B131" s="35" t="s">
        <v>767</v>
      </c>
    </row>
    <row r="132" spans="1:2" ht="11.1" customHeight="1">
      <c r="A132" s="36" t="s">
        <v>191</v>
      </c>
      <c r="B132" s="37" t="s">
        <v>768</v>
      </c>
    </row>
    <row r="133" spans="1:2" ht="3.95" customHeight="1">
      <c r="A133" s="36"/>
      <c r="B133" s="37"/>
    </row>
    <row r="134" spans="1:2" ht="11.1" customHeight="1">
      <c r="A134" s="34" t="s">
        <v>192</v>
      </c>
      <c r="B134" s="35" t="s">
        <v>769</v>
      </c>
    </row>
    <row r="135" spans="1:2" ht="11.1" customHeight="1">
      <c r="A135" s="36" t="s">
        <v>193</v>
      </c>
      <c r="B135" s="37" t="s">
        <v>770</v>
      </c>
    </row>
    <row r="136" spans="1:2" ht="11.1" customHeight="1">
      <c r="A136" s="36" t="s">
        <v>194</v>
      </c>
      <c r="B136" s="37" t="s">
        <v>771</v>
      </c>
    </row>
    <row r="137" spans="1:2" ht="11.1" customHeight="1">
      <c r="A137" s="36" t="s">
        <v>195</v>
      </c>
      <c r="B137" s="37" t="s">
        <v>772</v>
      </c>
    </row>
    <row r="138" spans="1:2" ht="6.95" customHeight="1">
      <c r="A138" s="36"/>
      <c r="B138" s="37"/>
    </row>
    <row r="139" spans="1:2" ht="11.1" customHeight="1">
      <c r="A139" s="34">
        <v>6</v>
      </c>
      <c r="B139" s="35" t="s">
        <v>773</v>
      </c>
    </row>
    <row r="140" spans="1:2" ht="3.95" customHeight="1">
      <c r="A140" s="36"/>
      <c r="B140" s="37"/>
    </row>
    <row r="141" spans="1:2" ht="11.1" customHeight="1">
      <c r="A141" s="34">
        <v>61</v>
      </c>
      <c r="B141" s="35" t="s">
        <v>774</v>
      </c>
    </row>
    <row r="142" spans="1:2" ht="11.1" customHeight="1">
      <c r="A142" s="36">
        <v>611</v>
      </c>
      <c r="B142" s="37" t="s">
        <v>775</v>
      </c>
    </row>
    <row r="143" spans="1:2" ht="11.1" customHeight="1">
      <c r="A143" s="36">
        <v>612</v>
      </c>
      <c r="B143" s="37" t="s">
        <v>776</v>
      </c>
    </row>
    <row r="144" spans="1:2" ht="11.1" customHeight="1">
      <c r="A144" s="36">
        <v>613</v>
      </c>
      <c r="B144" s="37" t="s">
        <v>777</v>
      </c>
    </row>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07"/>
  <sheetViews>
    <sheetView zoomScale="140" zoomScaleNormal="140" workbookViewId="0"/>
  </sheetViews>
  <sheetFormatPr baseColWidth="10" defaultColWidth="11.42578125" defaultRowHeight="12"/>
  <cols>
    <col min="1" max="1" width="7.5703125" style="12" customWidth="1"/>
    <col min="2" max="2" width="84.5703125" style="12" customWidth="1"/>
    <col min="3" max="16384" width="11.42578125" style="12"/>
  </cols>
  <sheetData>
    <row r="1" spans="1:2" s="17" customFormat="1" ht="39.950000000000003" customHeight="1">
      <c r="A1" s="52" t="s">
        <v>633</v>
      </c>
    </row>
    <row r="2" spans="1:2" s="10" customFormat="1" ht="11.45" customHeight="1">
      <c r="A2" s="203" t="s">
        <v>133</v>
      </c>
      <c r="B2" s="205" t="s">
        <v>26</v>
      </c>
    </row>
    <row r="3" spans="1:2" ht="11.45" customHeight="1">
      <c r="A3" s="204"/>
      <c r="B3" s="206"/>
    </row>
    <row r="4" spans="1:2" ht="11.45" customHeight="1">
      <c r="A4" s="42"/>
      <c r="B4" s="43"/>
    </row>
    <row r="5" spans="1:2" s="31" customFormat="1" ht="11.45" customHeight="1">
      <c r="A5" s="44" t="s">
        <v>196</v>
      </c>
      <c r="B5" s="45" t="s">
        <v>778</v>
      </c>
    </row>
    <row r="6" spans="1:2" s="31" customFormat="1" ht="5.0999999999999996" customHeight="1">
      <c r="A6" s="44"/>
      <c r="B6" s="45"/>
    </row>
    <row r="7" spans="1:2" s="31" customFormat="1" ht="11.45" customHeight="1">
      <c r="A7" s="44" t="s">
        <v>197</v>
      </c>
      <c r="B7" s="45" t="s">
        <v>779</v>
      </c>
    </row>
    <row r="8" spans="1:2" ht="11.1" customHeight="1">
      <c r="A8" s="46" t="s">
        <v>198</v>
      </c>
      <c r="B8" s="47" t="s">
        <v>780</v>
      </c>
    </row>
    <row r="9" spans="1:2" ht="11.1" customHeight="1">
      <c r="A9" s="46" t="s">
        <v>199</v>
      </c>
      <c r="B9" s="47" t="s">
        <v>781</v>
      </c>
    </row>
    <row r="10" spans="1:2" ht="11.1" customHeight="1">
      <c r="A10" s="46" t="s">
        <v>200</v>
      </c>
      <c r="B10" s="47" t="s">
        <v>782</v>
      </c>
    </row>
    <row r="11" spans="1:2" ht="11.1" customHeight="1">
      <c r="A11" s="46" t="s">
        <v>201</v>
      </c>
      <c r="B11" s="47" t="s">
        <v>783</v>
      </c>
    </row>
    <row r="12" spans="1:2" ht="11.1" customHeight="1">
      <c r="A12" s="46" t="s">
        <v>202</v>
      </c>
      <c r="B12" s="47" t="s">
        <v>784</v>
      </c>
    </row>
    <row r="13" spans="1:2" ht="11.1" customHeight="1">
      <c r="A13" s="46" t="s">
        <v>203</v>
      </c>
      <c r="B13" s="47" t="s">
        <v>785</v>
      </c>
    </row>
    <row r="14" spans="1:2" ht="11.1" customHeight="1">
      <c r="A14" s="46" t="s">
        <v>204</v>
      </c>
      <c r="B14" s="47" t="s">
        <v>786</v>
      </c>
    </row>
    <row r="15" spans="1:2" ht="11.1" customHeight="1">
      <c r="A15" s="46" t="s">
        <v>205</v>
      </c>
      <c r="B15" s="47" t="s">
        <v>787</v>
      </c>
    </row>
    <row r="16" spans="1:2" ht="11.1" customHeight="1">
      <c r="A16" s="46" t="s">
        <v>206</v>
      </c>
      <c r="B16" s="47" t="s">
        <v>788</v>
      </c>
    </row>
    <row r="17" spans="1:2" ht="11.1" customHeight="1">
      <c r="A17" s="46" t="s">
        <v>207</v>
      </c>
      <c r="B17" s="47" t="s">
        <v>789</v>
      </c>
    </row>
    <row r="18" spans="1:2" ht="11.1" customHeight="1">
      <c r="A18" s="46" t="s">
        <v>208</v>
      </c>
      <c r="B18" s="47" t="s">
        <v>790</v>
      </c>
    </row>
    <row r="19" spans="1:2" ht="11.1" customHeight="1">
      <c r="A19" s="46" t="s">
        <v>209</v>
      </c>
      <c r="B19" s="47" t="s">
        <v>791</v>
      </c>
    </row>
    <row r="20" spans="1:2" ht="11.1" customHeight="1">
      <c r="A20" s="46" t="s">
        <v>210</v>
      </c>
      <c r="B20" s="47" t="s">
        <v>792</v>
      </c>
    </row>
    <row r="21" spans="1:2" ht="11.1" customHeight="1">
      <c r="A21" s="46" t="s">
        <v>211</v>
      </c>
      <c r="B21" s="47" t="s">
        <v>793</v>
      </c>
    </row>
    <row r="22" spans="1:2" ht="11.1" customHeight="1">
      <c r="A22" s="46" t="s">
        <v>212</v>
      </c>
      <c r="B22" s="47" t="s">
        <v>794</v>
      </c>
    </row>
    <row r="23" spans="1:2" ht="11.1" customHeight="1">
      <c r="A23" s="46" t="s">
        <v>213</v>
      </c>
      <c r="B23" s="47" t="s">
        <v>795</v>
      </c>
    </row>
    <row r="24" spans="1:2" ht="11.1" customHeight="1">
      <c r="A24" s="46" t="s">
        <v>214</v>
      </c>
      <c r="B24" s="47" t="s">
        <v>796</v>
      </c>
    </row>
    <row r="25" spans="1:2" ht="11.1" customHeight="1">
      <c r="A25" s="46" t="s">
        <v>215</v>
      </c>
      <c r="B25" s="47" t="s">
        <v>797</v>
      </c>
    </row>
    <row r="26" spans="1:2" ht="11.1" customHeight="1">
      <c r="A26" s="46" t="s">
        <v>216</v>
      </c>
      <c r="B26" s="47" t="s">
        <v>798</v>
      </c>
    </row>
    <row r="27" spans="1:2" ht="11.1" customHeight="1">
      <c r="A27" s="46" t="s">
        <v>217</v>
      </c>
      <c r="B27" s="47" t="s">
        <v>799</v>
      </c>
    </row>
    <row r="28" spans="1:2" ht="11.1" customHeight="1">
      <c r="A28" s="46" t="s">
        <v>218</v>
      </c>
      <c r="B28" s="49" t="s">
        <v>840</v>
      </c>
    </row>
    <row r="29" spans="1:2" ht="11.1" customHeight="1">
      <c r="A29" s="48" t="s">
        <v>219</v>
      </c>
      <c r="B29" s="47" t="s">
        <v>800</v>
      </c>
    </row>
    <row r="30" spans="1:2" ht="5.0999999999999996" customHeight="1">
      <c r="A30" s="48"/>
      <c r="B30" s="49"/>
    </row>
    <row r="31" spans="1:2" s="31" customFormat="1" ht="11.45" customHeight="1">
      <c r="A31" s="44" t="s">
        <v>220</v>
      </c>
      <c r="B31" s="45" t="s">
        <v>801</v>
      </c>
    </row>
    <row r="32" spans="1:2" ht="11.1" customHeight="1">
      <c r="A32" s="46" t="s">
        <v>221</v>
      </c>
      <c r="B32" s="47" t="s">
        <v>802</v>
      </c>
    </row>
    <row r="33" spans="1:2" ht="11.1" customHeight="1">
      <c r="A33" s="46" t="s">
        <v>222</v>
      </c>
      <c r="B33" s="47" t="s">
        <v>803</v>
      </c>
    </row>
    <row r="34" spans="1:2" ht="11.1" customHeight="1">
      <c r="A34" s="46" t="s">
        <v>223</v>
      </c>
      <c r="B34" s="47" t="s">
        <v>804</v>
      </c>
    </row>
    <row r="35" spans="1:2" ht="11.1" customHeight="1">
      <c r="A35" s="46" t="s">
        <v>224</v>
      </c>
      <c r="B35" s="47" t="s">
        <v>805</v>
      </c>
    </row>
    <row r="36" spans="1:2" ht="11.1" customHeight="1">
      <c r="A36" s="46" t="s">
        <v>225</v>
      </c>
      <c r="B36" s="47" t="s">
        <v>806</v>
      </c>
    </row>
    <row r="37" spans="1:2" ht="11.1" customHeight="1">
      <c r="A37" s="46" t="s">
        <v>226</v>
      </c>
      <c r="B37" s="47" t="s">
        <v>807</v>
      </c>
    </row>
    <row r="38" spans="1:2" ht="11.1" customHeight="1">
      <c r="A38" s="46" t="s">
        <v>227</v>
      </c>
      <c r="B38" s="47" t="s">
        <v>808</v>
      </c>
    </row>
    <row r="39" spans="1:2" ht="11.1" customHeight="1">
      <c r="A39" s="46" t="s">
        <v>228</v>
      </c>
      <c r="B39" s="47" t="s">
        <v>809</v>
      </c>
    </row>
    <row r="40" spans="1:2" ht="11.1" customHeight="1">
      <c r="A40" s="46" t="s">
        <v>229</v>
      </c>
      <c r="B40" s="47" t="s">
        <v>810</v>
      </c>
    </row>
    <row r="41" spans="1:2" ht="11.1" customHeight="1">
      <c r="A41" s="46" t="s">
        <v>230</v>
      </c>
      <c r="B41" s="47" t="s">
        <v>807</v>
      </c>
    </row>
    <row r="42" spans="1:2" ht="11.1" customHeight="1">
      <c r="A42" s="46" t="s">
        <v>231</v>
      </c>
      <c r="B42" s="47" t="s">
        <v>808</v>
      </c>
    </row>
    <row r="43" spans="1:2" ht="11.1" customHeight="1">
      <c r="A43" s="46" t="s">
        <v>232</v>
      </c>
      <c r="B43" s="47" t="s">
        <v>809</v>
      </c>
    </row>
    <row r="44" spans="1:2" ht="11.1" customHeight="1">
      <c r="A44" s="46" t="s">
        <v>233</v>
      </c>
      <c r="B44" s="47" t="s">
        <v>811</v>
      </c>
    </row>
    <row r="45" spans="1:2" ht="11.1" customHeight="1">
      <c r="A45" s="46" t="s">
        <v>234</v>
      </c>
      <c r="B45" s="47" t="s">
        <v>812</v>
      </c>
    </row>
    <row r="46" spans="1:2" ht="11.1" customHeight="1">
      <c r="A46" s="46" t="s">
        <v>235</v>
      </c>
      <c r="B46" s="47" t="s">
        <v>813</v>
      </c>
    </row>
    <row r="47" spans="1:2" ht="11.1" customHeight="1">
      <c r="A47" s="46" t="s">
        <v>236</v>
      </c>
      <c r="B47" s="47" t="s">
        <v>814</v>
      </c>
    </row>
    <row r="48" spans="1:2" ht="11.1" customHeight="1">
      <c r="A48" s="46" t="s">
        <v>237</v>
      </c>
      <c r="B48" s="47" t="s">
        <v>815</v>
      </c>
    </row>
    <row r="49" spans="1:2" ht="11.1" customHeight="1">
      <c r="A49" s="46" t="s">
        <v>238</v>
      </c>
      <c r="B49" s="47" t="s">
        <v>816</v>
      </c>
    </row>
    <row r="50" spans="1:2" ht="11.1" customHeight="1">
      <c r="A50" s="46" t="s">
        <v>239</v>
      </c>
      <c r="B50" s="47" t="s">
        <v>817</v>
      </c>
    </row>
    <row r="51" spans="1:2" ht="11.1" customHeight="1">
      <c r="A51" s="46" t="s">
        <v>240</v>
      </c>
      <c r="B51" s="47" t="s">
        <v>818</v>
      </c>
    </row>
    <row r="52" spans="1:2" ht="11.1" customHeight="1">
      <c r="A52" s="46" t="s">
        <v>241</v>
      </c>
      <c r="B52" s="47" t="s">
        <v>819</v>
      </c>
    </row>
    <row r="53" spans="1:2" ht="5.0999999999999996" customHeight="1">
      <c r="A53" s="46"/>
      <c r="B53" s="47"/>
    </row>
    <row r="54" spans="1:2" s="31" customFormat="1" ht="11.45" customHeight="1">
      <c r="A54" s="44" t="s">
        <v>242</v>
      </c>
      <c r="B54" s="45" t="s">
        <v>820</v>
      </c>
    </row>
    <row r="55" spans="1:2" ht="11.1" customHeight="1">
      <c r="A55" s="46" t="s">
        <v>243</v>
      </c>
      <c r="B55" s="47" t="s">
        <v>966</v>
      </c>
    </row>
    <row r="56" spans="1:2" ht="11.1" customHeight="1">
      <c r="A56" s="46" t="s">
        <v>244</v>
      </c>
      <c r="B56" s="47" t="s">
        <v>821</v>
      </c>
    </row>
    <row r="57" spans="1:2" ht="11.1" customHeight="1">
      <c r="A57" s="46" t="s">
        <v>245</v>
      </c>
      <c r="B57" s="49" t="s">
        <v>822</v>
      </c>
    </row>
    <row r="58" spans="1:2" ht="11.1" customHeight="1">
      <c r="A58" s="46" t="s">
        <v>246</v>
      </c>
      <c r="B58" s="47" t="s">
        <v>823</v>
      </c>
    </row>
    <row r="59" spans="1:2" ht="11.1" customHeight="1">
      <c r="A59" s="46" t="s">
        <v>247</v>
      </c>
      <c r="B59" s="47" t="s">
        <v>824</v>
      </c>
    </row>
    <row r="60" spans="1:2" ht="11.1" customHeight="1">
      <c r="A60" s="46" t="s">
        <v>248</v>
      </c>
      <c r="B60" s="47" t="s">
        <v>825</v>
      </c>
    </row>
    <row r="61" spans="1:2" ht="11.1" customHeight="1">
      <c r="A61" s="46" t="s">
        <v>249</v>
      </c>
      <c r="B61" s="47" t="s">
        <v>826</v>
      </c>
    </row>
    <row r="62" spans="1:2" ht="11.1" customHeight="1">
      <c r="A62" s="46" t="s">
        <v>250</v>
      </c>
      <c r="B62" s="47" t="s">
        <v>827</v>
      </c>
    </row>
    <row r="63" spans="1:2" ht="11.1" customHeight="1">
      <c r="A63" s="46" t="s">
        <v>251</v>
      </c>
      <c r="B63" s="47" t="s">
        <v>822</v>
      </c>
    </row>
    <row r="64" spans="1:2" ht="11.1" customHeight="1">
      <c r="A64" s="46" t="s">
        <v>252</v>
      </c>
      <c r="B64" s="47" t="s">
        <v>823</v>
      </c>
    </row>
    <row r="65" spans="1:2" ht="11.1" customHeight="1">
      <c r="A65" s="46" t="s">
        <v>253</v>
      </c>
      <c r="B65" s="47" t="s">
        <v>824</v>
      </c>
    </row>
    <row r="66" spans="1:2" ht="11.1" customHeight="1">
      <c r="A66" s="46" t="s">
        <v>254</v>
      </c>
      <c r="B66" s="47" t="s">
        <v>825</v>
      </c>
    </row>
    <row r="67" spans="1:2" ht="11.1" customHeight="1">
      <c r="A67" s="46" t="s">
        <v>255</v>
      </c>
      <c r="B67" s="47" t="s">
        <v>828</v>
      </c>
    </row>
    <row r="68" spans="1:2" ht="11.1" customHeight="1">
      <c r="A68" s="46" t="s">
        <v>256</v>
      </c>
      <c r="B68" s="47" t="s">
        <v>807</v>
      </c>
    </row>
    <row r="69" spans="1:2" ht="11.1" customHeight="1">
      <c r="A69" s="46" t="s">
        <v>257</v>
      </c>
      <c r="B69" s="47" t="s">
        <v>808</v>
      </c>
    </row>
    <row r="70" spans="1:2" ht="11.1" customHeight="1">
      <c r="A70" s="46" t="s">
        <v>258</v>
      </c>
      <c r="B70" s="47" t="s">
        <v>809</v>
      </c>
    </row>
    <row r="71" spans="1:2" ht="11.1" customHeight="1">
      <c r="A71" s="46" t="s">
        <v>259</v>
      </c>
      <c r="B71" s="47" t="s">
        <v>811</v>
      </c>
    </row>
    <row r="72" spans="1:2" ht="11.1" customHeight="1">
      <c r="A72" s="46" t="s">
        <v>260</v>
      </c>
      <c r="B72" s="47" t="s">
        <v>812</v>
      </c>
    </row>
    <row r="73" spans="1:2" ht="11.1" customHeight="1">
      <c r="A73" s="46" t="s">
        <v>261</v>
      </c>
      <c r="B73" s="47" t="s">
        <v>813</v>
      </c>
    </row>
    <row r="74" spans="1:2" ht="11.1" customHeight="1">
      <c r="A74" s="46" t="s">
        <v>262</v>
      </c>
      <c r="B74" s="47" t="s">
        <v>814</v>
      </c>
    </row>
    <row r="75" spans="1:2" ht="11.1" customHeight="1">
      <c r="A75" s="46" t="s">
        <v>263</v>
      </c>
      <c r="B75" s="47" t="s">
        <v>815</v>
      </c>
    </row>
    <row r="76" spans="1:2" ht="11.1" customHeight="1">
      <c r="A76" s="46" t="s">
        <v>264</v>
      </c>
      <c r="B76" s="47" t="s">
        <v>816</v>
      </c>
    </row>
    <row r="77" spans="1:2" ht="11.1" customHeight="1">
      <c r="A77" s="46" t="s">
        <v>265</v>
      </c>
      <c r="B77" s="47" t="s">
        <v>829</v>
      </c>
    </row>
    <row r="78" spans="1:2" ht="5.0999999999999996" customHeight="1">
      <c r="A78" s="46"/>
      <c r="B78" s="47"/>
    </row>
    <row r="79" spans="1:2" s="31" customFormat="1" ht="11.45" customHeight="1">
      <c r="A79" s="44" t="s">
        <v>266</v>
      </c>
      <c r="B79" s="45" t="s">
        <v>830</v>
      </c>
    </row>
    <row r="80" spans="1:2" ht="11.1" customHeight="1">
      <c r="A80" s="46" t="s">
        <v>267</v>
      </c>
      <c r="B80" s="47" t="s">
        <v>831</v>
      </c>
    </row>
    <row r="81" spans="1:2" ht="11.1" customHeight="1">
      <c r="A81" s="46" t="s">
        <v>268</v>
      </c>
      <c r="B81" s="47" t="s">
        <v>832</v>
      </c>
    </row>
    <row r="82" spans="1:2" ht="11.1" customHeight="1">
      <c r="A82" s="46" t="s">
        <v>269</v>
      </c>
      <c r="B82" s="47" t="s">
        <v>833</v>
      </c>
    </row>
    <row r="83" spans="1:2" ht="5.0999999999999996" customHeight="1">
      <c r="A83" s="46"/>
      <c r="B83" s="47"/>
    </row>
    <row r="84" spans="1:2" s="31" customFormat="1" ht="11.45" customHeight="1">
      <c r="A84" s="44" t="s">
        <v>270</v>
      </c>
      <c r="B84" s="45" t="s">
        <v>834</v>
      </c>
    </row>
    <row r="85" spans="1:2" ht="11.1" customHeight="1">
      <c r="A85" s="46" t="s">
        <v>271</v>
      </c>
      <c r="B85" s="47" t="s">
        <v>835</v>
      </c>
    </row>
    <row r="86" spans="1:2" ht="11.1" customHeight="1">
      <c r="A86" s="46" t="s">
        <v>272</v>
      </c>
      <c r="B86" s="47" t="s">
        <v>836</v>
      </c>
    </row>
    <row r="87" spans="1:2" ht="11.1" customHeight="1">
      <c r="A87" s="46" t="s">
        <v>273</v>
      </c>
      <c r="B87" s="47" t="s">
        <v>837</v>
      </c>
    </row>
    <row r="88" spans="1:2" ht="11.1" customHeight="1">
      <c r="A88" s="46" t="s">
        <v>274</v>
      </c>
      <c r="B88" s="47" t="s">
        <v>838</v>
      </c>
    </row>
    <row r="89" spans="1:2" ht="11.1" customHeight="1">
      <c r="A89" s="46" t="s">
        <v>275</v>
      </c>
      <c r="B89" s="47" t="s">
        <v>807</v>
      </c>
    </row>
    <row r="90" spans="1:2" ht="11.1" customHeight="1">
      <c r="A90" s="46" t="s">
        <v>276</v>
      </c>
      <c r="B90" s="47" t="s">
        <v>808</v>
      </c>
    </row>
    <row r="91" spans="1:2" ht="11.1" customHeight="1">
      <c r="A91" s="46" t="s">
        <v>277</v>
      </c>
      <c r="B91" s="47" t="s">
        <v>809</v>
      </c>
    </row>
    <row r="92" spans="1:2" ht="11.1" customHeight="1">
      <c r="A92" s="46" t="s">
        <v>278</v>
      </c>
      <c r="B92" s="47" t="s">
        <v>811</v>
      </c>
    </row>
    <row r="93" spans="1:2" ht="11.1" customHeight="1">
      <c r="A93" s="46" t="s">
        <v>279</v>
      </c>
      <c r="B93" s="47" t="s">
        <v>812</v>
      </c>
    </row>
    <row r="94" spans="1:2" ht="11.1" customHeight="1">
      <c r="A94" s="46" t="s">
        <v>280</v>
      </c>
      <c r="B94" s="47" t="s">
        <v>813</v>
      </c>
    </row>
    <row r="95" spans="1:2" ht="11.1" customHeight="1">
      <c r="A95" s="46" t="s">
        <v>281</v>
      </c>
      <c r="B95" s="47" t="s">
        <v>814</v>
      </c>
    </row>
    <row r="96" spans="1:2" ht="11.1" customHeight="1">
      <c r="A96" s="46" t="s">
        <v>282</v>
      </c>
      <c r="B96" s="47" t="s">
        <v>815</v>
      </c>
    </row>
    <row r="97" spans="1:2" ht="11.1" customHeight="1">
      <c r="A97" s="46" t="s">
        <v>283</v>
      </c>
      <c r="B97" s="47" t="s">
        <v>816</v>
      </c>
    </row>
    <row r="98" spans="1:2" ht="5.0999999999999996" customHeight="1">
      <c r="A98" s="46"/>
      <c r="B98" s="47"/>
    </row>
    <row r="99" spans="1:2" s="31" customFormat="1" ht="11.45" customHeight="1">
      <c r="A99" s="44" t="s">
        <v>284</v>
      </c>
      <c r="B99" s="53" t="s">
        <v>839</v>
      </c>
    </row>
    <row r="100" spans="1:2" ht="11.1" customHeight="1">
      <c r="A100" s="46" t="s">
        <v>285</v>
      </c>
      <c r="B100" s="47" t="s">
        <v>841</v>
      </c>
    </row>
    <row r="101" spans="1:2" ht="11.1" customHeight="1">
      <c r="A101" s="46" t="s">
        <v>286</v>
      </c>
      <c r="B101" s="47" t="s">
        <v>842</v>
      </c>
    </row>
    <row r="102" spans="1:2" ht="11.1" customHeight="1">
      <c r="A102" s="46" t="s">
        <v>287</v>
      </c>
      <c r="B102" s="47" t="s">
        <v>843</v>
      </c>
    </row>
    <row r="103" spans="1:2" ht="11.1" customHeight="1">
      <c r="A103" s="46" t="s">
        <v>288</v>
      </c>
      <c r="B103" s="47" t="s">
        <v>844</v>
      </c>
    </row>
    <row r="104" spans="1:2" ht="11.1" customHeight="1">
      <c r="A104" s="46" t="s">
        <v>289</v>
      </c>
      <c r="B104" s="47" t="s">
        <v>845</v>
      </c>
    </row>
    <row r="105" spans="1:2" ht="11.1" customHeight="1">
      <c r="A105" s="46" t="s">
        <v>290</v>
      </c>
      <c r="B105" s="47" t="s">
        <v>846</v>
      </c>
    </row>
    <row r="106" spans="1:2" ht="11.1" customHeight="1">
      <c r="A106" s="46" t="s">
        <v>291</v>
      </c>
      <c r="B106" s="47" t="s">
        <v>847</v>
      </c>
    </row>
    <row r="107" spans="1:2" ht="11.1" customHeight="1">
      <c r="A107" s="46" t="s">
        <v>292</v>
      </c>
      <c r="B107" s="47" t="s">
        <v>848</v>
      </c>
    </row>
    <row r="108" spans="1:2" ht="5.0999999999999996" customHeight="1">
      <c r="A108" s="46"/>
      <c r="B108" s="47"/>
    </row>
    <row r="109" spans="1:2" s="31" customFormat="1" ht="11.45" customHeight="1">
      <c r="A109" s="44" t="s">
        <v>293</v>
      </c>
      <c r="B109" s="45" t="s">
        <v>849</v>
      </c>
    </row>
    <row r="110" spans="1:2" ht="11.1" customHeight="1">
      <c r="A110" s="46" t="s">
        <v>294</v>
      </c>
      <c r="B110" s="47" t="s">
        <v>850</v>
      </c>
    </row>
    <row r="111" spans="1:2" ht="11.1" customHeight="1">
      <c r="A111" s="46" t="s">
        <v>295</v>
      </c>
      <c r="B111" s="47" t="s">
        <v>807</v>
      </c>
    </row>
    <row r="112" spans="1:2" ht="11.1" customHeight="1">
      <c r="A112" s="46" t="s">
        <v>296</v>
      </c>
      <c r="B112" s="47" t="s">
        <v>808</v>
      </c>
    </row>
    <row r="113" spans="1:2" ht="11.1" customHeight="1">
      <c r="A113" s="46" t="s">
        <v>297</v>
      </c>
      <c r="B113" s="47" t="s">
        <v>809</v>
      </c>
    </row>
    <row r="114" spans="1:2" ht="11.1" customHeight="1">
      <c r="A114" s="46" t="s">
        <v>298</v>
      </c>
      <c r="B114" s="47" t="s">
        <v>811</v>
      </c>
    </row>
    <row r="115" spans="1:2" ht="11.1" customHeight="1">
      <c r="A115" s="46" t="s">
        <v>299</v>
      </c>
      <c r="B115" s="47" t="s">
        <v>812</v>
      </c>
    </row>
    <row r="116" spans="1:2" ht="11.1" customHeight="1">
      <c r="A116" s="46" t="s">
        <v>300</v>
      </c>
      <c r="B116" s="47" t="s">
        <v>813</v>
      </c>
    </row>
    <row r="117" spans="1:2" ht="11.1" customHeight="1">
      <c r="A117" s="46" t="s">
        <v>301</v>
      </c>
      <c r="B117" s="47" t="s">
        <v>814</v>
      </c>
    </row>
    <row r="118" spans="1:2" ht="11.1" customHeight="1">
      <c r="A118" s="46" t="s">
        <v>302</v>
      </c>
      <c r="B118" s="47" t="s">
        <v>851</v>
      </c>
    </row>
    <row r="119" spans="1:2" ht="11.1" customHeight="1">
      <c r="A119" s="46" t="s">
        <v>303</v>
      </c>
      <c r="B119" s="47" t="s">
        <v>852</v>
      </c>
    </row>
    <row r="120" spans="1:2" ht="11.1" customHeight="1">
      <c r="A120" s="46" t="s">
        <v>304</v>
      </c>
      <c r="B120" s="47" t="s">
        <v>853</v>
      </c>
    </row>
    <row r="121" spans="1:2" ht="11.1" customHeight="1">
      <c r="A121" s="46" t="s">
        <v>305</v>
      </c>
      <c r="B121" s="47" t="s">
        <v>854</v>
      </c>
    </row>
    <row r="122" spans="1:2" ht="11.1" customHeight="1">
      <c r="A122" s="46" t="s">
        <v>306</v>
      </c>
      <c r="B122" s="47" t="s">
        <v>855</v>
      </c>
    </row>
    <row r="123" spans="1:2" ht="5.0999999999999996" customHeight="1">
      <c r="A123" s="46"/>
      <c r="B123" s="47"/>
    </row>
    <row r="124" spans="1:2" s="31" customFormat="1" ht="11.45" customHeight="1">
      <c r="A124" s="44" t="s">
        <v>307</v>
      </c>
      <c r="B124" s="45" t="s">
        <v>856</v>
      </c>
    </row>
    <row r="125" spans="1:2" ht="11.1" customHeight="1">
      <c r="A125" s="46" t="s">
        <v>308</v>
      </c>
      <c r="B125" s="47" t="s">
        <v>856</v>
      </c>
    </row>
    <row r="126" spans="1:2" ht="5.0999999999999996" customHeight="1">
      <c r="A126" s="46"/>
      <c r="B126" s="47"/>
    </row>
    <row r="127" spans="1:2" s="31" customFormat="1" ht="11.45" customHeight="1">
      <c r="A127" s="44" t="s">
        <v>309</v>
      </c>
      <c r="B127" s="45" t="s">
        <v>857</v>
      </c>
    </row>
    <row r="128" spans="1:2" ht="11.1" customHeight="1">
      <c r="A128" s="46" t="s">
        <v>310</v>
      </c>
      <c r="B128" s="47" t="s">
        <v>858</v>
      </c>
    </row>
    <row r="129" spans="1:2" ht="11.1" customHeight="1">
      <c r="A129" s="46" t="s">
        <v>311</v>
      </c>
      <c r="B129" s="47" t="s">
        <v>807</v>
      </c>
    </row>
    <row r="130" spans="1:2" ht="11.1" customHeight="1">
      <c r="A130" s="46" t="s">
        <v>312</v>
      </c>
      <c r="B130" s="47" t="s">
        <v>808</v>
      </c>
    </row>
    <row r="131" spans="1:2" ht="11.1" customHeight="1">
      <c r="A131" s="46" t="s">
        <v>313</v>
      </c>
      <c r="B131" s="47" t="s">
        <v>809</v>
      </c>
    </row>
    <row r="132" spans="1:2" ht="11.1" customHeight="1">
      <c r="A132" s="46" t="s">
        <v>314</v>
      </c>
      <c r="B132" s="47" t="s">
        <v>811</v>
      </c>
    </row>
    <row r="133" spans="1:2" ht="11.1" customHeight="1">
      <c r="A133" s="46" t="s">
        <v>315</v>
      </c>
      <c r="B133" s="47" t="s">
        <v>812</v>
      </c>
    </row>
    <row r="134" spans="1:2" ht="11.1" customHeight="1">
      <c r="A134" s="46" t="s">
        <v>316</v>
      </c>
      <c r="B134" s="47" t="s">
        <v>813</v>
      </c>
    </row>
    <row r="135" spans="1:2" ht="11.1" customHeight="1">
      <c r="A135" s="46" t="s">
        <v>317</v>
      </c>
      <c r="B135" s="47" t="s">
        <v>814</v>
      </c>
    </row>
    <row r="136" spans="1:2" ht="11.1" customHeight="1">
      <c r="A136" s="46" t="s">
        <v>318</v>
      </c>
      <c r="B136" s="47" t="s">
        <v>815</v>
      </c>
    </row>
    <row r="137" spans="1:2" ht="11.1" customHeight="1">
      <c r="A137" s="46" t="s">
        <v>319</v>
      </c>
      <c r="B137" s="47" t="s">
        <v>816</v>
      </c>
    </row>
    <row r="138" spans="1:2" ht="11.1" customHeight="1">
      <c r="A138" s="46" t="s">
        <v>320</v>
      </c>
      <c r="B138" s="47" t="s">
        <v>859</v>
      </c>
    </row>
    <row r="139" spans="1:2" ht="11.1" customHeight="1">
      <c r="A139" s="46" t="s">
        <v>321</v>
      </c>
      <c r="B139" s="47" t="s">
        <v>860</v>
      </c>
    </row>
    <row r="140" spans="1:2" ht="11.1" customHeight="1">
      <c r="A140" s="48" t="s">
        <v>322</v>
      </c>
      <c r="B140" s="49" t="s">
        <v>861</v>
      </c>
    </row>
    <row r="141" spans="1:2" ht="11.1" customHeight="1">
      <c r="A141" s="48" t="s">
        <v>323</v>
      </c>
      <c r="B141" s="49" t="s">
        <v>862</v>
      </c>
    </row>
    <row r="142" spans="1:2" ht="11.1" customHeight="1">
      <c r="A142" s="150">
        <v>6833</v>
      </c>
      <c r="B142" s="151" t="s">
        <v>990</v>
      </c>
    </row>
    <row r="143" spans="1:2" ht="11.1" customHeight="1">
      <c r="A143" s="46" t="s">
        <v>324</v>
      </c>
      <c r="B143" s="47" t="s">
        <v>863</v>
      </c>
    </row>
    <row r="144" spans="1:2" ht="11.1" customHeight="1">
      <c r="A144" s="46" t="s">
        <v>325</v>
      </c>
      <c r="B144" s="47" t="s">
        <v>864</v>
      </c>
    </row>
    <row r="145" spans="1:2" ht="11.1" customHeight="1">
      <c r="A145" s="46" t="s">
        <v>326</v>
      </c>
      <c r="B145" s="47" t="s">
        <v>865</v>
      </c>
    </row>
    <row r="146" spans="1:2" ht="11.1" customHeight="1">
      <c r="A146" s="46" t="s">
        <v>327</v>
      </c>
      <c r="B146" s="47" t="s">
        <v>866</v>
      </c>
    </row>
    <row r="147" spans="1:2" ht="11.1" customHeight="1">
      <c r="A147" s="46" t="s">
        <v>328</v>
      </c>
      <c r="B147" s="47" t="s">
        <v>867</v>
      </c>
    </row>
    <row r="148" spans="1:2" ht="11.1" customHeight="1">
      <c r="A148" s="46" t="s">
        <v>329</v>
      </c>
      <c r="B148" s="47" t="s">
        <v>868</v>
      </c>
    </row>
    <row r="149" spans="1:2" ht="11.1" customHeight="1">
      <c r="A149" s="46" t="s">
        <v>330</v>
      </c>
      <c r="B149" s="47" t="s">
        <v>869</v>
      </c>
    </row>
    <row r="150" spans="1:2" ht="11.1" customHeight="1">
      <c r="A150" s="46" t="s">
        <v>331</v>
      </c>
      <c r="B150" s="47" t="s">
        <v>870</v>
      </c>
    </row>
    <row r="151" spans="1:2" ht="11.1" customHeight="1">
      <c r="A151" s="46" t="s">
        <v>332</v>
      </c>
      <c r="B151" s="47" t="s">
        <v>871</v>
      </c>
    </row>
    <row r="152" spans="1:2" ht="11.1" customHeight="1">
      <c r="A152" s="46" t="s">
        <v>333</v>
      </c>
      <c r="B152" s="47" t="s">
        <v>872</v>
      </c>
    </row>
    <row r="153" spans="1:2" ht="11.1" customHeight="1">
      <c r="A153" s="46" t="s">
        <v>334</v>
      </c>
      <c r="B153" s="47" t="s">
        <v>807</v>
      </c>
    </row>
    <row r="154" spans="1:2" ht="11.1" customHeight="1">
      <c r="A154" s="46" t="s">
        <v>335</v>
      </c>
      <c r="B154" s="47" t="s">
        <v>808</v>
      </c>
    </row>
    <row r="155" spans="1:2" ht="11.1" customHeight="1">
      <c r="A155" s="46" t="s">
        <v>336</v>
      </c>
      <c r="B155" s="47" t="s">
        <v>809</v>
      </c>
    </row>
    <row r="156" spans="1:2" ht="11.1" customHeight="1">
      <c r="A156" s="46" t="s">
        <v>337</v>
      </c>
      <c r="B156" s="47" t="s">
        <v>811</v>
      </c>
    </row>
    <row r="157" spans="1:2" ht="11.1" customHeight="1">
      <c r="A157" s="46" t="s">
        <v>338</v>
      </c>
      <c r="B157" s="47" t="s">
        <v>812</v>
      </c>
    </row>
    <row r="158" spans="1:2" ht="11.1" customHeight="1">
      <c r="A158" s="46" t="s">
        <v>339</v>
      </c>
      <c r="B158" s="47" t="s">
        <v>813</v>
      </c>
    </row>
    <row r="159" spans="1:2" ht="11.1" customHeight="1">
      <c r="A159" s="46" t="s">
        <v>340</v>
      </c>
      <c r="B159" s="47" t="s">
        <v>814</v>
      </c>
    </row>
    <row r="160" spans="1:2" ht="11.1" customHeight="1">
      <c r="A160" s="46" t="s">
        <v>341</v>
      </c>
      <c r="B160" s="47" t="s">
        <v>851</v>
      </c>
    </row>
    <row r="161" spans="1:2" ht="11.1" customHeight="1">
      <c r="A161" s="46" t="s">
        <v>342</v>
      </c>
      <c r="B161" s="47" t="s">
        <v>852</v>
      </c>
    </row>
    <row r="162" spans="1:2" ht="11.1" customHeight="1">
      <c r="A162" s="46" t="s">
        <v>343</v>
      </c>
      <c r="B162" s="47" t="s">
        <v>853</v>
      </c>
    </row>
    <row r="163" spans="1:2" ht="11.1" customHeight="1">
      <c r="A163" s="46" t="s">
        <v>344</v>
      </c>
      <c r="B163" s="47" t="s">
        <v>873</v>
      </c>
    </row>
    <row r="164" spans="1:2" ht="5.0999999999999996" customHeight="1">
      <c r="A164" s="46"/>
      <c r="B164" s="47"/>
    </row>
    <row r="165" spans="1:2" s="31" customFormat="1" ht="11.45" customHeight="1">
      <c r="A165" s="44" t="s">
        <v>345</v>
      </c>
      <c r="B165" s="45" t="s">
        <v>874</v>
      </c>
    </row>
    <row r="166" spans="1:2" ht="11.1" customHeight="1">
      <c r="A166" s="46" t="s">
        <v>346</v>
      </c>
      <c r="B166" s="47" t="s">
        <v>875</v>
      </c>
    </row>
    <row r="167" spans="1:2" ht="11.1" customHeight="1">
      <c r="A167" s="46" t="s">
        <v>347</v>
      </c>
      <c r="B167" s="47" t="s">
        <v>876</v>
      </c>
    </row>
    <row r="168" spans="1:2" ht="11.1" customHeight="1">
      <c r="A168" s="46" t="s">
        <v>348</v>
      </c>
      <c r="B168" s="47" t="s">
        <v>807</v>
      </c>
    </row>
    <row r="169" spans="1:2" ht="11.1" customHeight="1">
      <c r="A169" s="46" t="s">
        <v>349</v>
      </c>
      <c r="B169" s="47" t="s">
        <v>808</v>
      </c>
    </row>
    <row r="170" spans="1:2" ht="11.1" customHeight="1">
      <c r="A170" s="46" t="s">
        <v>350</v>
      </c>
      <c r="B170" s="47" t="s">
        <v>809</v>
      </c>
    </row>
    <row r="171" spans="1:2" ht="11.1" customHeight="1">
      <c r="A171" s="46" t="s">
        <v>351</v>
      </c>
      <c r="B171" s="47" t="s">
        <v>811</v>
      </c>
    </row>
    <row r="172" spans="1:2" ht="11.1" customHeight="1">
      <c r="A172" s="46" t="s">
        <v>352</v>
      </c>
      <c r="B172" s="47" t="s">
        <v>812</v>
      </c>
    </row>
    <row r="173" spans="1:2" ht="11.1" customHeight="1">
      <c r="A173" s="46" t="s">
        <v>353</v>
      </c>
      <c r="B173" s="47" t="s">
        <v>813</v>
      </c>
    </row>
    <row r="174" spans="1:2" ht="11.1" customHeight="1">
      <c r="A174" s="46" t="s">
        <v>354</v>
      </c>
      <c r="B174" s="47" t="s">
        <v>814</v>
      </c>
    </row>
    <row r="175" spans="1:2" ht="11.1" customHeight="1">
      <c r="A175" s="46" t="s">
        <v>355</v>
      </c>
      <c r="B175" s="47" t="s">
        <v>851</v>
      </c>
    </row>
    <row r="176" spans="1:2" ht="11.1" customHeight="1">
      <c r="A176" s="46" t="s">
        <v>356</v>
      </c>
      <c r="B176" s="47" t="s">
        <v>852</v>
      </c>
    </row>
    <row r="177" spans="1:2" ht="11.1" customHeight="1">
      <c r="A177" s="46" t="s">
        <v>357</v>
      </c>
      <c r="B177" s="47" t="s">
        <v>853</v>
      </c>
    </row>
    <row r="178" spans="1:2" ht="11.1" customHeight="1">
      <c r="A178" s="46" t="s">
        <v>358</v>
      </c>
      <c r="B178" s="47" t="s">
        <v>877</v>
      </c>
    </row>
    <row r="179" spans="1:2" ht="11.1" customHeight="1">
      <c r="A179" s="46" t="s">
        <v>359</v>
      </c>
      <c r="B179" s="47" t="s">
        <v>878</v>
      </c>
    </row>
    <row r="180" spans="1:2" ht="11.1" customHeight="1">
      <c r="A180" s="46" t="s">
        <v>360</v>
      </c>
      <c r="B180" s="47" t="s">
        <v>807</v>
      </c>
    </row>
    <row r="181" spans="1:2" ht="11.1" customHeight="1">
      <c r="A181" s="46" t="s">
        <v>361</v>
      </c>
      <c r="B181" s="47" t="s">
        <v>808</v>
      </c>
    </row>
    <row r="182" spans="1:2" ht="11.1" customHeight="1">
      <c r="A182" s="46" t="s">
        <v>362</v>
      </c>
      <c r="B182" s="47" t="s">
        <v>809</v>
      </c>
    </row>
    <row r="183" spans="1:2" ht="11.1" customHeight="1">
      <c r="A183" s="46" t="s">
        <v>363</v>
      </c>
      <c r="B183" s="47" t="s">
        <v>811</v>
      </c>
    </row>
    <row r="184" spans="1:2" ht="11.1" customHeight="1">
      <c r="A184" s="46" t="s">
        <v>364</v>
      </c>
      <c r="B184" s="47" t="s">
        <v>812</v>
      </c>
    </row>
    <row r="185" spans="1:2" ht="11.1" customHeight="1">
      <c r="A185" s="46" t="s">
        <v>365</v>
      </c>
      <c r="B185" s="47" t="s">
        <v>813</v>
      </c>
    </row>
    <row r="186" spans="1:2" ht="11.1" customHeight="1">
      <c r="A186" s="46" t="s">
        <v>366</v>
      </c>
      <c r="B186" s="47" t="s">
        <v>814</v>
      </c>
    </row>
    <row r="187" spans="1:2" ht="11.1" customHeight="1">
      <c r="A187" s="46" t="s">
        <v>367</v>
      </c>
      <c r="B187" s="47" t="s">
        <v>851</v>
      </c>
    </row>
    <row r="188" spans="1:2" ht="11.1" customHeight="1">
      <c r="A188" s="46" t="s">
        <v>368</v>
      </c>
      <c r="B188" s="47" t="s">
        <v>852</v>
      </c>
    </row>
    <row r="189" spans="1:2" ht="11.1" customHeight="1">
      <c r="A189" s="46" t="s">
        <v>369</v>
      </c>
      <c r="B189" s="47" t="s">
        <v>853</v>
      </c>
    </row>
    <row r="190" spans="1:2" ht="5.0999999999999996" customHeight="1">
      <c r="A190" s="46"/>
      <c r="B190" s="47"/>
    </row>
    <row r="191" spans="1:2">
      <c r="A191" s="44" t="s">
        <v>370</v>
      </c>
      <c r="B191" s="45" t="s">
        <v>879</v>
      </c>
    </row>
    <row r="192" spans="1:2" ht="5.0999999999999996" customHeight="1">
      <c r="A192" s="44"/>
      <c r="B192" s="45"/>
    </row>
    <row r="193" spans="1:2" s="31" customFormat="1" ht="11.45" customHeight="1">
      <c r="A193" s="44" t="s">
        <v>371</v>
      </c>
      <c r="B193" s="45" t="s">
        <v>880</v>
      </c>
    </row>
    <row r="194" spans="1:2" ht="11.1" customHeight="1">
      <c r="A194" s="46" t="s">
        <v>372</v>
      </c>
      <c r="B194" s="47" t="s">
        <v>881</v>
      </c>
    </row>
    <row r="195" spans="1:2" ht="11.1" customHeight="1">
      <c r="A195" s="46" t="s">
        <v>373</v>
      </c>
      <c r="B195" s="47" t="s">
        <v>882</v>
      </c>
    </row>
    <row r="196" spans="1:2" ht="11.1" customHeight="1">
      <c r="A196" s="46" t="s">
        <v>374</v>
      </c>
      <c r="B196" s="47" t="s">
        <v>883</v>
      </c>
    </row>
    <row r="197" spans="1:2" ht="11.1" customHeight="1">
      <c r="A197" s="46" t="s">
        <v>375</v>
      </c>
      <c r="B197" s="47" t="s">
        <v>884</v>
      </c>
    </row>
    <row r="198" spans="1:2" ht="11.1" customHeight="1">
      <c r="A198" s="46" t="s">
        <v>376</v>
      </c>
      <c r="B198" s="47" t="s">
        <v>885</v>
      </c>
    </row>
    <row r="199" spans="1:2" ht="11.1" customHeight="1">
      <c r="A199" s="46" t="s">
        <v>377</v>
      </c>
      <c r="B199" s="47" t="s">
        <v>882</v>
      </c>
    </row>
    <row r="200" spans="1:2" ht="11.1" customHeight="1">
      <c r="A200" s="46" t="s">
        <v>378</v>
      </c>
      <c r="B200" s="47" t="s">
        <v>883</v>
      </c>
    </row>
    <row r="201" spans="1:2" ht="11.1" customHeight="1">
      <c r="A201" s="46" t="s">
        <v>379</v>
      </c>
      <c r="B201" s="47" t="s">
        <v>884</v>
      </c>
    </row>
    <row r="202" spans="1:2" ht="11.1" customHeight="1">
      <c r="A202" s="46" t="s">
        <v>380</v>
      </c>
      <c r="B202" s="47" t="s">
        <v>886</v>
      </c>
    </row>
    <row r="203" spans="1:2" ht="11.1" customHeight="1">
      <c r="A203" s="46" t="s">
        <v>381</v>
      </c>
      <c r="B203" s="47" t="s">
        <v>882</v>
      </c>
    </row>
    <row r="204" spans="1:2" ht="11.1" customHeight="1">
      <c r="A204" s="46" t="s">
        <v>382</v>
      </c>
      <c r="B204" s="47" t="s">
        <v>883</v>
      </c>
    </row>
    <row r="205" spans="1:2" ht="11.1" customHeight="1">
      <c r="A205" s="46" t="s">
        <v>383</v>
      </c>
      <c r="B205" s="47" t="s">
        <v>884</v>
      </c>
    </row>
    <row r="206" spans="1:2" ht="11.1" customHeight="1">
      <c r="A206" s="46" t="s">
        <v>384</v>
      </c>
      <c r="B206" s="47" t="s">
        <v>887</v>
      </c>
    </row>
    <row r="207" spans="1:2" ht="5.0999999999999996" customHeight="1">
      <c r="A207" s="46"/>
      <c r="B207" s="47"/>
    </row>
    <row r="208" spans="1:2" s="31" customFormat="1" ht="11.45" customHeight="1">
      <c r="A208" s="44" t="s">
        <v>385</v>
      </c>
      <c r="B208" s="45" t="s">
        <v>888</v>
      </c>
    </row>
    <row r="209" spans="1:2" ht="11.1" customHeight="1">
      <c r="A209" s="46" t="s">
        <v>386</v>
      </c>
      <c r="B209" s="47" t="s">
        <v>889</v>
      </c>
    </row>
    <row r="210" spans="1:2" ht="11.1" customHeight="1">
      <c r="A210" s="46" t="s">
        <v>387</v>
      </c>
      <c r="B210" s="47" t="s">
        <v>882</v>
      </c>
    </row>
    <row r="211" spans="1:2" ht="11.1" customHeight="1">
      <c r="A211" s="46" t="s">
        <v>388</v>
      </c>
      <c r="B211" s="47" t="s">
        <v>883</v>
      </c>
    </row>
    <row r="212" spans="1:2" ht="11.1" customHeight="1">
      <c r="A212" s="46" t="s">
        <v>389</v>
      </c>
      <c r="B212" s="47" t="s">
        <v>884</v>
      </c>
    </row>
    <row r="213" spans="1:2" ht="11.1" customHeight="1">
      <c r="A213" s="46" t="s">
        <v>390</v>
      </c>
      <c r="B213" s="47" t="s">
        <v>886</v>
      </c>
    </row>
    <row r="214" spans="1:2" ht="11.1" customHeight="1">
      <c r="A214" s="46" t="s">
        <v>391</v>
      </c>
      <c r="B214" s="47" t="s">
        <v>882</v>
      </c>
    </row>
    <row r="215" spans="1:2" ht="11.1" customHeight="1">
      <c r="A215" s="46" t="s">
        <v>392</v>
      </c>
      <c r="B215" s="47" t="s">
        <v>883</v>
      </c>
    </row>
    <row r="216" spans="1:2" ht="11.1" customHeight="1">
      <c r="A216" s="46" t="s">
        <v>393</v>
      </c>
      <c r="B216" s="47" t="s">
        <v>884</v>
      </c>
    </row>
    <row r="217" spans="1:2" ht="11.1" customHeight="1">
      <c r="A217" s="46" t="s">
        <v>394</v>
      </c>
      <c r="B217" s="47" t="s">
        <v>890</v>
      </c>
    </row>
    <row r="218" spans="1:2" ht="5.0999999999999996" customHeight="1">
      <c r="A218" s="46"/>
      <c r="B218" s="47"/>
    </row>
    <row r="219" spans="1:2" s="31" customFormat="1" ht="11.45" customHeight="1">
      <c r="A219" s="44" t="s">
        <v>395</v>
      </c>
      <c r="B219" s="45" t="s">
        <v>891</v>
      </c>
    </row>
    <row r="220" spans="1:2" ht="11.1" customHeight="1">
      <c r="A220" s="46" t="s">
        <v>396</v>
      </c>
      <c r="B220" s="47" t="s">
        <v>892</v>
      </c>
    </row>
    <row r="221" spans="1:2" ht="11.1" customHeight="1">
      <c r="A221" s="46" t="s">
        <v>397</v>
      </c>
      <c r="B221" s="47" t="s">
        <v>893</v>
      </c>
    </row>
    <row r="222" spans="1:2" ht="11.1" customHeight="1">
      <c r="A222" s="46" t="s">
        <v>398</v>
      </c>
      <c r="B222" s="47" t="s">
        <v>894</v>
      </c>
    </row>
    <row r="223" spans="1:2" ht="11.1" customHeight="1">
      <c r="A223" s="46" t="s">
        <v>399</v>
      </c>
      <c r="B223" s="47" t="s">
        <v>835</v>
      </c>
    </row>
    <row r="224" spans="1:2" ht="11.1" customHeight="1">
      <c r="A224" s="46" t="s">
        <v>400</v>
      </c>
      <c r="B224" s="47" t="s">
        <v>895</v>
      </c>
    </row>
    <row r="225" spans="1:2" ht="11.1" customHeight="1">
      <c r="A225" s="46" t="s">
        <v>401</v>
      </c>
      <c r="B225" s="47" t="s">
        <v>896</v>
      </c>
    </row>
    <row r="226" spans="1:2" ht="11.1" customHeight="1">
      <c r="A226" s="46" t="s">
        <v>402</v>
      </c>
      <c r="B226" s="47" t="s">
        <v>897</v>
      </c>
    </row>
    <row r="227" spans="1:2" ht="11.1" customHeight="1">
      <c r="A227" s="46" t="s">
        <v>403</v>
      </c>
      <c r="B227" s="47" t="s">
        <v>898</v>
      </c>
    </row>
    <row r="228" spans="1:2" ht="11.1" customHeight="1">
      <c r="A228" s="46" t="s">
        <v>404</v>
      </c>
      <c r="B228" s="47" t="s">
        <v>899</v>
      </c>
    </row>
    <row r="229" spans="1:2" ht="11.1" customHeight="1">
      <c r="A229" s="46" t="s">
        <v>405</v>
      </c>
      <c r="B229" s="47" t="s">
        <v>900</v>
      </c>
    </row>
    <row r="230" spans="1:2" ht="11.1" customHeight="1">
      <c r="A230" s="46" t="s">
        <v>406</v>
      </c>
      <c r="B230" s="47" t="s">
        <v>901</v>
      </c>
    </row>
    <row r="231" spans="1:2" ht="11.1" customHeight="1">
      <c r="A231" s="46" t="s">
        <v>407</v>
      </c>
      <c r="B231" s="47" t="s">
        <v>902</v>
      </c>
    </row>
    <row r="232" spans="1:2" ht="11.1" customHeight="1">
      <c r="A232" s="46" t="s">
        <v>408</v>
      </c>
      <c r="B232" s="47" t="s">
        <v>903</v>
      </c>
    </row>
    <row r="233" spans="1:2" ht="11.1" customHeight="1">
      <c r="A233" s="46" t="s">
        <v>409</v>
      </c>
      <c r="B233" s="47" t="s">
        <v>904</v>
      </c>
    </row>
    <row r="234" spans="1:2" ht="5.0999999999999996" customHeight="1">
      <c r="A234" s="46"/>
      <c r="B234" s="47"/>
    </row>
    <row r="235" spans="1:2" s="31" customFormat="1" ht="11.45" customHeight="1">
      <c r="A235" s="44" t="s">
        <v>410</v>
      </c>
      <c r="B235" s="45" t="s">
        <v>905</v>
      </c>
    </row>
    <row r="236" spans="1:2" ht="11.1" customHeight="1">
      <c r="A236" s="46" t="s">
        <v>411</v>
      </c>
      <c r="B236" s="47" t="s">
        <v>810</v>
      </c>
    </row>
    <row r="237" spans="1:2" ht="11.1" customHeight="1">
      <c r="A237" s="46" t="s">
        <v>412</v>
      </c>
      <c r="B237" s="47" t="s">
        <v>906</v>
      </c>
    </row>
    <row r="238" spans="1:2" ht="11.1" customHeight="1">
      <c r="A238" s="46" t="s">
        <v>413</v>
      </c>
      <c r="B238" s="47" t="s">
        <v>907</v>
      </c>
    </row>
    <row r="239" spans="1:2" ht="11.1" customHeight="1">
      <c r="A239" s="46" t="s">
        <v>414</v>
      </c>
      <c r="B239" s="47" t="s">
        <v>908</v>
      </c>
    </row>
    <row r="240" spans="1:2" ht="11.1" customHeight="1">
      <c r="A240" s="46" t="s">
        <v>415</v>
      </c>
      <c r="B240" s="47" t="s">
        <v>909</v>
      </c>
    </row>
    <row r="241" spans="1:2" ht="11.1" customHeight="1">
      <c r="A241" s="46" t="s">
        <v>416</v>
      </c>
      <c r="B241" s="47" t="s">
        <v>910</v>
      </c>
    </row>
    <row r="242" spans="1:2" ht="11.1" customHeight="1">
      <c r="A242" s="46" t="s">
        <v>417</v>
      </c>
      <c r="B242" s="47" t="s">
        <v>911</v>
      </c>
    </row>
    <row r="243" spans="1:2" ht="11.1" customHeight="1">
      <c r="A243" s="46" t="s">
        <v>418</v>
      </c>
      <c r="B243" s="47" t="s">
        <v>912</v>
      </c>
    </row>
    <row r="244" spans="1:2" ht="11.1" customHeight="1">
      <c r="A244" s="46" t="s">
        <v>419</v>
      </c>
      <c r="B244" s="47" t="s">
        <v>913</v>
      </c>
    </row>
    <row r="245" spans="1:2" ht="11.1" customHeight="1">
      <c r="A245" s="46" t="s">
        <v>420</v>
      </c>
      <c r="B245" s="47" t="s">
        <v>914</v>
      </c>
    </row>
    <row r="246" spans="1:2" ht="11.1" customHeight="1">
      <c r="A246" s="46" t="s">
        <v>421</v>
      </c>
      <c r="B246" s="47" t="s">
        <v>828</v>
      </c>
    </row>
    <row r="247" spans="1:2" ht="11.1" customHeight="1">
      <c r="A247" s="46" t="s">
        <v>422</v>
      </c>
      <c r="B247" s="47" t="s">
        <v>906</v>
      </c>
    </row>
    <row r="248" spans="1:2" ht="11.1" customHeight="1">
      <c r="A248" s="46" t="s">
        <v>423</v>
      </c>
      <c r="B248" s="47" t="s">
        <v>907</v>
      </c>
    </row>
    <row r="249" spans="1:2" ht="11.1" customHeight="1">
      <c r="A249" s="46" t="s">
        <v>424</v>
      </c>
      <c r="B249" s="47" t="s">
        <v>908</v>
      </c>
    </row>
    <row r="250" spans="1:2" ht="11.1" customHeight="1">
      <c r="A250" s="46" t="s">
        <v>425</v>
      </c>
      <c r="B250" s="47" t="s">
        <v>909</v>
      </c>
    </row>
    <row r="251" spans="1:2" ht="11.1" customHeight="1">
      <c r="A251" s="46" t="s">
        <v>426</v>
      </c>
      <c r="B251" s="47" t="s">
        <v>910</v>
      </c>
    </row>
    <row r="252" spans="1:2" ht="11.1" customHeight="1">
      <c r="A252" s="46" t="s">
        <v>427</v>
      </c>
      <c r="B252" s="47" t="s">
        <v>911</v>
      </c>
    </row>
    <row r="253" spans="1:2" ht="11.1" customHeight="1">
      <c r="A253" s="46" t="s">
        <v>428</v>
      </c>
      <c r="B253" s="47" t="s">
        <v>912</v>
      </c>
    </row>
    <row r="254" spans="1:2" ht="11.1" customHeight="1">
      <c r="A254" s="46" t="s">
        <v>429</v>
      </c>
      <c r="B254" s="47" t="s">
        <v>913</v>
      </c>
    </row>
    <row r="255" spans="1:2" ht="11.1" customHeight="1">
      <c r="A255" s="46" t="s">
        <v>430</v>
      </c>
      <c r="B255" s="47" t="s">
        <v>914</v>
      </c>
    </row>
    <row r="256" spans="1:2" ht="11.1" customHeight="1">
      <c r="A256" s="46" t="s">
        <v>431</v>
      </c>
      <c r="B256" s="47" t="s">
        <v>915</v>
      </c>
    </row>
    <row r="257" spans="1:2" ht="11.1" customHeight="1">
      <c r="A257" s="46" t="s">
        <v>432</v>
      </c>
      <c r="B257" s="47" t="s">
        <v>916</v>
      </c>
    </row>
    <row r="258" spans="1:2" ht="11.1" customHeight="1">
      <c r="A258" s="46" t="s">
        <v>433</v>
      </c>
      <c r="B258" s="47" t="s">
        <v>917</v>
      </c>
    </row>
    <row r="259" spans="1:2" ht="11.1" customHeight="1">
      <c r="A259" s="46" t="s">
        <v>434</v>
      </c>
      <c r="B259" s="47" t="s">
        <v>918</v>
      </c>
    </row>
    <row r="260" spans="1:2" ht="11.1" customHeight="1">
      <c r="A260" s="46" t="s">
        <v>435</v>
      </c>
      <c r="B260" s="47" t="s">
        <v>919</v>
      </c>
    </row>
    <row r="261" spans="1:2" ht="11.1" customHeight="1">
      <c r="A261" s="46" t="s">
        <v>436</v>
      </c>
      <c r="B261" s="47" t="s">
        <v>920</v>
      </c>
    </row>
    <row r="262" spans="1:2" ht="11.1" customHeight="1">
      <c r="A262" s="46" t="s">
        <v>437</v>
      </c>
      <c r="B262" s="47" t="s">
        <v>921</v>
      </c>
    </row>
    <row r="263" spans="1:2" ht="11.1" customHeight="1">
      <c r="A263" s="46" t="s">
        <v>438</v>
      </c>
      <c r="B263" s="47" t="s">
        <v>922</v>
      </c>
    </row>
    <row r="264" spans="1:2" ht="11.1" customHeight="1">
      <c r="A264" s="46" t="s">
        <v>439</v>
      </c>
      <c r="B264" s="47" t="s">
        <v>906</v>
      </c>
    </row>
    <row r="265" spans="1:2" ht="11.1" customHeight="1">
      <c r="A265" s="46" t="s">
        <v>440</v>
      </c>
      <c r="B265" s="47" t="s">
        <v>907</v>
      </c>
    </row>
    <row r="266" spans="1:2" ht="11.1" customHeight="1">
      <c r="A266" s="46" t="s">
        <v>441</v>
      </c>
      <c r="B266" s="47" t="s">
        <v>908</v>
      </c>
    </row>
    <row r="267" spans="1:2" ht="11.1" customHeight="1">
      <c r="A267" s="46" t="s">
        <v>442</v>
      </c>
      <c r="B267" s="47" t="s">
        <v>909</v>
      </c>
    </row>
    <row r="268" spans="1:2" ht="11.1" customHeight="1">
      <c r="A268" s="46" t="s">
        <v>443</v>
      </c>
      <c r="B268" s="47" t="s">
        <v>910</v>
      </c>
    </row>
    <row r="269" spans="1:2" ht="11.1" customHeight="1">
      <c r="A269" s="46" t="s">
        <v>444</v>
      </c>
      <c r="B269" s="47" t="s">
        <v>923</v>
      </c>
    </row>
    <row r="270" spans="1:2" ht="11.1" customHeight="1">
      <c r="A270" s="46" t="s">
        <v>445</v>
      </c>
      <c r="B270" s="47" t="s">
        <v>906</v>
      </c>
    </row>
    <row r="271" spans="1:2" ht="11.1" customHeight="1">
      <c r="A271" s="46" t="s">
        <v>446</v>
      </c>
      <c r="B271" s="47" t="s">
        <v>907</v>
      </c>
    </row>
    <row r="272" spans="1:2" ht="11.1" customHeight="1">
      <c r="A272" s="46" t="s">
        <v>447</v>
      </c>
      <c r="B272" s="47" t="s">
        <v>908</v>
      </c>
    </row>
    <row r="273" spans="1:2" ht="11.1" customHeight="1">
      <c r="A273" s="46" t="s">
        <v>448</v>
      </c>
      <c r="B273" s="47" t="s">
        <v>909</v>
      </c>
    </row>
    <row r="274" spans="1:2" ht="11.1" customHeight="1">
      <c r="A274" s="46" t="s">
        <v>449</v>
      </c>
      <c r="B274" s="47" t="s">
        <v>924</v>
      </c>
    </row>
    <row r="275" spans="1:2" ht="5.0999999999999996" customHeight="1">
      <c r="A275" s="46"/>
      <c r="B275" s="47"/>
    </row>
    <row r="276" spans="1:2" s="31" customFormat="1" ht="11.45" customHeight="1">
      <c r="A276" s="44" t="s">
        <v>450</v>
      </c>
      <c r="B276" s="45" t="s">
        <v>925</v>
      </c>
    </row>
    <row r="277" spans="1:2" ht="11.1" customHeight="1">
      <c r="A277" s="46" t="s">
        <v>451</v>
      </c>
      <c r="B277" s="47" t="s">
        <v>926</v>
      </c>
    </row>
    <row r="278" spans="1:2" ht="11.1" customHeight="1">
      <c r="A278" s="46" t="s">
        <v>452</v>
      </c>
      <c r="B278" s="47" t="s">
        <v>927</v>
      </c>
    </row>
    <row r="279" spans="1:2" ht="11.1" customHeight="1">
      <c r="A279" s="46" t="s">
        <v>453</v>
      </c>
      <c r="B279" s="47" t="s">
        <v>928</v>
      </c>
    </row>
    <row r="280" spans="1:2" ht="11.1" customHeight="1">
      <c r="A280" s="46" t="s">
        <v>454</v>
      </c>
      <c r="B280" s="47" t="s">
        <v>929</v>
      </c>
    </row>
    <row r="281" spans="1:2" ht="11.1" customHeight="1">
      <c r="A281" s="46" t="s">
        <v>455</v>
      </c>
      <c r="B281" s="47" t="s">
        <v>930</v>
      </c>
    </row>
    <row r="282" spans="1:2" ht="11.1" customHeight="1">
      <c r="A282" s="46" t="s">
        <v>456</v>
      </c>
      <c r="B282" s="47" t="s">
        <v>931</v>
      </c>
    </row>
    <row r="283" spans="1:2" ht="11.1" customHeight="1">
      <c r="A283" s="46" t="s">
        <v>457</v>
      </c>
      <c r="B283" s="47" t="s">
        <v>932</v>
      </c>
    </row>
    <row r="284" spans="1:2" ht="11.1" customHeight="1">
      <c r="A284" s="46" t="s">
        <v>458</v>
      </c>
      <c r="B284" s="47" t="s">
        <v>906</v>
      </c>
    </row>
    <row r="285" spans="1:2" ht="11.1" customHeight="1">
      <c r="A285" s="46" t="s">
        <v>459</v>
      </c>
      <c r="B285" s="47" t="s">
        <v>907</v>
      </c>
    </row>
    <row r="286" spans="1:2" ht="11.1" customHeight="1">
      <c r="A286" s="46" t="s">
        <v>460</v>
      </c>
      <c r="B286" s="47" t="s">
        <v>908</v>
      </c>
    </row>
    <row r="287" spans="1:2" ht="11.1" customHeight="1">
      <c r="A287" s="46" t="s">
        <v>461</v>
      </c>
      <c r="B287" s="47" t="s">
        <v>909</v>
      </c>
    </row>
    <row r="288" spans="1:2" ht="11.1" customHeight="1">
      <c r="A288" s="46" t="s">
        <v>462</v>
      </c>
      <c r="B288" s="47" t="s">
        <v>910</v>
      </c>
    </row>
    <row r="289" spans="1:2" ht="11.1" customHeight="1">
      <c r="A289" s="46" t="s">
        <v>463</v>
      </c>
      <c r="B289" s="47" t="s">
        <v>911</v>
      </c>
    </row>
    <row r="290" spans="1:2" ht="11.1" customHeight="1">
      <c r="A290" s="46" t="s">
        <v>464</v>
      </c>
      <c r="B290" s="47" t="s">
        <v>912</v>
      </c>
    </row>
    <row r="291" spans="1:2" ht="11.1" customHeight="1">
      <c r="A291" s="46" t="s">
        <v>465</v>
      </c>
      <c r="B291" s="47" t="s">
        <v>913</v>
      </c>
    </row>
    <row r="292" spans="1:2" ht="11.1" customHeight="1">
      <c r="A292" s="46" t="s">
        <v>466</v>
      </c>
      <c r="B292" s="47" t="s">
        <v>914</v>
      </c>
    </row>
    <row r="293" spans="1:2" ht="11.1" customHeight="1">
      <c r="A293" s="46" t="s">
        <v>467</v>
      </c>
      <c r="B293" s="47" t="s">
        <v>818</v>
      </c>
    </row>
    <row r="294" spans="1:2" ht="11.1" customHeight="1">
      <c r="A294" s="46" t="s">
        <v>468</v>
      </c>
      <c r="B294" s="47" t="s">
        <v>933</v>
      </c>
    </row>
    <row r="295" spans="1:2" ht="11.1" customHeight="1">
      <c r="A295" s="46" t="s">
        <v>469</v>
      </c>
      <c r="B295" s="47" t="s">
        <v>934</v>
      </c>
    </row>
    <row r="296" spans="1:2" ht="11.1" customHeight="1">
      <c r="A296" s="46" t="s">
        <v>470</v>
      </c>
      <c r="B296" s="47" t="s">
        <v>844</v>
      </c>
    </row>
    <row r="297" spans="1:2" ht="11.1" customHeight="1">
      <c r="A297" s="46" t="s">
        <v>471</v>
      </c>
      <c r="B297" s="47" t="s">
        <v>845</v>
      </c>
    </row>
    <row r="298" spans="1:2" ht="11.1" customHeight="1">
      <c r="A298" s="46" t="s">
        <v>472</v>
      </c>
      <c r="B298" s="47" t="s">
        <v>935</v>
      </c>
    </row>
    <row r="299" spans="1:2" ht="11.1" customHeight="1">
      <c r="A299" s="46" t="s">
        <v>473</v>
      </c>
      <c r="B299" s="47" t="s">
        <v>847</v>
      </c>
    </row>
    <row r="300" spans="1:2" ht="11.1" customHeight="1">
      <c r="A300" s="46" t="s">
        <v>474</v>
      </c>
      <c r="B300" s="47" t="s">
        <v>936</v>
      </c>
    </row>
    <row r="301" spans="1:2" ht="5.0999999999999996" customHeight="1">
      <c r="A301" s="46"/>
      <c r="B301" s="47"/>
    </row>
    <row r="302" spans="1:2" s="31" customFormat="1" ht="11.45" customHeight="1">
      <c r="A302" s="44" t="s">
        <v>475</v>
      </c>
      <c r="B302" s="45" t="s">
        <v>937</v>
      </c>
    </row>
    <row r="303" spans="1:2" ht="11.1" customHeight="1">
      <c r="A303" s="46" t="s">
        <v>476</v>
      </c>
      <c r="B303" s="47" t="s">
        <v>72</v>
      </c>
    </row>
    <row r="304" spans="1:2" ht="11.1" customHeight="1">
      <c r="A304" s="46" t="s">
        <v>477</v>
      </c>
      <c r="B304" s="47" t="s">
        <v>906</v>
      </c>
    </row>
    <row r="305" spans="1:2" ht="11.1" customHeight="1">
      <c r="A305" s="46" t="s">
        <v>478</v>
      </c>
      <c r="B305" s="47" t="s">
        <v>907</v>
      </c>
    </row>
    <row r="306" spans="1:2" ht="11.1" customHeight="1">
      <c r="A306" s="46" t="s">
        <v>479</v>
      </c>
      <c r="B306" s="47" t="s">
        <v>908</v>
      </c>
    </row>
    <row r="307" spans="1:2" ht="11.1" customHeight="1">
      <c r="A307" s="46" t="s">
        <v>480</v>
      </c>
      <c r="B307" s="47" t="s">
        <v>909</v>
      </c>
    </row>
    <row r="308" spans="1:2" ht="11.1" customHeight="1">
      <c r="A308" s="46" t="s">
        <v>481</v>
      </c>
      <c r="B308" s="47" t="s">
        <v>910</v>
      </c>
    </row>
    <row r="309" spans="1:2" ht="11.1" customHeight="1">
      <c r="A309" s="46" t="s">
        <v>482</v>
      </c>
      <c r="B309" s="47" t="s">
        <v>911</v>
      </c>
    </row>
    <row r="310" spans="1:2" ht="11.1" customHeight="1">
      <c r="A310" s="46" t="s">
        <v>483</v>
      </c>
      <c r="B310" s="47" t="s">
        <v>912</v>
      </c>
    </row>
    <row r="311" spans="1:2" ht="11.1" customHeight="1">
      <c r="A311" s="46" t="s">
        <v>484</v>
      </c>
      <c r="B311" s="47" t="s">
        <v>938</v>
      </c>
    </row>
    <row r="312" spans="1:2" ht="11.1" customHeight="1">
      <c r="A312" s="46" t="s">
        <v>485</v>
      </c>
      <c r="B312" s="47" t="s">
        <v>939</v>
      </c>
    </row>
    <row r="313" spans="1:2" ht="11.1" customHeight="1">
      <c r="A313" s="46" t="s">
        <v>486</v>
      </c>
      <c r="B313" s="47" t="s">
        <v>940</v>
      </c>
    </row>
    <row r="314" spans="1:2" ht="11.1" customHeight="1">
      <c r="A314" s="46" t="s">
        <v>487</v>
      </c>
      <c r="B314" s="47" t="s">
        <v>941</v>
      </c>
    </row>
    <row r="315" spans="1:2" ht="11.1" customHeight="1">
      <c r="A315" s="46" t="s">
        <v>488</v>
      </c>
      <c r="B315" s="47" t="s">
        <v>942</v>
      </c>
    </row>
    <row r="316" spans="1:2" ht="11.1" customHeight="1">
      <c r="A316" s="46" t="s">
        <v>489</v>
      </c>
      <c r="B316" s="47" t="s">
        <v>943</v>
      </c>
    </row>
    <row r="317" spans="1:2" ht="11.1" customHeight="1">
      <c r="A317" s="46" t="s">
        <v>490</v>
      </c>
      <c r="B317" s="47" t="s">
        <v>944</v>
      </c>
    </row>
    <row r="318" spans="1:2" ht="11.1" customHeight="1">
      <c r="A318" s="46" t="s">
        <v>491</v>
      </c>
      <c r="B318" s="47" t="s">
        <v>945</v>
      </c>
    </row>
    <row r="319" spans="1:2" ht="5.0999999999999996" customHeight="1">
      <c r="A319" s="46"/>
      <c r="B319" s="47"/>
    </row>
    <row r="320" spans="1:2" s="31" customFormat="1" ht="11.45" customHeight="1">
      <c r="A320" s="44" t="s">
        <v>492</v>
      </c>
      <c r="B320" s="45" t="s">
        <v>946</v>
      </c>
    </row>
    <row r="321" spans="1:2" ht="11.1" customHeight="1">
      <c r="A321" s="46" t="s">
        <v>493</v>
      </c>
      <c r="B321" s="47" t="s">
        <v>946</v>
      </c>
    </row>
    <row r="322" spans="1:2" ht="5.0999999999999996" customHeight="1">
      <c r="A322" s="46"/>
      <c r="B322" s="47"/>
    </row>
    <row r="323" spans="1:2" s="31" customFormat="1" ht="11.45" customHeight="1">
      <c r="A323" s="44" t="s">
        <v>494</v>
      </c>
      <c r="B323" s="45" t="s">
        <v>947</v>
      </c>
    </row>
    <row r="324" spans="1:2" ht="11.1" customHeight="1">
      <c r="A324" s="46" t="s">
        <v>495</v>
      </c>
      <c r="B324" s="47" t="s">
        <v>948</v>
      </c>
    </row>
    <row r="325" spans="1:2" ht="11.1" customHeight="1">
      <c r="A325" s="46" t="s">
        <v>496</v>
      </c>
      <c r="B325" s="47" t="s">
        <v>906</v>
      </c>
    </row>
    <row r="326" spans="1:2" ht="11.1" customHeight="1">
      <c r="A326" s="46" t="s">
        <v>497</v>
      </c>
      <c r="B326" s="47" t="s">
        <v>907</v>
      </c>
    </row>
    <row r="327" spans="1:2" ht="11.1" customHeight="1">
      <c r="A327" s="46" t="s">
        <v>498</v>
      </c>
      <c r="B327" s="47" t="s">
        <v>908</v>
      </c>
    </row>
    <row r="328" spans="1:2" ht="11.1" customHeight="1">
      <c r="A328" s="46" t="s">
        <v>499</v>
      </c>
      <c r="B328" s="47" t="s">
        <v>909</v>
      </c>
    </row>
    <row r="329" spans="1:2" ht="11.1" customHeight="1">
      <c r="A329" s="46" t="s">
        <v>500</v>
      </c>
      <c r="B329" s="47" t="s">
        <v>910</v>
      </c>
    </row>
    <row r="330" spans="1:2" ht="11.1" customHeight="1">
      <c r="A330" s="46" t="s">
        <v>501</v>
      </c>
      <c r="B330" s="47" t="s">
        <v>911</v>
      </c>
    </row>
    <row r="331" spans="1:2" ht="11.1" customHeight="1">
      <c r="A331" s="46" t="s">
        <v>502</v>
      </c>
      <c r="B331" s="47" t="s">
        <v>912</v>
      </c>
    </row>
    <row r="332" spans="1:2" ht="11.1" customHeight="1">
      <c r="A332" s="46" t="s">
        <v>503</v>
      </c>
      <c r="B332" s="47" t="s">
        <v>913</v>
      </c>
    </row>
    <row r="333" spans="1:2" ht="11.1" customHeight="1">
      <c r="A333" s="46" t="s">
        <v>504</v>
      </c>
      <c r="B333" s="47" t="s">
        <v>914</v>
      </c>
    </row>
    <row r="334" spans="1:2" ht="11.1" customHeight="1">
      <c r="A334" s="46" t="s">
        <v>505</v>
      </c>
      <c r="B334" s="47" t="s">
        <v>949</v>
      </c>
    </row>
    <row r="335" spans="1:2" ht="11.1" customHeight="1">
      <c r="A335" s="46" t="s">
        <v>506</v>
      </c>
      <c r="B335" s="47" t="s">
        <v>950</v>
      </c>
    </row>
    <row r="336" spans="1:2" ht="11.1" customHeight="1">
      <c r="A336" s="48" t="s">
        <v>507</v>
      </c>
      <c r="B336" s="49" t="s">
        <v>951</v>
      </c>
    </row>
    <row r="337" spans="1:2" ht="11.1" customHeight="1">
      <c r="A337" s="48" t="s">
        <v>508</v>
      </c>
      <c r="B337" s="49" t="s">
        <v>952</v>
      </c>
    </row>
    <row r="338" spans="1:2" s="149" customFormat="1" ht="11.1" customHeight="1">
      <c r="A338" s="152">
        <v>7833</v>
      </c>
      <c r="B338" s="153" t="s">
        <v>989</v>
      </c>
    </row>
    <row r="339" spans="1:2" ht="11.1" customHeight="1">
      <c r="A339" s="46" t="s">
        <v>509</v>
      </c>
      <c r="B339" s="47" t="s">
        <v>953</v>
      </c>
    </row>
    <row r="340" spans="1:2" ht="11.1" customHeight="1">
      <c r="A340" s="46" t="s">
        <v>510</v>
      </c>
      <c r="B340" s="47" t="s">
        <v>864</v>
      </c>
    </row>
    <row r="341" spans="1:2" ht="11.1" customHeight="1">
      <c r="A341" s="46" t="s">
        <v>511</v>
      </c>
      <c r="B341" s="47" t="s">
        <v>865</v>
      </c>
    </row>
    <row r="342" spans="1:2" ht="11.1" customHeight="1">
      <c r="A342" s="46" t="s">
        <v>512</v>
      </c>
      <c r="B342" s="47" t="s">
        <v>866</v>
      </c>
    </row>
    <row r="343" spans="1:2" ht="11.1" customHeight="1">
      <c r="A343" s="46" t="s">
        <v>513</v>
      </c>
      <c r="B343" s="47" t="s">
        <v>867</v>
      </c>
    </row>
    <row r="344" spans="1:2" ht="11.1" customHeight="1">
      <c r="A344" s="46" t="s">
        <v>514</v>
      </c>
      <c r="B344" s="47" t="s">
        <v>868</v>
      </c>
    </row>
    <row r="345" spans="1:2" ht="11.1" customHeight="1">
      <c r="A345" s="46" t="s">
        <v>515</v>
      </c>
      <c r="B345" s="47" t="s">
        <v>869</v>
      </c>
    </row>
    <row r="346" spans="1:2" ht="11.1" customHeight="1">
      <c r="A346" s="46" t="s">
        <v>516</v>
      </c>
      <c r="B346" s="47" t="s">
        <v>870</v>
      </c>
    </row>
    <row r="347" spans="1:2" ht="11.1" customHeight="1">
      <c r="A347" s="46" t="s">
        <v>517</v>
      </c>
      <c r="B347" s="47" t="s">
        <v>954</v>
      </c>
    </row>
    <row r="348" spans="1:2" ht="11.1" customHeight="1">
      <c r="A348" s="46" t="s">
        <v>518</v>
      </c>
      <c r="B348" s="47" t="s">
        <v>955</v>
      </c>
    </row>
    <row r="349" spans="1:2" ht="11.1" customHeight="1">
      <c r="A349" s="46" t="s">
        <v>519</v>
      </c>
      <c r="B349" s="47" t="s">
        <v>956</v>
      </c>
    </row>
    <row r="350" spans="1:2" ht="11.1" customHeight="1">
      <c r="A350" s="46" t="s">
        <v>520</v>
      </c>
      <c r="B350" s="47" t="s">
        <v>906</v>
      </c>
    </row>
    <row r="351" spans="1:2" ht="11.1" customHeight="1">
      <c r="A351" s="46" t="s">
        <v>521</v>
      </c>
      <c r="B351" s="47" t="s">
        <v>907</v>
      </c>
    </row>
    <row r="352" spans="1:2" ht="11.1" customHeight="1">
      <c r="A352" s="46" t="s">
        <v>522</v>
      </c>
      <c r="B352" s="47" t="s">
        <v>908</v>
      </c>
    </row>
    <row r="353" spans="1:2" ht="11.1" customHeight="1">
      <c r="A353" s="46" t="s">
        <v>523</v>
      </c>
      <c r="B353" s="47" t="s">
        <v>909</v>
      </c>
    </row>
    <row r="354" spans="1:2" ht="11.1" customHeight="1">
      <c r="A354" s="46" t="s">
        <v>524</v>
      </c>
      <c r="B354" s="47" t="s">
        <v>910</v>
      </c>
    </row>
    <row r="355" spans="1:2" ht="11.1" customHeight="1">
      <c r="A355" s="46" t="s">
        <v>525</v>
      </c>
      <c r="B355" s="47" t="s">
        <v>911</v>
      </c>
    </row>
    <row r="356" spans="1:2" ht="11.1" customHeight="1">
      <c r="A356" s="46" t="s">
        <v>526</v>
      </c>
      <c r="B356" s="47" t="s">
        <v>912</v>
      </c>
    </row>
    <row r="357" spans="1:2" ht="11.1" customHeight="1">
      <c r="A357" s="46" t="s">
        <v>527</v>
      </c>
      <c r="B357" s="47" t="s">
        <v>938</v>
      </c>
    </row>
    <row r="358" spans="1:2" ht="11.1" customHeight="1">
      <c r="A358" s="46" t="s">
        <v>528</v>
      </c>
      <c r="B358" s="47" t="s">
        <v>939</v>
      </c>
    </row>
    <row r="359" spans="1:2" ht="11.1" customHeight="1">
      <c r="A359" s="46" t="s">
        <v>529</v>
      </c>
      <c r="B359" s="47" t="s">
        <v>940</v>
      </c>
    </row>
    <row r="360" spans="1:2" ht="5.0999999999999996" customHeight="1">
      <c r="A360" s="46"/>
      <c r="B360" s="47"/>
    </row>
    <row r="361" spans="1:2" s="31" customFormat="1" ht="11.45" customHeight="1">
      <c r="A361" s="44" t="s">
        <v>530</v>
      </c>
      <c r="B361" s="45" t="s">
        <v>957</v>
      </c>
    </row>
    <row r="362" spans="1:2" ht="11.1" customHeight="1">
      <c r="A362" s="46" t="s">
        <v>531</v>
      </c>
      <c r="B362" s="47" t="s">
        <v>958</v>
      </c>
    </row>
    <row r="363" spans="1:2" ht="11.1" customHeight="1">
      <c r="A363" s="46" t="s">
        <v>532</v>
      </c>
      <c r="B363" s="47" t="s">
        <v>959</v>
      </c>
    </row>
    <row r="364" spans="1:2" ht="11.1" customHeight="1">
      <c r="A364" s="46" t="s">
        <v>533</v>
      </c>
      <c r="B364" s="47" t="s">
        <v>906</v>
      </c>
    </row>
    <row r="365" spans="1:2" ht="11.1" customHeight="1">
      <c r="A365" s="46" t="s">
        <v>534</v>
      </c>
      <c r="B365" s="47" t="s">
        <v>907</v>
      </c>
    </row>
    <row r="366" spans="1:2" ht="11.1" customHeight="1">
      <c r="A366" s="46" t="s">
        <v>535</v>
      </c>
      <c r="B366" s="47" t="s">
        <v>908</v>
      </c>
    </row>
    <row r="367" spans="1:2" ht="11.1" customHeight="1">
      <c r="A367" s="46" t="s">
        <v>536</v>
      </c>
      <c r="B367" s="47" t="s">
        <v>909</v>
      </c>
    </row>
    <row r="368" spans="1:2" ht="11.1" customHeight="1">
      <c r="A368" s="46" t="s">
        <v>537</v>
      </c>
      <c r="B368" s="47" t="s">
        <v>910</v>
      </c>
    </row>
    <row r="369" spans="1:2" ht="11.1" customHeight="1">
      <c r="A369" s="46" t="s">
        <v>538</v>
      </c>
      <c r="B369" s="47" t="s">
        <v>911</v>
      </c>
    </row>
    <row r="370" spans="1:2" ht="11.1" customHeight="1">
      <c r="A370" s="46" t="s">
        <v>539</v>
      </c>
      <c r="B370" s="47" t="s">
        <v>912</v>
      </c>
    </row>
    <row r="371" spans="1:2" ht="11.1" customHeight="1">
      <c r="A371" s="46" t="s">
        <v>540</v>
      </c>
      <c r="B371" s="47" t="s">
        <v>938</v>
      </c>
    </row>
    <row r="372" spans="1:2" ht="11.1" customHeight="1">
      <c r="A372" s="46" t="s">
        <v>541</v>
      </c>
      <c r="B372" s="47" t="s">
        <v>939</v>
      </c>
    </row>
    <row r="373" spans="1:2" ht="11.1" customHeight="1">
      <c r="A373" s="46" t="s">
        <v>542</v>
      </c>
      <c r="B373" s="47" t="s">
        <v>940</v>
      </c>
    </row>
    <row r="374" spans="1:2" ht="11.1" customHeight="1">
      <c r="A374" s="46" t="s">
        <v>543</v>
      </c>
      <c r="B374" s="47" t="s">
        <v>960</v>
      </c>
    </row>
    <row r="375" spans="1:2" ht="11.1" customHeight="1">
      <c r="A375" s="46" t="s">
        <v>544</v>
      </c>
      <c r="B375" s="47" t="s">
        <v>961</v>
      </c>
    </row>
    <row r="376" spans="1:2" ht="11.1" customHeight="1">
      <c r="A376" s="46" t="s">
        <v>545</v>
      </c>
      <c r="B376" s="47" t="s">
        <v>906</v>
      </c>
    </row>
    <row r="377" spans="1:2" ht="11.1" customHeight="1">
      <c r="A377" s="46" t="s">
        <v>546</v>
      </c>
      <c r="B377" s="47" t="s">
        <v>907</v>
      </c>
    </row>
    <row r="378" spans="1:2" ht="11.1" customHeight="1">
      <c r="A378" s="46" t="s">
        <v>547</v>
      </c>
      <c r="B378" s="47" t="s">
        <v>908</v>
      </c>
    </row>
    <row r="379" spans="1:2" ht="11.1" customHeight="1">
      <c r="A379" s="46" t="s">
        <v>548</v>
      </c>
      <c r="B379" s="47" t="s">
        <v>909</v>
      </c>
    </row>
    <row r="380" spans="1:2" ht="11.1" customHeight="1">
      <c r="A380" s="46" t="s">
        <v>549</v>
      </c>
      <c r="B380" s="47" t="s">
        <v>910</v>
      </c>
    </row>
    <row r="381" spans="1:2" ht="11.1" customHeight="1">
      <c r="A381" s="46" t="s">
        <v>550</v>
      </c>
      <c r="B381" s="47" t="s">
        <v>911</v>
      </c>
    </row>
    <row r="382" spans="1:2" ht="11.1" customHeight="1">
      <c r="A382" s="46" t="s">
        <v>551</v>
      </c>
      <c r="B382" s="47" t="s">
        <v>912</v>
      </c>
    </row>
    <row r="383" spans="1:2" ht="11.1" customHeight="1">
      <c r="A383" s="46" t="s">
        <v>552</v>
      </c>
      <c r="B383" s="47" t="s">
        <v>938</v>
      </c>
    </row>
    <row r="384" spans="1:2" ht="11.1" customHeight="1">
      <c r="A384" s="46" t="s">
        <v>553</v>
      </c>
      <c r="B384" s="47" t="s">
        <v>939</v>
      </c>
    </row>
    <row r="385" spans="1:2" ht="11.1" customHeight="1">
      <c r="A385" s="46" t="s">
        <v>554</v>
      </c>
      <c r="B385" s="47" t="s">
        <v>940</v>
      </c>
    </row>
    <row r="386" spans="1:2">
      <c r="A386" s="50"/>
      <c r="B386" s="50"/>
    </row>
    <row r="387" spans="1:2">
      <c r="A387" s="50"/>
      <c r="B387" s="50"/>
    </row>
    <row r="388" spans="1:2">
      <c r="A388" s="50"/>
      <c r="B388" s="50"/>
    </row>
    <row r="389" spans="1:2">
      <c r="A389" s="50"/>
      <c r="B389" s="50"/>
    </row>
    <row r="390" spans="1:2">
      <c r="A390" s="50"/>
      <c r="B390" s="50"/>
    </row>
    <row r="391" spans="1:2">
      <c r="A391" s="50"/>
      <c r="B391" s="50"/>
    </row>
    <row r="392" spans="1:2">
      <c r="A392" s="50"/>
      <c r="B392" s="50"/>
    </row>
    <row r="393" spans="1:2">
      <c r="A393" s="50"/>
      <c r="B393" s="50"/>
    </row>
    <row r="394" spans="1:2">
      <c r="A394" s="50"/>
      <c r="B394" s="50"/>
    </row>
    <row r="395" spans="1:2">
      <c r="A395" s="50"/>
      <c r="B395" s="50"/>
    </row>
    <row r="396" spans="1:2">
      <c r="A396" s="50"/>
      <c r="B396" s="50"/>
    </row>
    <row r="397" spans="1:2">
      <c r="A397" s="50"/>
      <c r="B397" s="50"/>
    </row>
    <row r="398" spans="1:2">
      <c r="A398" s="50"/>
      <c r="B398" s="50"/>
    </row>
    <row r="399" spans="1:2">
      <c r="A399" s="51"/>
      <c r="B399" s="51"/>
    </row>
    <row r="400" spans="1:2">
      <c r="A400" s="51"/>
      <c r="B400" s="51"/>
    </row>
    <row r="401" spans="1:2">
      <c r="A401" s="50"/>
      <c r="B401" s="50"/>
    </row>
    <row r="402" spans="1:2">
      <c r="A402" s="51"/>
      <c r="B402" s="51"/>
    </row>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sheetData>
  <mergeCells count="2">
    <mergeCell ref="A2:A3"/>
    <mergeCell ref="B2: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C52"/>
  <sheetViews>
    <sheetView zoomScale="140" zoomScaleNormal="140" zoomScalePageLayoutView="140" workbookViewId="0">
      <selection sqref="A1:C1"/>
    </sheetView>
  </sheetViews>
  <sheetFormatPr baseColWidth="10" defaultColWidth="11.42578125" defaultRowHeight="11.1" customHeight="1"/>
  <cols>
    <col min="1" max="1" width="4.5703125" style="62" customWidth="1"/>
    <col min="2" max="2" width="47.7109375" style="63" customWidth="1"/>
    <col min="3" max="3" width="39.7109375" style="15" customWidth="1"/>
    <col min="4" max="16384" width="11.42578125" style="12"/>
  </cols>
  <sheetData>
    <row r="1" spans="1:3" s="40" customFormat="1" ht="39.950000000000003" customHeight="1">
      <c r="A1" s="207" t="s">
        <v>634</v>
      </c>
      <c r="B1" s="207"/>
      <c r="C1" s="207"/>
    </row>
    <row r="2" spans="1:3" ht="11.1" customHeight="1">
      <c r="A2" s="208" t="s">
        <v>555</v>
      </c>
      <c r="B2" s="210" t="s">
        <v>116</v>
      </c>
      <c r="C2" s="212" t="s">
        <v>556</v>
      </c>
    </row>
    <row r="3" spans="1:3" ht="12">
      <c r="A3" s="209"/>
      <c r="B3" s="211"/>
      <c r="C3" s="213"/>
    </row>
    <row r="4" spans="1:3" ht="11.1" customHeight="1">
      <c r="A4" s="54"/>
      <c r="B4" s="55"/>
      <c r="C4" s="56"/>
    </row>
    <row r="5" spans="1:3" ht="36">
      <c r="A5" s="57">
        <v>1</v>
      </c>
      <c r="B5" s="58" t="s">
        <v>70</v>
      </c>
      <c r="C5" s="56" t="s">
        <v>557</v>
      </c>
    </row>
    <row r="6" spans="1:3" ht="24" customHeight="1">
      <c r="A6" s="57">
        <v>2</v>
      </c>
      <c r="B6" s="58" t="s">
        <v>71</v>
      </c>
      <c r="C6" s="56" t="s">
        <v>558</v>
      </c>
    </row>
    <row r="7" spans="1:3" ht="22.7" customHeight="1">
      <c r="A7" s="57">
        <v>3</v>
      </c>
      <c r="B7" s="58" t="s">
        <v>627</v>
      </c>
      <c r="C7" s="56" t="s">
        <v>559</v>
      </c>
    </row>
    <row r="8" spans="1:3" ht="11.45" customHeight="1">
      <c r="A8" s="57">
        <v>4</v>
      </c>
      <c r="B8" s="58" t="s">
        <v>72</v>
      </c>
      <c r="C8" s="56" t="s">
        <v>560</v>
      </c>
    </row>
    <row r="9" spans="1:3" ht="36">
      <c r="A9" s="57">
        <v>5</v>
      </c>
      <c r="B9" s="58" t="s">
        <v>73</v>
      </c>
      <c r="C9" s="56" t="s">
        <v>561</v>
      </c>
    </row>
    <row r="10" spans="1:3" ht="11.45" customHeight="1">
      <c r="A10" s="57">
        <v>6</v>
      </c>
      <c r="B10" s="58" t="s">
        <v>74</v>
      </c>
      <c r="C10" s="56" t="s">
        <v>562</v>
      </c>
    </row>
    <row r="11" spans="1:3" ht="11.45" customHeight="1">
      <c r="A11" s="57" t="s">
        <v>563</v>
      </c>
      <c r="B11" s="58"/>
      <c r="C11" s="56"/>
    </row>
    <row r="12" spans="1:3" ht="11.45" customHeight="1">
      <c r="A12" s="59">
        <v>7</v>
      </c>
      <c r="B12" s="60" t="s">
        <v>75</v>
      </c>
      <c r="C12" s="61" t="s">
        <v>564</v>
      </c>
    </row>
    <row r="13" spans="1:3" ht="11.45" customHeight="1">
      <c r="A13" s="57" t="s">
        <v>563</v>
      </c>
      <c r="B13" s="58"/>
      <c r="C13" s="56"/>
    </row>
    <row r="14" spans="1:3" ht="11.45" customHeight="1">
      <c r="A14" s="57">
        <v>8</v>
      </c>
      <c r="B14" s="58" t="s">
        <v>565</v>
      </c>
      <c r="C14" s="56" t="s">
        <v>974</v>
      </c>
    </row>
    <row r="15" spans="1:3" ht="11.45" customHeight="1">
      <c r="A15" s="57">
        <v>9</v>
      </c>
      <c r="B15" s="58" t="s">
        <v>566</v>
      </c>
      <c r="C15" s="56">
        <v>7851</v>
      </c>
    </row>
    <row r="16" spans="1:3" ht="11.45" customHeight="1">
      <c r="A16" s="57">
        <v>10</v>
      </c>
      <c r="B16" s="58" t="s">
        <v>78</v>
      </c>
      <c r="C16" s="56" t="s">
        <v>567</v>
      </c>
    </row>
    <row r="17" spans="1:3" ht="11.45" customHeight="1">
      <c r="A17" s="57">
        <v>11</v>
      </c>
      <c r="B17" s="58" t="s">
        <v>79</v>
      </c>
      <c r="C17" s="56" t="s">
        <v>568</v>
      </c>
    </row>
    <row r="18" spans="1:3" ht="11.45" customHeight="1">
      <c r="A18" s="57">
        <v>12</v>
      </c>
      <c r="B18" s="58" t="s">
        <v>74</v>
      </c>
      <c r="C18" s="56" t="s">
        <v>569</v>
      </c>
    </row>
    <row r="19" spans="1:3" ht="11.45" customHeight="1">
      <c r="A19" s="57" t="s">
        <v>563</v>
      </c>
      <c r="B19" s="58"/>
      <c r="C19" s="56"/>
    </row>
    <row r="20" spans="1:3" ht="11.45" customHeight="1">
      <c r="A20" s="59">
        <v>13</v>
      </c>
      <c r="B20" s="60" t="s">
        <v>80</v>
      </c>
      <c r="C20" s="61" t="s">
        <v>570</v>
      </c>
    </row>
    <row r="21" spans="1:3" ht="11.45" customHeight="1">
      <c r="A21" s="57" t="s">
        <v>563</v>
      </c>
      <c r="B21" s="58"/>
      <c r="C21" s="56"/>
    </row>
    <row r="22" spans="1:3" ht="11.45" customHeight="1">
      <c r="A22" s="59">
        <v>14</v>
      </c>
      <c r="B22" s="60" t="s">
        <v>81</v>
      </c>
      <c r="C22" s="61" t="s">
        <v>571</v>
      </c>
    </row>
    <row r="23" spans="1:3" ht="11.45" customHeight="1">
      <c r="A23" s="57" t="s">
        <v>563</v>
      </c>
      <c r="B23" s="58"/>
      <c r="C23" s="56"/>
    </row>
    <row r="24" spans="1:3" ht="24" customHeight="1">
      <c r="A24" s="57">
        <v>15</v>
      </c>
      <c r="B24" s="58" t="s">
        <v>82</v>
      </c>
      <c r="C24" s="56" t="s">
        <v>572</v>
      </c>
    </row>
    <row r="25" spans="1:3" ht="11.45" customHeight="1">
      <c r="A25" s="57">
        <v>16</v>
      </c>
      <c r="B25" s="58" t="s">
        <v>83</v>
      </c>
      <c r="C25" s="56">
        <v>6021</v>
      </c>
    </row>
    <row r="26" spans="1:3" ht="11.45" customHeight="1">
      <c r="A26" s="57">
        <v>17</v>
      </c>
      <c r="B26" s="58" t="s">
        <v>962</v>
      </c>
      <c r="C26" s="56" t="s">
        <v>573</v>
      </c>
    </row>
    <row r="27" spans="1:3" ht="11.45" customHeight="1">
      <c r="A27" s="57">
        <v>18</v>
      </c>
      <c r="B27" s="58" t="s">
        <v>963</v>
      </c>
      <c r="C27" s="56" t="s">
        <v>574</v>
      </c>
    </row>
    <row r="28" spans="1:3" ht="11.45" customHeight="1">
      <c r="A28" s="57">
        <v>19</v>
      </c>
      <c r="B28" s="58" t="s">
        <v>27</v>
      </c>
      <c r="C28" s="56">
        <v>6111</v>
      </c>
    </row>
    <row r="29" spans="1:3" ht="11.45" customHeight="1">
      <c r="A29" s="57">
        <v>20</v>
      </c>
      <c r="B29" s="58" t="s">
        <v>575</v>
      </c>
      <c r="C29" s="56" t="s">
        <v>576</v>
      </c>
    </row>
    <row r="30" spans="1:3" ht="11.45" customHeight="1">
      <c r="A30" s="57">
        <v>21</v>
      </c>
      <c r="B30" s="58" t="s">
        <v>577</v>
      </c>
      <c r="C30" s="56">
        <v>6141</v>
      </c>
    </row>
    <row r="31" spans="1:3" ht="11.45" customHeight="1">
      <c r="A31" s="57">
        <v>22</v>
      </c>
      <c r="B31" s="58" t="s">
        <v>578</v>
      </c>
      <c r="C31" s="56" t="s">
        <v>579</v>
      </c>
    </row>
    <row r="32" spans="1:3" ht="11.45" customHeight="1">
      <c r="A32" s="57">
        <v>23</v>
      </c>
      <c r="B32" s="58" t="s">
        <v>87</v>
      </c>
      <c r="C32" s="56" t="s">
        <v>580</v>
      </c>
    </row>
    <row r="33" spans="1:3" ht="48">
      <c r="A33" s="57">
        <v>24</v>
      </c>
      <c r="B33" s="58" t="s">
        <v>88</v>
      </c>
      <c r="C33" s="56" t="s">
        <v>964</v>
      </c>
    </row>
    <row r="34" spans="1:3" ht="11.45" customHeight="1">
      <c r="A34" s="57">
        <v>25</v>
      </c>
      <c r="B34" s="58" t="s">
        <v>74</v>
      </c>
      <c r="C34" s="56" t="s">
        <v>562</v>
      </c>
    </row>
    <row r="35" spans="1:3" ht="11.45" customHeight="1">
      <c r="A35" s="57" t="s">
        <v>563</v>
      </c>
      <c r="B35" s="58"/>
      <c r="C35" s="56"/>
    </row>
    <row r="36" spans="1:3" ht="11.45" customHeight="1">
      <c r="A36" s="59">
        <v>26</v>
      </c>
      <c r="B36" s="60" t="s">
        <v>89</v>
      </c>
      <c r="C36" s="61" t="s">
        <v>581</v>
      </c>
    </row>
    <row r="37" spans="1:3" ht="11.45" customHeight="1">
      <c r="A37" s="57" t="s">
        <v>563</v>
      </c>
      <c r="B37" s="58"/>
      <c r="C37" s="56"/>
    </row>
    <row r="38" spans="1:3" ht="11.45" customHeight="1">
      <c r="A38" s="57">
        <v>27</v>
      </c>
      <c r="B38" s="58" t="s">
        <v>90</v>
      </c>
      <c r="C38" s="56">
        <v>6811</v>
      </c>
    </row>
    <row r="39" spans="1:3" ht="11.45" customHeight="1">
      <c r="A39" s="57">
        <v>28</v>
      </c>
      <c r="B39" s="58" t="s">
        <v>91</v>
      </c>
      <c r="C39" s="56" t="s">
        <v>582</v>
      </c>
    </row>
    <row r="40" spans="1:3" ht="24" customHeight="1">
      <c r="A40" s="57">
        <v>29</v>
      </c>
      <c r="B40" s="58" t="s">
        <v>92</v>
      </c>
      <c r="C40" s="56" t="s">
        <v>975</v>
      </c>
    </row>
    <row r="41" spans="1:3" ht="11.45" customHeight="1">
      <c r="A41" s="57">
        <v>30</v>
      </c>
      <c r="B41" s="58" t="s">
        <v>74</v>
      </c>
      <c r="C41" s="56" t="s">
        <v>569</v>
      </c>
    </row>
    <row r="42" spans="1:3" ht="11.45" customHeight="1">
      <c r="A42" s="57" t="s">
        <v>563</v>
      </c>
      <c r="B42" s="58"/>
      <c r="C42" s="56"/>
    </row>
    <row r="43" spans="1:3" ht="11.45" customHeight="1">
      <c r="A43" s="59">
        <v>31</v>
      </c>
      <c r="B43" s="60" t="s">
        <v>93</v>
      </c>
      <c r="C43" s="61" t="s">
        <v>583</v>
      </c>
    </row>
    <row r="44" spans="1:3" ht="11.45" customHeight="1">
      <c r="A44" s="59" t="s">
        <v>563</v>
      </c>
      <c r="B44" s="60"/>
      <c r="C44" s="61"/>
    </row>
    <row r="45" spans="1:3" ht="11.45" customHeight="1">
      <c r="A45" s="59">
        <v>32</v>
      </c>
      <c r="B45" s="60" t="s">
        <v>94</v>
      </c>
      <c r="C45" s="61" t="s">
        <v>584</v>
      </c>
    </row>
    <row r="46" spans="1:3" ht="11.45" customHeight="1">
      <c r="A46" s="59" t="s">
        <v>563</v>
      </c>
      <c r="B46" s="60"/>
      <c r="C46" s="61"/>
    </row>
    <row r="47" spans="1:3" ht="11.45" customHeight="1">
      <c r="A47" s="59">
        <v>33</v>
      </c>
      <c r="B47" s="60" t="s">
        <v>95</v>
      </c>
      <c r="C47" s="61" t="s">
        <v>585</v>
      </c>
    </row>
    <row r="48" spans="1:3" ht="11.45" customHeight="1">
      <c r="A48" s="59" t="s">
        <v>563</v>
      </c>
      <c r="B48" s="60"/>
      <c r="C48" s="61"/>
    </row>
    <row r="49" spans="1:3" ht="11.45" customHeight="1">
      <c r="A49" s="59">
        <v>34</v>
      </c>
      <c r="B49" s="60" t="s">
        <v>586</v>
      </c>
      <c r="C49" s="61" t="s">
        <v>587</v>
      </c>
    </row>
    <row r="50" spans="1:3" ht="11.45" customHeight="1">
      <c r="A50" s="57" t="s">
        <v>563</v>
      </c>
      <c r="B50" s="58"/>
      <c r="C50" s="56"/>
    </row>
    <row r="51" spans="1:3" ht="11.45" customHeight="1">
      <c r="A51" s="57">
        <v>35</v>
      </c>
      <c r="B51" s="58" t="s">
        <v>97</v>
      </c>
      <c r="C51" s="56" t="s">
        <v>588</v>
      </c>
    </row>
    <row r="52" spans="1:3" ht="11.45" customHeight="1">
      <c r="A52" s="57">
        <v>36</v>
      </c>
      <c r="B52" s="58" t="s">
        <v>98</v>
      </c>
      <c r="C52" s="56" t="s">
        <v>589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5"/>
  <sheetViews>
    <sheetView zoomScale="140" zoomScaleNormal="140" workbookViewId="0">
      <pane xSplit="2" ySplit="18" topLeftCell="C19" activePane="bottomRight" state="frozen"/>
      <selection activeCell="B14" sqref="B14:C14"/>
      <selection pane="topRight" activeCell="B14" sqref="B14:C14"/>
      <selection pane="bottomLeft" activeCell="B14" sqref="B14:C14"/>
      <selection pane="bottomRight" activeCell="C19" sqref="C19"/>
    </sheetView>
  </sheetViews>
  <sheetFormatPr baseColWidth="10" defaultColWidth="11.42578125" defaultRowHeight="11.25"/>
  <cols>
    <col min="1" max="1" width="3.5703125" style="83" customWidth="1"/>
    <col min="2" max="2" width="40.5703125" style="77" customWidth="1"/>
    <col min="3" max="6" width="11.7109375" style="77" customWidth="1"/>
    <col min="7" max="16384" width="11.42578125" style="77"/>
  </cols>
  <sheetData>
    <row r="1" spans="1:8" s="71" customFormat="1" ht="35.1" customHeight="1">
      <c r="A1" s="216" t="s">
        <v>30</v>
      </c>
      <c r="B1" s="217"/>
      <c r="C1" s="214" t="s">
        <v>980</v>
      </c>
      <c r="D1" s="214"/>
      <c r="E1" s="214"/>
      <c r="F1" s="215"/>
    </row>
    <row r="2" spans="1:8" s="71" customFormat="1" ht="15" customHeight="1">
      <c r="A2" s="216"/>
      <c r="B2" s="217"/>
      <c r="C2" s="214"/>
      <c r="D2" s="214"/>
      <c r="E2" s="214"/>
      <c r="F2" s="215"/>
    </row>
    <row r="3" spans="1:8" s="71" customFormat="1" ht="15" customHeight="1">
      <c r="A3" s="216"/>
      <c r="B3" s="217"/>
      <c r="C3" s="214"/>
      <c r="D3" s="214"/>
      <c r="E3" s="214"/>
      <c r="F3" s="215"/>
    </row>
    <row r="4" spans="1:8" s="72" customFormat="1" ht="11.45" customHeight="1">
      <c r="A4" s="218" t="s">
        <v>28</v>
      </c>
      <c r="B4" s="219" t="s">
        <v>116</v>
      </c>
      <c r="C4" s="220">
        <f>Deckblatt!A7-1</f>
        <v>2022</v>
      </c>
      <c r="D4" s="220"/>
      <c r="E4" s="220">
        <f>Deckblatt!A7</f>
        <v>2023</v>
      </c>
      <c r="F4" s="221"/>
    </row>
    <row r="5" spans="1:8" s="72" customFormat="1" ht="11.45" customHeight="1">
      <c r="A5" s="218"/>
      <c r="B5" s="219"/>
      <c r="C5" s="220"/>
      <c r="D5" s="220"/>
      <c r="E5" s="220"/>
      <c r="F5" s="221"/>
    </row>
    <row r="6" spans="1:8" s="72" customFormat="1" ht="11.45" customHeight="1">
      <c r="A6" s="218"/>
      <c r="B6" s="219"/>
      <c r="C6" s="220"/>
      <c r="D6" s="220"/>
      <c r="E6" s="220"/>
      <c r="F6" s="221"/>
    </row>
    <row r="7" spans="1:8" s="72" customFormat="1" ht="11.45" customHeight="1">
      <c r="A7" s="218"/>
      <c r="B7" s="219"/>
      <c r="C7" s="220"/>
      <c r="D7" s="220"/>
      <c r="E7" s="220"/>
      <c r="F7" s="221"/>
      <c r="G7" s="73"/>
      <c r="H7" s="73"/>
    </row>
    <row r="8" spans="1:8" s="72" customFormat="1" ht="11.45" customHeight="1">
      <c r="A8" s="218"/>
      <c r="B8" s="219"/>
      <c r="C8" s="220"/>
      <c r="D8" s="220"/>
      <c r="E8" s="220"/>
      <c r="F8" s="221"/>
    </row>
    <row r="9" spans="1:8" s="74" customFormat="1" ht="11.45" customHeight="1">
      <c r="A9" s="218"/>
      <c r="B9" s="219"/>
      <c r="C9" s="220"/>
      <c r="D9" s="220"/>
      <c r="E9" s="220"/>
      <c r="F9" s="221"/>
    </row>
    <row r="10" spans="1:8" s="74" customFormat="1" ht="11.45" customHeight="1">
      <c r="A10" s="218"/>
      <c r="B10" s="219"/>
      <c r="C10" s="223" t="s">
        <v>967</v>
      </c>
      <c r="D10" s="223" t="s">
        <v>29</v>
      </c>
      <c r="E10" s="223" t="s">
        <v>967</v>
      </c>
      <c r="F10" s="222" t="s">
        <v>29</v>
      </c>
    </row>
    <row r="11" spans="1:8" s="74" customFormat="1" ht="11.45" customHeight="1">
      <c r="A11" s="218"/>
      <c r="B11" s="219"/>
      <c r="C11" s="223"/>
      <c r="D11" s="223"/>
      <c r="E11" s="223"/>
      <c r="F11" s="222"/>
    </row>
    <row r="12" spans="1:8" s="74" customFormat="1" ht="11.45" customHeight="1">
      <c r="A12" s="218"/>
      <c r="B12" s="219"/>
      <c r="C12" s="223"/>
      <c r="D12" s="223"/>
      <c r="E12" s="223"/>
      <c r="F12" s="222"/>
    </row>
    <row r="13" spans="1:8" s="74" customFormat="1" ht="11.45" customHeight="1">
      <c r="A13" s="218"/>
      <c r="B13" s="219"/>
      <c r="C13" s="223"/>
      <c r="D13" s="223"/>
      <c r="E13" s="223"/>
      <c r="F13" s="222"/>
    </row>
    <row r="14" spans="1:8" s="74" customFormat="1" ht="11.45" customHeight="1">
      <c r="A14" s="218"/>
      <c r="B14" s="219"/>
      <c r="C14" s="223"/>
      <c r="D14" s="223"/>
      <c r="E14" s="223"/>
      <c r="F14" s="222"/>
    </row>
    <row r="15" spans="1:8" s="74" customFormat="1" ht="11.45" customHeight="1">
      <c r="A15" s="218"/>
      <c r="B15" s="219"/>
      <c r="C15" s="223"/>
      <c r="D15" s="223"/>
      <c r="E15" s="223"/>
      <c r="F15" s="222"/>
    </row>
    <row r="16" spans="1:8" s="74" customFormat="1" ht="11.45" customHeight="1">
      <c r="A16" s="218"/>
      <c r="B16" s="219"/>
      <c r="C16" s="223"/>
      <c r="D16" s="223"/>
      <c r="E16" s="223"/>
      <c r="F16" s="222"/>
    </row>
    <row r="17" spans="1:6" s="74" customFormat="1" ht="11.45" customHeight="1">
      <c r="A17" s="218"/>
      <c r="B17" s="219"/>
      <c r="C17" s="223"/>
      <c r="D17" s="223"/>
      <c r="E17" s="223"/>
      <c r="F17" s="222"/>
    </row>
    <row r="18" spans="1:6" s="68" customFormat="1" ht="11.45" customHeight="1">
      <c r="A18" s="64">
        <v>1</v>
      </c>
      <c r="B18" s="65">
        <v>2</v>
      </c>
      <c r="C18" s="66">
        <v>3</v>
      </c>
      <c r="D18" s="66">
        <v>4</v>
      </c>
      <c r="E18" s="66">
        <v>5</v>
      </c>
      <c r="F18" s="67">
        <v>6</v>
      </c>
    </row>
    <row r="19" spans="1:6" ht="11.45" customHeight="1">
      <c r="A19" s="82"/>
      <c r="B19" s="76"/>
      <c r="C19" s="154" t="s">
        <v>31</v>
      </c>
      <c r="D19" s="155"/>
      <c r="E19" s="154"/>
      <c r="F19" s="155"/>
    </row>
    <row r="20" spans="1:6" ht="10.5" customHeight="1">
      <c r="A20" s="69">
        <f>IF(B20&lt;&gt;"",COUNTA($B$20:B20),"")</f>
        <v>1</v>
      </c>
      <c r="B20" s="78" t="s">
        <v>70</v>
      </c>
      <c r="C20" s="154">
        <v>1279541</v>
      </c>
      <c r="D20" s="155">
        <v>786.22</v>
      </c>
      <c r="E20" s="154">
        <v>1358147</v>
      </c>
      <c r="F20" s="155">
        <v>833.89</v>
      </c>
    </row>
    <row r="21" spans="1:6" ht="10.5" customHeight="1">
      <c r="A21" s="69">
        <f>IF(B21&lt;&gt;"",COUNTA($B$20:B21),"")</f>
        <v>2</v>
      </c>
      <c r="B21" s="78" t="s">
        <v>71</v>
      </c>
      <c r="C21" s="154">
        <v>825464</v>
      </c>
      <c r="D21" s="155">
        <v>507.21</v>
      </c>
      <c r="E21" s="154">
        <v>911341</v>
      </c>
      <c r="F21" s="155">
        <v>559.55999999999995</v>
      </c>
    </row>
    <row r="22" spans="1:6" ht="21.6" customHeight="1">
      <c r="A22" s="69">
        <f>IF(B22&lt;&gt;"",COUNTA($B$20:B22),"")</f>
        <v>3</v>
      </c>
      <c r="B22" s="79" t="s">
        <v>627</v>
      </c>
      <c r="C22" s="154">
        <v>1465151</v>
      </c>
      <c r="D22" s="155">
        <v>900.27</v>
      </c>
      <c r="E22" s="154">
        <v>1658814</v>
      </c>
      <c r="F22" s="155">
        <v>1018.5</v>
      </c>
    </row>
    <row r="23" spans="1:6" ht="10.5" customHeight="1">
      <c r="A23" s="69">
        <f>IF(B23&lt;&gt;"",COUNTA($B$20:B23),"")</f>
        <v>4</v>
      </c>
      <c r="B23" s="78" t="s">
        <v>72</v>
      </c>
      <c r="C23" s="154">
        <v>17127</v>
      </c>
      <c r="D23" s="155">
        <v>10.52</v>
      </c>
      <c r="E23" s="154">
        <v>25582</v>
      </c>
      <c r="F23" s="155">
        <v>15.71</v>
      </c>
    </row>
    <row r="24" spans="1:6" ht="10.5" customHeight="1">
      <c r="A24" s="69">
        <f>IF(B24&lt;&gt;"",COUNTA($B$20:B24),"")</f>
        <v>5</v>
      </c>
      <c r="B24" s="78" t="s">
        <v>73</v>
      </c>
      <c r="C24" s="154">
        <v>2802321</v>
      </c>
      <c r="D24" s="155">
        <v>1721.9</v>
      </c>
      <c r="E24" s="154">
        <v>3018792</v>
      </c>
      <c r="F24" s="155">
        <v>1853.52</v>
      </c>
    </row>
    <row r="25" spans="1:6" ht="10.5" customHeight="1">
      <c r="A25" s="69">
        <f>IF(B25&lt;&gt;"",COUNTA($B$20:B25),"")</f>
        <v>6</v>
      </c>
      <c r="B25" s="78" t="s">
        <v>74</v>
      </c>
      <c r="C25" s="154">
        <v>1284934</v>
      </c>
      <c r="D25" s="155">
        <v>789.54</v>
      </c>
      <c r="E25" s="154">
        <v>1395396</v>
      </c>
      <c r="F25" s="155">
        <v>856.77</v>
      </c>
    </row>
    <row r="26" spans="1:6" ht="20.100000000000001" customHeight="1">
      <c r="A26" s="70">
        <f>IF(B26&lt;&gt;"",COUNTA($B$20:B26),"")</f>
        <v>7</v>
      </c>
      <c r="B26" s="80" t="s">
        <v>75</v>
      </c>
      <c r="C26" s="156">
        <v>5104670</v>
      </c>
      <c r="D26" s="157">
        <v>3136.59</v>
      </c>
      <c r="E26" s="156">
        <v>5577280</v>
      </c>
      <c r="F26" s="157">
        <v>3424.42</v>
      </c>
    </row>
    <row r="27" spans="1:6" ht="11.45" customHeight="1">
      <c r="A27" s="69">
        <f>IF(B27&lt;&gt;"",COUNTA($B$20:B27),"")</f>
        <v>8</v>
      </c>
      <c r="B27" s="79" t="s">
        <v>565</v>
      </c>
      <c r="C27" s="154">
        <v>1102437</v>
      </c>
      <c r="D27" s="155">
        <v>677.4</v>
      </c>
      <c r="E27" s="154">
        <v>1175283</v>
      </c>
      <c r="F27" s="155">
        <v>721.62</v>
      </c>
    </row>
    <row r="28" spans="1:6" ht="10.5" customHeight="1">
      <c r="A28" s="69">
        <f>IF(B28&lt;&gt;"",COUNTA($B$20:B28),"")</f>
        <v>9</v>
      </c>
      <c r="B28" s="78" t="s">
        <v>77</v>
      </c>
      <c r="C28" s="154">
        <v>584942</v>
      </c>
      <c r="D28" s="155">
        <v>359.42</v>
      </c>
      <c r="E28" s="154">
        <v>660875</v>
      </c>
      <c r="F28" s="155">
        <v>405.77</v>
      </c>
    </row>
    <row r="29" spans="1:6" ht="10.5" customHeight="1">
      <c r="A29" s="69">
        <f>IF(B29&lt;&gt;"",COUNTA($B$20:B29),"")</f>
        <v>10</v>
      </c>
      <c r="B29" s="78" t="s">
        <v>78</v>
      </c>
      <c r="C29" s="154">
        <v>244</v>
      </c>
      <c r="D29" s="155">
        <v>0.15</v>
      </c>
      <c r="E29" s="154">
        <v>193</v>
      </c>
      <c r="F29" s="155">
        <v>0.12</v>
      </c>
    </row>
    <row r="30" spans="1:6" ht="10.5" customHeight="1">
      <c r="A30" s="69">
        <f>IF(B30&lt;&gt;"",COUNTA($B$20:B30),"")</f>
        <v>11</v>
      </c>
      <c r="B30" s="78" t="s">
        <v>79</v>
      </c>
      <c r="C30" s="154">
        <v>135800</v>
      </c>
      <c r="D30" s="155">
        <v>83.44</v>
      </c>
      <c r="E30" s="154">
        <v>162572</v>
      </c>
      <c r="F30" s="155">
        <v>99.82</v>
      </c>
    </row>
    <row r="31" spans="1:6" ht="10.5" customHeight="1">
      <c r="A31" s="69">
        <f>IF(B31&lt;&gt;"",COUNTA($B$20:B31),"")</f>
        <v>12</v>
      </c>
      <c r="B31" s="78" t="s">
        <v>74</v>
      </c>
      <c r="C31" s="154">
        <v>12236</v>
      </c>
      <c r="D31" s="155">
        <v>7.52</v>
      </c>
      <c r="E31" s="154">
        <v>13628</v>
      </c>
      <c r="F31" s="155">
        <v>8.3699999999999992</v>
      </c>
    </row>
    <row r="32" spans="1:6" ht="20.100000000000001" customHeight="1">
      <c r="A32" s="70">
        <f>IF(B32&lt;&gt;"",COUNTA($B$20:B32),"")</f>
        <v>13</v>
      </c>
      <c r="B32" s="80" t="s">
        <v>80</v>
      </c>
      <c r="C32" s="156">
        <v>1226244</v>
      </c>
      <c r="D32" s="157">
        <v>753.47</v>
      </c>
      <c r="E32" s="156">
        <v>1324420</v>
      </c>
      <c r="F32" s="157">
        <v>813.19</v>
      </c>
    </row>
    <row r="33" spans="1:6" ht="20.100000000000001" customHeight="1">
      <c r="A33" s="70">
        <f>IF(B33&lt;&gt;"",COUNTA($B$20:B33),"")</f>
        <v>14</v>
      </c>
      <c r="B33" s="80" t="s">
        <v>81</v>
      </c>
      <c r="C33" s="156">
        <v>6330914</v>
      </c>
      <c r="D33" s="157">
        <v>3890.07</v>
      </c>
      <c r="E33" s="156">
        <v>6901700</v>
      </c>
      <c r="F33" s="157">
        <v>4237.6000000000004</v>
      </c>
    </row>
    <row r="34" spans="1:6" ht="10.5" customHeight="1">
      <c r="A34" s="69">
        <f>IF(B34&lt;&gt;"",COUNTA($B$20:B34),"")</f>
        <v>15</v>
      </c>
      <c r="B34" s="78" t="s">
        <v>82</v>
      </c>
      <c r="C34" s="154">
        <v>1584194</v>
      </c>
      <c r="D34" s="155">
        <v>973.42</v>
      </c>
      <c r="E34" s="154">
        <v>1649701</v>
      </c>
      <c r="F34" s="155">
        <v>1012.91</v>
      </c>
    </row>
    <row r="35" spans="1:6" ht="10.5" customHeight="1">
      <c r="A35" s="69">
        <f>IF(B35&lt;&gt;"",COUNTA($B$20:B35),"")</f>
        <v>16</v>
      </c>
      <c r="B35" s="78" t="s">
        <v>83</v>
      </c>
      <c r="C35" s="154">
        <v>537008</v>
      </c>
      <c r="D35" s="155">
        <v>329.97</v>
      </c>
      <c r="E35" s="154">
        <v>560605</v>
      </c>
      <c r="F35" s="155">
        <v>344.21</v>
      </c>
    </row>
    <row r="36" spans="1:6" ht="10.5" customHeight="1">
      <c r="A36" s="69">
        <f>IF(B36&lt;&gt;"",COUNTA($B$20:B36),"")</f>
        <v>17</v>
      </c>
      <c r="B36" s="78" t="s">
        <v>99</v>
      </c>
      <c r="C36" s="154">
        <v>694422</v>
      </c>
      <c r="D36" s="155">
        <v>426.69</v>
      </c>
      <c r="E36" s="154">
        <v>725761</v>
      </c>
      <c r="F36" s="155">
        <v>445.61</v>
      </c>
    </row>
    <row r="37" spans="1:6" ht="10.5" customHeight="1">
      <c r="A37" s="69">
        <f>IF(B37&lt;&gt;"",COUNTA($B$20:B37),"")</f>
        <v>18</v>
      </c>
      <c r="B37" s="78" t="s">
        <v>100</v>
      </c>
      <c r="C37" s="154">
        <v>209662</v>
      </c>
      <c r="D37" s="155">
        <v>128.83000000000001</v>
      </c>
      <c r="E37" s="154">
        <v>213858</v>
      </c>
      <c r="F37" s="155">
        <v>131.31</v>
      </c>
    </row>
    <row r="38" spans="1:6" ht="10.5" customHeight="1">
      <c r="A38" s="69">
        <f>IF(B38&lt;&gt;"",COUNTA($B$20:B38),"")</f>
        <v>19</v>
      </c>
      <c r="B38" s="78" t="s">
        <v>27</v>
      </c>
      <c r="C38" s="154">
        <v>976412</v>
      </c>
      <c r="D38" s="155">
        <v>599.96</v>
      </c>
      <c r="E38" s="154">
        <v>1008649</v>
      </c>
      <c r="F38" s="155">
        <v>619.29999999999995</v>
      </c>
    </row>
    <row r="39" spans="1:6" ht="21.6" customHeight="1">
      <c r="A39" s="69">
        <f>IF(B39&lt;&gt;"",COUNTA($B$20:B39),"")</f>
        <v>20</v>
      </c>
      <c r="B39" s="79" t="s">
        <v>84</v>
      </c>
      <c r="C39" s="154">
        <v>404502</v>
      </c>
      <c r="D39" s="155">
        <v>248.55</v>
      </c>
      <c r="E39" s="154">
        <v>375906</v>
      </c>
      <c r="F39" s="155">
        <v>230.8</v>
      </c>
    </row>
    <row r="40" spans="1:6" ht="21.6" customHeight="1">
      <c r="A40" s="69">
        <f>IF(B40&lt;&gt;"",COUNTA($B$20:B40),"")</f>
        <v>21</v>
      </c>
      <c r="B40" s="79" t="s">
        <v>85</v>
      </c>
      <c r="C40" s="154">
        <v>1080909</v>
      </c>
      <c r="D40" s="155">
        <v>664.17</v>
      </c>
      <c r="E40" s="154">
        <v>967483</v>
      </c>
      <c r="F40" s="155">
        <v>594.03</v>
      </c>
    </row>
    <row r="41" spans="1:6" ht="21.6" customHeight="1">
      <c r="A41" s="69">
        <f>IF(B41&lt;&gt;"",COUNTA($B$20:B41),"")</f>
        <v>22</v>
      </c>
      <c r="B41" s="79" t="s">
        <v>86</v>
      </c>
      <c r="C41" s="154">
        <v>273279</v>
      </c>
      <c r="D41" s="155">
        <v>167.92</v>
      </c>
      <c r="E41" s="154">
        <v>296438</v>
      </c>
      <c r="F41" s="155">
        <v>182.01</v>
      </c>
    </row>
    <row r="42" spans="1:6" ht="10.5" customHeight="1">
      <c r="A42" s="69">
        <f>IF(B42&lt;&gt;"",COUNTA($B$20:B42),"")</f>
        <v>23</v>
      </c>
      <c r="B42" s="78" t="s">
        <v>87</v>
      </c>
      <c r="C42" s="154">
        <v>292712</v>
      </c>
      <c r="D42" s="155">
        <v>179.86</v>
      </c>
      <c r="E42" s="154">
        <v>310751</v>
      </c>
      <c r="F42" s="155">
        <v>190.8</v>
      </c>
    </row>
    <row r="43" spans="1:6" ht="10.5" customHeight="1">
      <c r="A43" s="69">
        <f>IF(B43&lt;&gt;"",COUNTA($B$20:B43),"")</f>
        <v>24</v>
      </c>
      <c r="B43" s="78" t="s">
        <v>88</v>
      </c>
      <c r="C43" s="154">
        <v>2198852</v>
      </c>
      <c r="D43" s="155">
        <v>1351.1</v>
      </c>
      <c r="E43" s="154">
        <v>2489382</v>
      </c>
      <c r="F43" s="155">
        <v>1528.47</v>
      </c>
    </row>
    <row r="44" spans="1:6" ht="10.5" customHeight="1">
      <c r="A44" s="69">
        <f>IF(B44&lt;&gt;"",COUNTA($B$20:B44),"")</f>
        <v>25</v>
      </c>
      <c r="B44" s="78" t="s">
        <v>74</v>
      </c>
      <c r="C44" s="154">
        <v>1284934</v>
      </c>
      <c r="D44" s="155">
        <v>789.54</v>
      </c>
      <c r="E44" s="154">
        <v>1395396</v>
      </c>
      <c r="F44" s="155">
        <v>856.77</v>
      </c>
    </row>
    <row r="45" spans="1:6" ht="20.100000000000001" customHeight="1">
      <c r="A45" s="70">
        <f>IF(B45&lt;&gt;"",COUNTA($B$20:B45),"")</f>
        <v>26</v>
      </c>
      <c r="B45" s="80" t="s">
        <v>89</v>
      </c>
      <c r="C45" s="156">
        <v>5525925</v>
      </c>
      <c r="D45" s="157">
        <v>3395.44</v>
      </c>
      <c r="E45" s="156">
        <v>5702913</v>
      </c>
      <c r="F45" s="157">
        <v>3501.56</v>
      </c>
    </row>
    <row r="46" spans="1:6" ht="10.5" customHeight="1">
      <c r="A46" s="69">
        <f>IF(B46&lt;&gt;"",COUNTA($B$20:B46),"")</f>
        <v>27</v>
      </c>
      <c r="B46" s="78" t="s">
        <v>90</v>
      </c>
      <c r="C46" s="154">
        <v>595954</v>
      </c>
      <c r="D46" s="155">
        <v>366.19</v>
      </c>
      <c r="E46" s="154">
        <v>682153</v>
      </c>
      <c r="F46" s="155">
        <v>418.84</v>
      </c>
    </row>
    <row r="47" spans="1:6" ht="10.5" customHeight="1">
      <c r="A47" s="69">
        <f>IF(B47&lt;&gt;"",COUNTA($B$20:B47),"")</f>
        <v>28</v>
      </c>
      <c r="B47" s="78" t="s">
        <v>91</v>
      </c>
      <c r="C47" s="154" t="s">
        <v>8</v>
      </c>
      <c r="D47" s="155" t="s">
        <v>8</v>
      </c>
      <c r="E47" s="154">
        <v>565</v>
      </c>
      <c r="F47" s="155">
        <v>0.35</v>
      </c>
    </row>
    <row r="48" spans="1:6" ht="10.5" customHeight="1">
      <c r="A48" s="69">
        <f>IF(B48&lt;&gt;"",COUNTA($B$20:B48),"")</f>
        <v>29</v>
      </c>
      <c r="B48" s="78" t="s">
        <v>92</v>
      </c>
      <c r="C48" s="154">
        <v>384942</v>
      </c>
      <c r="D48" s="155">
        <v>236.53</v>
      </c>
      <c r="E48" s="154">
        <v>372140</v>
      </c>
      <c r="F48" s="155">
        <v>228.49</v>
      </c>
    </row>
    <row r="49" spans="1:6" ht="10.5" customHeight="1">
      <c r="A49" s="69">
        <f>IF(B49&lt;&gt;"",COUNTA($B$20:B49),"")</f>
        <v>30</v>
      </c>
      <c r="B49" s="78" t="s">
        <v>74</v>
      </c>
      <c r="C49" s="154">
        <v>12236</v>
      </c>
      <c r="D49" s="155">
        <v>7.52</v>
      </c>
      <c r="E49" s="154">
        <v>13628</v>
      </c>
      <c r="F49" s="155">
        <v>8.3699999999999992</v>
      </c>
    </row>
    <row r="50" spans="1:6" ht="20.100000000000001" customHeight="1">
      <c r="A50" s="70">
        <f>IF(B50&lt;&gt;"",COUNTA($B$20:B50),"")</f>
        <v>31</v>
      </c>
      <c r="B50" s="80" t="s">
        <v>93</v>
      </c>
      <c r="C50" s="156">
        <v>968660</v>
      </c>
      <c r="D50" s="157">
        <v>595.20000000000005</v>
      </c>
      <c r="E50" s="156">
        <v>1041230</v>
      </c>
      <c r="F50" s="157">
        <v>639.30999999999995</v>
      </c>
    </row>
    <row r="51" spans="1:6" ht="20.100000000000001" customHeight="1">
      <c r="A51" s="70">
        <f>IF(B51&lt;&gt;"",COUNTA($B$20:B51),"")</f>
        <v>32</v>
      </c>
      <c r="B51" s="80" t="s">
        <v>94</v>
      </c>
      <c r="C51" s="156">
        <v>6494585</v>
      </c>
      <c r="D51" s="157">
        <v>3990.64</v>
      </c>
      <c r="E51" s="156">
        <v>6744143</v>
      </c>
      <c r="F51" s="157">
        <v>4140.8599999999997</v>
      </c>
    </row>
    <row r="52" spans="1:6" ht="20.100000000000001" customHeight="1">
      <c r="A52" s="70">
        <f>IF(B52&lt;&gt;"",COUNTA($B$20:B52),"")</f>
        <v>33</v>
      </c>
      <c r="B52" s="80" t="s">
        <v>95</v>
      </c>
      <c r="C52" s="156">
        <v>163671</v>
      </c>
      <c r="D52" s="157">
        <v>100.57</v>
      </c>
      <c r="E52" s="156">
        <v>-157557</v>
      </c>
      <c r="F52" s="157">
        <v>-96.74</v>
      </c>
    </row>
    <row r="53" spans="1:6" ht="24.95" customHeight="1">
      <c r="A53" s="69">
        <f>IF(B53&lt;&gt;"",COUNTA($B$20:B53),"")</f>
        <v>34</v>
      </c>
      <c r="B53" s="81" t="s">
        <v>96</v>
      </c>
      <c r="C53" s="156">
        <v>421255</v>
      </c>
      <c r="D53" s="157">
        <v>258.83999999999997</v>
      </c>
      <c r="E53" s="156">
        <v>125633</v>
      </c>
      <c r="F53" s="157">
        <v>77.14</v>
      </c>
    </row>
    <row r="54" spans="1:6" ht="18" customHeight="1">
      <c r="A54" s="69">
        <f>IF(B54&lt;&gt;"",COUNTA($B$20:B54),"")</f>
        <v>35</v>
      </c>
      <c r="B54" s="78" t="s">
        <v>97</v>
      </c>
      <c r="C54" s="154">
        <v>207505</v>
      </c>
      <c r="D54" s="155">
        <v>127.5</v>
      </c>
      <c r="E54" s="154">
        <v>258649</v>
      </c>
      <c r="F54" s="155">
        <v>158.81</v>
      </c>
    </row>
    <row r="55" spans="1:6">
      <c r="A55" s="69">
        <f>IF(B55&lt;&gt;"",COUNTA($B$20:B55),"")</f>
        <v>36</v>
      </c>
      <c r="B55" s="78" t="s">
        <v>98</v>
      </c>
      <c r="C55" s="154">
        <v>139566</v>
      </c>
      <c r="D55" s="155">
        <v>85.76</v>
      </c>
      <c r="E55" s="154">
        <v>141244</v>
      </c>
      <c r="F55" s="155">
        <v>86.72</v>
      </c>
    </row>
  </sheetData>
  <mergeCells count="10">
    <mergeCell ref="C1:F3"/>
    <mergeCell ref="A1:B3"/>
    <mergeCell ref="A4:A17"/>
    <mergeCell ref="B4:B17"/>
    <mergeCell ref="C4:D9"/>
    <mergeCell ref="E4:F9"/>
    <mergeCell ref="F10:F17"/>
    <mergeCell ref="C10:C17"/>
    <mergeCell ref="E10:E17"/>
    <mergeCell ref="D10:D17"/>
  </mergeCells>
  <phoneticPr fontId="3" type="noConversion"/>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D92"/>
  <sheetViews>
    <sheetView zoomScale="140" zoomScaleNormal="140" workbookViewId="0">
      <pane xSplit="2" ySplit="18" topLeftCell="C19" activePane="bottomRight" state="frozen"/>
      <selection activeCell="B14" sqref="B14:C14"/>
      <selection pane="topRight" activeCell="B14" sqref="B14:C14"/>
      <selection pane="bottomLeft" activeCell="B14" sqref="B14:C14"/>
      <selection pane="bottomRight" activeCell="C19" sqref="C19:G19"/>
    </sheetView>
  </sheetViews>
  <sheetFormatPr baseColWidth="10" defaultColWidth="11.42578125" defaultRowHeight="11.25"/>
  <cols>
    <col min="1" max="1" width="3.5703125" style="83" customWidth="1"/>
    <col min="2" max="2" width="35.85546875" style="77" customWidth="1"/>
    <col min="3" max="7" width="10.42578125" style="77" customWidth="1"/>
    <col min="8" max="8" width="7.7109375" style="77" customWidth="1"/>
    <col min="9" max="11" width="7.28515625" style="77" customWidth="1"/>
    <col min="12" max="12" width="8" style="77" customWidth="1"/>
    <col min="13" max="14" width="7.5703125" style="77" customWidth="1"/>
    <col min="15" max="16384" width="11.42578125" style="77"/>
  </cols>
  <sheetData>
    <row r="1" spans="1:14" s="74" customFormat="1" ht="35.1" customHeight="1">
      <c r="A1" s="224" t="s">
        <v>38</v>
      </c>
      <c r="B1" s="225"/>
      <c r="C1" s="227" t="s">
        <v>979</v>
      </c>
      <c r="D1" s="233"/>
      <c r="E1" s="233"/>
      <c r="F1" s="233"/>
      <c r="G1" s="233"/>
      <c r="H1" s="228" t="s">
        <v>979</v>
      </c>
      <c r="I1" s="226"/>
      <c r="J1" s="226"/>
      <c r="K1" s="226"/>
      <c r="L1" s="226"/>
      <c r="M1" s="226"/>
      <c r="N1" s="227"/>
    </row>
    <row r="2" spans="1:14" s="74" customFormat="1" ht="15" customHeight="1">
      <c r="A2" s="224"/>
      <c r="B2" s="225"/>
      <c r="C2" s="226" t="s">
        <v>55</v>
      </c>
      <c r="D2" s="226"/>
      <c r="E2" s="226"/>
      <c r="F2" s="226"/>
      <c r="G2" s="227"/>
      <c r="H2" s="228" t="s">
        <v>55</v>
      </c>
      <c r="I2" s="226"/>
      <c r="J2" s="226"/>
      <c r="K2" s="226"/>
      <c r="L2" s="226"/>
      <c r="M2" s="226"/>
      <c r="N2" s="227"/>
    </row>
    <row r="3" spans="1:14" s="74" customFormat="1" ht="15" customHeight="1">
      <c r="A3" s="224"/>
      <c r="B3" s="225"/>
      <c r="C3" s="226"/>
      <c r="D3" s="226"/>
      <c r="E3" s="226"/>
      <c r="F3" s="226"/>
      <c r="G3" s="227"/>
      <c r="H3" s="228"/>
      <c r="I3" s="226"/>
      <c r="J3" s="226"/>
      <c r="K3" s="226"/>
      <c r="L3" s="226"/>
      <c r="M3" s="226"/>
      <c r="N3" s="227"/>
    </row>
    <row r="4" spans="1:14" ht="11.45" customHeight="1">
      <c r="A4" s="231" t="s">
        <v>28</v>
      </c>
      <c r="B4" s="232" t="s">
        <v>116</v>
      </c>
      <c r="C4" s="232" t="s">
        <v>1</v>
      </c>
      <c r="D4" s="232" t="s">
        <v>120</v>
      </c>
      <c r="E4" s="232"/>
      <c r="F4" s="232"/>
      <c r="G4" s="235"/>
      <c r="H4" s="234" t="s">
        <v>120</v>
      </c>
      <c r="I4" s="232"/>
      <c r="J4" s="232"/>
      <c r="K4" s="232"/>
      <c r="L4" s="232"/>
      <c r="M4" s="232"/>
      <c r="N4" s="235"/>
    </row>
    <row r="5" spans="1:14" ht="11.45" customHeight="1">
      <c r="A5" s="231"/>
      <c r="B5" s="232"/>
      <c r="C5" s="232"/>
      <c r="D5" s="229" t="s">
        <v>107</v>
      </c>
      <c r="E5" s="229" t="s">
        <v>108</v>
      </c>
      <c r="F5" s="229" t="s">
        <v>109</v>
      </c>
      <c r="G5" s="230" t="s">
        <v>110</v>
      </c>
      <c r="H5" s="231" t="s">
        <v>111</v>
      </c>
      <c r="I5" s="229" t="s">
        <v>104</v>
      </c>
      <c r="J5" s="229"/>
      <c r="K5" s="229" t="s">
        <v>113</v>
      </c>
      <c r="L5" s="229" t="s">
        <v>118</v>
      </c>
      <c r="M5" s="229" t="s">
        <v>119</v>
      </c>
      <c r="N5" s="230" t="s">
        <v>114</v>
      </c>
    </row>
    <row r="6" spans="1:14" ht="11.45" customHeight="1">
      <c r="A6" s="231"/>
      <c r="B6" s="232"/>
      <c r="C6" s="232"/>
      <c r="D6" s="229"/>
      <c r="E6" s="229"/>
      <c r="F6" s="229"/>
      <c r="G6" s="230"/>
      <c r="H6" s="231"/>
      <c r="I6" s="229" t="s">
        <v>103</v>
      </c>
      <c r="J6" s="229" t="s">
        <v>112</v>
      </c>
      <c r="K6" s="229"/>
      <c r="L6" s="229"/>
      <c r="M6" s="229"/>
      <c r="N6" s="230"/>
    </row>
    <row r="7" spans="1:14" ht="11.45" customHeight="1">
      <c r="A7" s="231"/>
      <c r="B7" s="232"/>
      <c r="C7" s="232"/>
      <c r="D7" s="229"/>
      <c r="E7" s="229"/>
      <c r="F7" s="229"/>
      <c r="G7" s="230"/>
      <c r="H7" s="231"/>
      <c r="I7" s="229"/>
      <c r="J7" s="229"/>
      <c r="K7" s="229"/>
      <c r="L7" s="229"/>
      <c r="M7" s="229"/>
      <c r="N7" s="230"/>
    </row>
    <row r="8" spans="1:14" ht="11.45" customHeight="1">
      <c r="A8" s="231"/>
      <c r="B8" s="232"/>
      <c r="C8" s="232"/>
      <c r="D8" s="229"/>
      <c r="E8" s="229"/>
      <c r="F8" s="229"/>
      <c r="G8" s="230"/>
      <c r="H8" s="231"/>
      <c r="I8" s="229"/>
      <c r="J8" s="229"/>
      <c r="K8" s="229"/>
      <c r="L8" s="229"/>
      <c r="M8" s="229"/>
      <c r="N8" s="230"/>
    </row>
    <row r="9" spans="1:14" ht="11.45" customHeight="1">
      <c r="A9" s="231"/>
      <c r="B9" s="232"/>
      <c r="C9" s="232"/>
      <c r="D9" s="229"/>
      <c r="E9" s="229"/>
      <c r="F9" s="229"/>
      <c r="G9" s="230"/>
      <c r="H9" s="231"/>
      <c r="I9" s="229"/>
      <c r="J9" s="229"/>
      <c r="K9" s="229"/>
      <c r="L9" s="229"/>
      <c r="M9" s="229"/>
      <c r="N9" s="230"/>
    </row>
    <row r="10" spans="1:14" ht="11.45" customHeight="1">
      <c r="A10" s="231"/>
      <c r="B10" s="232"/>
      <c r="C10" s="232"/>
      <c r="D10" s="229"/>
      <c r="E10" s="229"/>
      <c r="F10" s="229"/>
      <c r="G10" s="230"/>
      <c r="H10" s="231"/>
      <c r="I10" s="229"/>
      <c r="J10" s="229"/>
      <c r="K10" s="229"/>
      <c r="L10" s="229"/>
      <c r="M10" s="229"/>
      <c r="N10" s="230"/>
    </row>
    <row r="11" spans="1:14" ht="11.45" customHeight="1">
      <c r="A11" s="231"/>
      <c r="B11" s="232"/>
      <c r="C11" s="232"/>
      <c r="D11" s="229"/>
      <c r="E11" s="229"/>
      <c r="F11" s="229"/>
      <c r="G11" s="230"/>
      <c r="H11" s="231"/>
      <c r="I11" s="229"/>
      <c r="J11" s="229"/>
      <c r="K11" s="229"/>
      <c r="L11" s="229"/>
      <c r="M11" s="229"/>
      <c r="N11" s="230"/>
    </row>
    <row r="12" spans="1:14" ht="11.45" customHeight="1">
      <c r="A12" s="231"/>
      <c r="B12" s="232"/>
      <c r="C12" s="232"/>
      <c r="D12" s="229"/>
      <c r="E12" s="229"/>
      <c r="F12" s="229"/>
      <c r="G12" s="230"/>
      <c r="H12" s="231"/>
      <c r="I12" s="229"/>
      <c r="J12" s="229"/>
      <c r="K12" s="229"/>
      <c r="L12" s="229"/>
      <c r="M12" s="229"/>
      <c r="N12" s="230"/>
    </row>
    <row r="13" spans="1:14" ht="11.45" customHeight="1">
      <c r="A13" s="231"/>
      <c r="B13" s="232"/>
      <c r="C13" s="232"/>
      <c r="D13" s="229"/>
      <c r="E13" s="229"/>
      <c r="F13" s="229"/>
      <c r="G13" s="230"/>
      <c r="H13" s="231"/>
      <c r="I13" s="229"/>
      <c r="J13" s="229"/>
      <c r="K13" s="229"/>
      <c r="L13" s="229"/>
      <c r="M13" s="229"/>
      <c r="N13" s="230"/>
    </row>
    <row r="14" spans="1:14" ht="11.45" customHeight="1">
      <c r="A14" s="231"/>
      <c r="B14" s="232"/>
      <c r="C14" s="232"/>
      <c r="D14" s="229"/>
      <c r="E14" s="229"/>
      <c r="F14" s="229"/>
      <c r="G14" s="230"/>
      <c r="H14" s="231"/>
      <c r="I14" s="229"/>
      <c r="J14" s="229"/>
      <c r="K14" s="229"/>
      <c r="L14" s="229"/>
      <c r="M14" s="229"/>
      <c r="N14" s="230"/>
    </row>
    <row r="15" spans="1:14" ht="11.45" customHeight="1">
      <c r="A15" s="231"/>
      <c r="B15" s="232"/>
      <c r="C15" s="232"/>
      <c r="D15" s="229"/>
      <c r="E15" s="229"/>
      <c r="F15" s="229"/>
      <c r="G15" s="230"/>
      <c r="H15" s="231"/>
      <c r="I15" s="229"/>
      <c r="J15" s="229"/>
      <c r="K15" s="229"/>
      <c r="L15" s="229"/>
      <c r="M15" s="229"/>
      <c r="N15" s="230"/>
    </row>
    <row r="16" spans="1:14" ht="11.45" customHeight="1">
      <c r="A16" s="231"/>
      <c r="B16" s="232"/>
      <c r="C16" s="232"/>
      <c r="D16" s="229"/>
      <c r="E16" s="229"/>
      <c r="F16" s="229"/>
      <c r="G16" s="230"/>
      <c r="H16" s="231"/>
      <c r="I16" s="229"/>
      <c r="J16" s="229"/>
      <c r="K16" s="229"/>
      <c r="L16" s="229"/>
      <c r="M16" s="229"/>
      <c r="N16" s="230"/>
    </row>
    <row r="17" spans="1:30" ht="11.45" customHeight="1">
      <c r="A17" s="231"/>
      <c r="B17" s="232"/>
      <c r="C17" s="232"/>
      <c r="D17" s="106">
        <v>11</v>
      </c>
      <c r="E17" s="106">
        <v>12</v>
      </c>
      <c r="F17" s="106" t="s">
        <v>101</v>
      </c>
      <c r="G17" s="107" t="s">
        <v>102</v>
      </c>
      <c r="H17" s="105">
        <v>3</v>
      </c>
      <c r="I17" s="106" t="s">
        <v>105</v>
      </c>
      <c r="J17" s="106">
        <v>36</v>
      </c>
      <c r="K17" s="106">
        <v>4</v>
      </c>
      <c r="L17" s="106" t="s">
        <v>106</v>
      </c>
      <c r="M17" s="106" t="s">
        <v>115</v>
      </c>
      <c r="N17" s="107">
        <v>6</v>
      </c>
    </row>
    <row r="18" spans="1:30" s="83" customFormat="1" ht="11.45" customHeight="1">
      <c r="A18" s="111">
        <v>1</v>
      </c>
      <c r="B18" s="112">
        <v>2</v>
      </c>
      <c r="C18" s="109">
        <v>3</v>
      </c>
      <c r="D18" s="109">
        <v>4</v>
      </c>
      <c r="E18" s="109">
        <v>5</v>
      </c>
      <c r="F18" s="109">
        <v>6</v>
      </c>
      <c r="G18" s="110">
        <v>7</v>
      </c>
      <c r="H18" s="108">
        <v>8</v>
      </c>
      <c r="I18" s="109">
        <v>9</v>
      </c>
      <c r="J18" s="109">
        <v>10</v>
      </c>
      <c r="K18" s="109">
        <v>11</v>
      </c>
      <c r="L18" s="109">
        <v>12</v>
      </c>
      <c r="M18" s="109">
        <v>13</v>
      </c>
      <c r="N18" s="110">
        <v>14</v>
      </c>
    </row>
    <row r="19" spans="1:30" s="71" customFormat="1" ht="20.100000000000001" customHeight="1">
      <c r="A19" s="88"/>
      <c r="B19" s="84"/>
      <c r="C19" s="238" t="s">
        <v>967</v>
      </c>
      <c r="D19" s="239"/>
      <c r="E19" s="239"/>
      <c r="F19" s="239"/>
      <c r="G19" s="239"/>
      <c r="H19" s="239" t="s">
        <v>967</v>
      </c>
      <c r="I19" s="239"/>
      <c r="J19" s="239"/>
      <c r="K19" s="239"/>
      <c r="L19" s="239"/>
      <c r="M19" s="239"/>
      <c r="N19" s="239"/>
      <c r="O19" s="85"/>
      <c r="P19" s="85"/>
      <c r="Q19" s="85"/>
      <c r="R19" s="85"/>
      <c r="S19" s="85"/>
      <c r="T19" s="85"/>
      <c r="U19" s="85"/>
      <c r="V19" s="85"/>
      <c r="W19" s="85"/>
      <c r="X19" s="85"/>
      <c r="Y19" s="85"/>
      <c r="Z19" s="85"/>
      <c r="AA19" s="85"/>
      <c r="AB19" s="85"/>
      <c r="AC19" s="85"/>
      <c r="AD19" s="85"/>
    </row>
    <row r="20" spans="1:30" s="71" customFormat="1" ht="11.1" customHeight="1">
      <c r="A20" s="69">
        <f>IF(B20&lt;&gt;"",COUNTA($B$20:B20),"")</f>
        <v>1</v>
      </c>
      <c r="B20" s="78" t="s">
        <v>70</v>
      </c>
      <c r="C20" s="158">
        <v>1358147</v>
      </c>
      <c r="D20" s="158">
        <v>502135</v>
      </c>
      <c r="E20" s="158">
        <v>211367</v>
      </c>
      <c r="F20" s="158">
        <v>66205</v>
      </c>
      <c r="G20" s="158">
        <v>62713</v>
      </c>
      <c r="H20" s="158">
        <v>244887</v>
      </c>
      <c r="I20" s="158">
        <v>85548</v>
      </c>
      <c r="J20" s="158">
        <v>159339</v>
      </c>
      <c r="K20" s="158">
        <v>49554</v>
      </c>
      <c r="L20" s="158">
        <v>138112</v>
      </c>
      <c r="M20" s="158">
        <v>83174</v>
      </c>
      <c r="N20" s="158" t="s">
        <v>8</v>
      </c>
      <c r="O20" s="85"/>
      <c r="P20" s="85"/>
      <c r="Q20" s="85"/>
      <c r="R20" s="85"/>
      <c r="S20" s="85"/>
      <c r="T20" s="85"/>
      <c r="U20" s="85"/>
      <c r="V20" s="85"/>
      <c r="W20" s="85"/>
      <c r="X20" s="85"/>
      <c r="Y20" s="85"/>
      <c r="Z20" s="85"/>
      <c r="AA20" s="85"/>
      <c r="AB20" s="85"/>
      <c r="AC20" s="85"/>
      <c r="AD20" s="85"/>
    </row>
    <row r="21" spans="1:30" s="71" customFormat="1" ht="11.1" customHeight="1">
      <c r="A21" s="69">
        <f>IF(B21&lt;&gt;"",COUNTA($B$20:B21),"")</f>
        <v>2</v>
      </c>
      <c r="B21" s="78" t="s">
        <v>71</v>
      </c>
      <c r="C21" s="158">
        <v>911341</v>
      </c>
      <c r="D21" s="158">
        <v>191991</v>
      </c>
      <c r="E21" s="158">
        <v>68293</v>
      </c>
      <c r="F21" s="158">
        <v>254187</v>
      </c>
      <c r="G21" s="158">
        <v>23117</v>
      </c>
      <c r="H21" s="158">
        <v>106248</v>
      </c>
      <c r="I21" s="158">
        <v>86024</v>
      </c>
      <c r="J21" s="158">
        <v>20224</v>
      </c>
      <c r="K21" s="158">
        <v>33096</v>
      </c>
      <c r="L21" s="158">
        <v>151059</v>
      </c>
      <c r="M21" s="158">
        <v>83114</v>
      </c>
      <c r="N21" s="158">
        <v>235</v>
      </c>
      <c r="O21" s="85"/>
      <c r="P21" s="85"/>
      <c r="Q21" s="85"/>
      <c r="R21" s="85"/>
      <c r="S21" s="85"/>
      <c r="T21" s="85"/>
      <c r="U21" s="85"/>
      <c r="V21" s="85"/>
      <c r="W21" s="85"/>
      <c r="X21" s="85"/>
      <c r="Y21" s="85"/>
      <c r="Z21" s="85"/>
      <c r="AA21" s="85"/>
      <c r="AB21" s="85"/>
      <c r="AC21" s="85"/>
      <c r="AD21" s="85"/>
    </row>
    <row r="22" spans="1:30" s="71" customFormat="1" ht="21.6" customHeight="1">
      <c r="A22" s="69">
        <f>IF(B22&lt;&gt;"",COUNTA($B$20:B22),"")</f>
        <v>3</v>
      </c>
      <c r="B22" s="79" t="s">
        <v>627</v>
      </c>
      <c r="C22" s="158">
        <v>1658814</v>
      </c>
      <c r="D22" s="158" t="s">
        <v>8</v>
      </c>
      <c r="E22" s="158" t="s">
        <v>8</v>
      </c>
      <c r="F22" s="158" t="s">
        <v>8</v>
      </c>
      <c r="G22" s="158" t="s">
        <v>8</v>
      </c>
      <c r="H22" s="158">
        <v>1658814</v>
      </c>
      <c r="I22" s="158">
        <v>1331065</v>
      </c>
      <c r="J22" s="158">
        <v>327749</v>
      </c>
      <c r="K22" s="158" t="s">
        <v>8</v>
      </c>
      <c r="L22" s="158" t="s">
        <v>8</v>
      </c>
      <c r="M22" s="158" t="s">
        <v>8</v>
      </c>
      <c r="N22" s="158" t="s">
        <v>8</v>
      </c>
      <c r="O22" s="85"/>
      <c r="P22" s="85"/>
      <c r="Q22" s="85"/>
      <c r="R22" s="85"/>
      <c r="S22" s="85"/>
      <c r="T22" s="85"/>
      <c r="U22" s="85"/>
      <c r="V22" s="85"/>
      <c r="W22" s="85"/>
      <c r="X22" s="85"/>
      <c r="Y22" s="85"/>
      <c r="Z22" s="85"/>
      <c r="AA22" s="85"/>
      <c r="AB22" s="85"/>
      <c r="AC22" s="85"/>
      <c r="AD22" s="85"/>
    </row>
    <row r="23" spans="1:30" s="71" customFormat="1" ht="11.1" customHeight="1">
      <c r="A23" s="69">
        <f>IF(B23&lt;&gt;"",COUNTA($B$20:B23),"")</f>
        <v>4</v>
      </c>
      <c r="B23" s="78" t="s">
        <v>72</v>
      </c>
      <c r="C23" s="158">
        <v>25582</v>
      </c>
      <c r="D23" s="158">
        <v>436</v>
      </c>
      <c r="E23" s="158">
        <v>106</v>
      </c>
      <c r="F23" s="158">
        <v>226</v>
      </c>
      <c r="G23" s="158">
        <v>10</v>
      </c>
      <c r="H23" s="158">
        <v>163</v>
      </c>
      <c r="I23" s="158">
        <v>1</v>
      </c>
      <c r="J23" s="158">
        <v>162</v>
      </c>
      <c r="K23" s="158">
        <v>64</v>
      </c>
      <c r="L23" s="158">
        <v>315</v>
      </c>
      <c r="M23" s="158">
        <v>417</v>
      </c>
      <c r="N23" s="158">
        <v>23844</v>
      </c>
      <c r="O23" s="85"/>
      <c r="P23" s="85"/>
      <c r="Q23" s="85"/>
      <c r="R23" s="85"/>
      <c r="S23" s="85"/>
      <c r="T23" s="85"/>
      <c r="U23" s="85"/>
      <c r="V23" s="85"/>
      <c r="W23" s="85"/>
      <c r="X23" s="85"/>
      <c r="Y23" s="85"/>
      <c r="Z23" s="85"/>
      <c r="AA23" s="85"/>
      <c r="AB23" s="85"/>
      <c r="AC23" s="85"/>
      <c r="AD23" s="85"/>
    </row>
    <row r="24" spans="1:30" s="71" customFormat="1" ht="11.1" customHeight="1">
      <c r="A24" s="69">
        <f>IF(B24&lt;&gt;"",COUNTA($B$20:B24),"")</f>
        <v>5</v>
      </c>
      <c r="B24" s="78" t="s">
        <v>73</v>
      </c>
      <c r="C24" s="158">
        <v>3018792</v>
      </c>
      <c r="D24" s="158">
        <v>184431</v>
      </c>
      <c r="E24" s="158">
        <v>57125</v>
      </c>
      <c r="F24" s="158">
        <v>162754</v>
      </c>
      <c r="G24" s="158">
        <v>91672</v>
      </c>
      <c r="H24" s="158">
        <v>1242551</v>
      </c>
      <c r="I24" s="158">
        <v>94543</v>
      </c>
      <c r="J24" s="158">
        <v>1148008</v>
      </c>
      <c r="K24" s="158">
        <v>46960</v>
      </c>
      <c r="L24" s="158">
        <v>148190</v>
      </c>
      <c r="M24" s="158">
        <v>180354</v>
      </c>
      <c r="N24" s="158">
        <v>904755</v>
      </c>
      <c r="O24" s="85"/>
      <c r="P24" s="85"/>
      <c r="Q24" s="85"/>
      <c r="R24" s="85"/>
      <c r="S24" s="85"/>
      <c r="T24" s="85"/>
      <c r="U24" s="85"/>
      <c r="V24" s="85"/>
      <c r="W24" s="85"/>
      <c r="X24" s="85"/>
      <c r="Y24" s="85"/>
      <c r="Z24" s="85"/>
      <c r="AA24" s="85"/>
      <c r="AB24" s="85"/>
      <c r="AC24" s="85"/>
      <c r="AD24" s="85"/>
    </row>
    <row r="25" spans="1:30" s="71" customFormat="1" ht="11.1" customHeight="1">
      <c r="A25" s="69">
        <f>IF(B25&lt;&gt;"",COUNTA($B$20:B25),"")</f>
        <v>6</v>
      </c>
      <c r="B25" s="78" t="s">
        <v>74</v>
      </c>
      <c r="C25" s="158">
        <v>1395396</v>
      </c>
      <c r="D25" s="158">
        <v>95073</v>
      </c>
      <c r="E25" s="158">
        <v>9307</v>
      </c>
      <c r="F25" s="158">
        <v>79233</v>
      </c>
      <c r="G25" s="158">
        <v>513</v>
      </c>
      <c r="H25" s="158">
        <v>309023</v>
      </c>
      <c r="I25" s="158">
        <v>746</v>
      </c>
      <c r="J25" s="158">
        <v>308277</v>
      </c>
      <c r="K25" s="158">
        <v>1182</v>
      </c>
      <c r="L25" s="158">
        <v>8350</v>
      </c>
      <c r="M25" s="158">
        <v>1631</v>
      </c>
      <c r="N25" s="158">
        <v>891084</v>
      </c>
      <c r="O25" s="85"/>
      <c r="P25" s="85"/>
      <c r="Q25" s="85"/>
      <c r="R25" s="85"/>
      <c r="S25" s="85"/>
      <c r="T25" s="85"/>
      <c r="U25" s="85"/>
      <c r="V25" s="85"/>
      <c r="W25" s="85"/>
      <c r="X25" s="85"/>
      <c r="Y25" s="85"/>
      <c r="Z25" s="85"/>
      <c r="AA25" s="85"/>
      <c r="AB25" s="85"/>
      <c r="AC25" s="85"/>
      <c r="AD25" s="85"/>
    </row>
    <row r="26" spans="1:30" s="71" customFormat="1" ht="19.149999999999999" customHeight="1">
      <c r="A26" s="70">
        <f>IF(B26&lt;&gt;"",COUNTA($B$20:B26),"")</f>
        <v>7</v>
      </c>
      <c r="B26" s="80" t="s">
        <v>75</v>
      </c>
      <c r="C26" s="159">
        <v>5577280</v>
      </c>
      <c r="D26" s="159">
        <v>783921</v>
      </c>
      <c r="E26" s="159">
        <v>327584</v>
      </c>
      <c r="F26" s="159">
        <v>404138</v>
      </c>
      <c r="G26" s="159">
        <v>177000</v>
      </c>
      <c r="H26" s="159">
        <v>2943640</v>
      </c>
      <c r="I26" s="159">
        <v>1596434</v>
      </c>
      <c r="J26" s="159">
        <v>1347206</v>
      </c>
      <c r="K26" s="159">
        <v>128493</v>
      </c>
      <c r="L26" s="159">
        <v>429326</v>
      </c>
      <c r="M26" s="159">
        <v>345428</v>
      </c>
      <c r="N26" s="159">
        <v>37750</v>
      </c>
      <c r="O26" s="85"/>
      <c r="P26" s="85"/>
      <c r="Q26" s="85"/>
      <c r="R26" s="85"/>
      <c r="S26" s="85"/>
      <c r="T26" s="85"/>
      <c r="U26" s="85"/>
      <c r="V26" s="85"/>
      <c r="W26" s="85"/>
      <c r="X26" s="85"/>
      <c r="Y26" s="85"/>
      <c r="Z26" s="85"/>
      <c r="AA26" s="85"/>
      <c r="AB26" s="85"/>
      <c r="AC26" s="85"/>
      <c r="AD26" s="85"/>
    </row>
    <row r="27" spans="1:30" s="71" customFormat="1" ht="21.6" customHeight="1">
      <c r="A27" s="69">
        <f>IF(B27&lt;&gt;"",COUNTA($B$20:B27),"")</f>
        <v>8</v>
      </c>
      <c r="B27" s="79" t="s">
        <v>76</v>
      </c>
      <c r="C27" s="158">
        <v>1175283</v>
      </c>
      <c r="D27" s="158">
        <v>113923</v>
      </c>
      <c r="E27" s="158">
        <v>81736</v>
      </c>
      <c r="F27" s="158">
        <v>200363</v>
      </c>
      <c r="G27" s="158">
        <v>32271</v>
      </c>
      <c r="H27" s="158">
        <v>35362</v>
      </c>
      <c r="I27" s="158">
        <v>1809</v>
      </c>
      <c r="J27" s="158">
        <v>33552</v>
      </c>
      <c r="K27" s="158">
        <v>36023</v>
      </c>
      <c r="L27" s="158">
        <v>333337</v>
      </c>
      <c r="M27" s="158">
        <v>342270</v>
      </c>
      <c r="N27" s="158" t="s">
        <v>8</v>
      </c>
      <c r="O27" s="85"/>
      <c r="P27" s="85"/>
      <c r="Q27" s="85"/>
      <c r="R27" s="85"/>
      <c r="S27" s="85"/>
      <c r="T27" s="85"/>
      <c r="U27" s="85"/>
      <c r="V27" s="85"/>
      <c r="W27" s="85"/>
      <c r="X27" s="85"/>
      <c r="Y27" s="85"/>
      <c r="Z27" s="85"/>
      <c r="AA27" s="85"/>
      <c r="AB27" s="85"/>
      <c r="AC27" s="85"/>
      <c r="AD27" s="85"/>
    </row>
    <row r="28" spans="1:30" s="71" customFormat="1" ht="11.1" customHeight="1">
      <c r="A28" s="69">
        <f>IF(B28&lt;&gt;"",COUNTA($B$20:B28),"")</f>
        <v>9</v>
      </c>
      <c r="B28" s="78" t="s">
        <v>77</v>
      </c>
      <c r="C28" s="158">
        <v>660875</v>
      </c>
      <c r="D28" s="158">
        <v>53264</v>
      </c>
      <c r="E28" s="158">
        <v>24308</v>
      </c>
      <c r="F28" s="158">
        <v>170097</v>
      </c>
      <c r="G28" s="158">
        <v>26811</v>
      </c>
      <c r="H28" s="158">
        <v>23952</v>
      </c>
      <c r="I28" s="158">
        <v>1430</v>
      </c>
      <c r="J28" s="158">
        <v>22522</v>
      </c>
      <c r="K28" s="158">
        <v>32127</v>
      </c>
      <c r="L28" s="158">
        <v>262314</v>
      </c>
      <c r="M28" s="158">
        <v>68002</v>
      </c>
      <c r="N28" s="158" t="s">
        <v>8</v>
      </c>
      <c r="O28" s="85"/>
      <c r="P28" s="85"/>
      <c r="Q28" s="85"/>
      <c r="R28" s="85"/>
      <c r="S28" s="85"/>
      <c r="T28" s="85"/>
      <c r="U28" s="85"/>
      <c r="V28" s="85"/>
      <c r="W28" s="85"/>
      <c r="X28" s="85"/>
      <c r="Y28" s="85"/>
      <c r="Z28" s="85"/>
      <c r="AA28" s="85"/>
      <c r="AB28" s="85"/>
      <c r="AC28" s="85"/>
      <c r="AD28" s="85"/>
    </row>
    <row r="29" spans="1:30" s="71" customFormat="1" ht="11.1" customHeight="1">
      <c r="A29" s="69">
        <f>IF(B29&lt;&gt;"",COUNTA($B$20:B29),"")</f>
        <v>10</v>
      </c>
      <c r="B29" s="78" t="s">
        <v>78</v>
      </c>
      <c r="C29" s="158">
        <v>193</v>
      </c>
      <c r="D29" s="158" t="s">
        <v>8</v>
      </c>
      <c r="E29" s="158" t="s">
        <v>8</v>
      </c>
      <c r="F29" s="158" t="s">
        <v>8</v>
      </c>
      <c r="G29" s="158" t="s">
        <v>8</v>
      </c>
      <c r="H29" s="158" t="s">
        <v>8</v>
      </c>
      <c r="I29" s="158" t="s">
        <v>8</v>
      </c>
      <c r="J29" s="158" t="s">
        <v>8</v>
      </c>
      <c r="K29" s="158" t="s">
        <v>8</v>
      </c>
      <c r="L29" s="158">
        <v>2</v>
      </c>
      <c r="M29" s="158" t="s">
        <v>8</v>
      </c>
      <c r="N29" s="158">
        <v>191</v>
      </c>
      <c r="O29" s="85"/>
      <c r="P29" s="85"/>
      <c r="Q29" s="85"/>
      <c r="R29" s="85"/>
      <c r="S29" s="85"/>
      <c r="T29" s="85"/>
      <c r="U29" s="85"/>
      <c r="V29" s="85"/>
      <c r="W29" s="85"/>
      <c r="X29" s="85"/>
      <c r="Y29" s="85"/>
      <c r="Z29" s="85"/>
      <c r="AA29" s="85"/>
      <c r="AB29" s="85"/>
      <c r="AC29" s="85"/>
      <c r="AD29" s="85"/>
    </row>
    <row r="30" spans="1:30" s="71" customFormat="1" ht="11.1" customHeight="1">
      <c r="A30" s="69">
        <f>IF(B30&lt;&gt;"",COUNTA($B$20:B30),"")</f>
        <v>11</v>
      </c>
      <c r="B30" s="78" t="s">
        <v>79</v>
      </c>
      <c r="C30" s="158">
        <v>162572</v>
      </c>
      <c r="D30" s="158">
        <v>1995</v>
      </c>
      <c r="E30" s="158">
        <v>4939</v>
      </c>
      <c r="F30" s="158">
        <v>10498</v>
      </c>
      <c r="G30" s="158">
        <v>1550</v>
      </c>
      <c r="H30" s="158">
        <v>6696</v>
      </c>
      <c r="I30" s="158">
        <v>599</v>
      </c>
      <c r="J30" s="158">
        <v>6096</v>
      </c>
      <c r="K30" s="158">
        <v>1653</v>
      </c>
      <c r="L30" s="158">
        <v>26581</v>
      </c>
      <c r="M30" s="158">
        <v>68367</v>
      </c>
      <c r="N30" s="158">
        <v>40293</v>
      </c>
      <c r="O30" s="85"/>
      <c r="P30" s="85"/>
      <c r="Q30" s="85"/>
      <c r="R30" s="85"/>
      <c r="S30" s="85"/>
      <c r="T30" s="85"/>
      <c r="U30" s="85"/>
      <c r="V30" s="85"/>
      <c r="W30" s="85"/>
      <c r="X30" s="85"/>
      <c r="Y30" s="85"/>
      <c r="Z30" s="85"/>
      <c r="AA30" s="85"/>
      <c r="AB30" s="85"/>
      <c r="AC30" s="85"/>
      <c r="AD30" s="85"/>
    </row>
    <row r="31" spans="1:30" s="71" customFormat="1" ht="11.1" customHeight="1">
      <c r="A31" s="69">
        <f>IF(B31&lt;&gt;"",COUNTA($B$20:B31),"")</f>
        <v>12</v>
      </c>
      <c r="B31" s="78" t="s">
        <v>74</v>
      </c>
      <c r="C31" s="158">
        <v>13628</v>
      </c>
      <c r="D31" s="158">
        <v>496</v>
      </c>
      <c r="E31" s="158">
        <v>3700</v>
      </c>
      <c r="F31" s="158">
        <v>1833</v>
      </c>
      <c r="G31" s="158">
        <v>1677</v>
      </c>
      <c r="H31" s="158">
        <v>347</v>
      </c>
      <c r="I31" s="158" t="s">
        <v>8</v>
      </c>
      <c r="J31" s="158">
        <v>347</v>
      </c>
      <c r="K31" s="158">
        <v>952</v>
      </c>
      <c r="L31" s="158">
        <v>3541</v>
      </c>
      <c r="M31" s="158">
        <v>256</v>
      </c>
      <c r="N31" s="158">
        <v>826</v>
      </c>
      <c r="O31" s="85"/>
      <c r="P31" s="85"/>
      <c r="Q31" s="85"/>
      <c r="R31" s="85"/>
      <c r="S31" s="85"/>
      <c r="T31" s="85"/>
      <c r="U31" s="85"/>
      <c r="V31" s="85"/>
      <c r="W31" s="85"/>
      <c r="X31" s="85"/>
      <c r="Y31" s="85"/>
      <c r="Z31" s="85"/>
      <c r="AA31" s="85"/>
      <c r="AB31" s="85"/>
      <c r="AC31" s="85"/>
      <c r="AD31" s="85"/>
    </row>
    <row r="32" spans="1:30" s="71" customFormat="1" ht="19.149999999999999" customHeight="1">
      <c r="A32" s="70">
        <f>IF(B32&lt;&gt;"",COUNTA($B$20:B32),"")</f>
        <v>13</v>
      </c>
      <c r="B32" s="80" t="s">
        <v>80</v>
      </c>
      <c r="C32" s="159">
        <v>1324420</v>
      </c>
      <c r="D32" s="159">
        <v>115422</v>
      </c>
      <c r="E32" s="159">
        <v>82975</v>
      </c>
      <c r="F32" s="159">
        <v>209028</v>
      </c>
      <c r="G32" s="159">
        <v>32144</v>
      </c>
      <c r="H32" s="159">
        <v>41710</v>
      </c>
      <c r="I32" s="159">
        <v>2409</v>
      </c>
      <c r="J32" s="159">
        <v>39301</v>
      </c>
      <c r="K32" s="159">
        <v>36724</v>
      </c>
      <c r="L32" s="159">
        <v>356379</v>
      </c>
      <c r="M32" s="159">
        <v>410381</v>
      </c>
      <c r="N32" s="159">
        <v>39657</v>
      </c>
      <c r="O32" s="85"/>
      <c r="P32" s="85"/>
      <c r="Q32" s="85"/>
      <c r="R32" s="85"/>
      <c r="S32" s="85"/>
      <c r="T32" s="85"/>
      <c r="U32" s="85"/>
      <c r="V32" s="85"/>
      <c r="W32" s="85"/>
      <c r="X32" s="85"/>
      <c r="Y32" s="85"/>
      <c r="Z32" s="85"/>
      <c r="AA32" s="85"/>
      <c r="AB32" s="85"/>
      <c r="AC32" s="85"/>
      <c r="AD32" s="85"/>
    </row>
    <row r="33" spans="1:30" s="71" customFormat="1" ht="19.149999999999999" customHeight="1">
      <c r="A33" s="70">
        <f>IF(B33&lt;&gt;"",COUNTA($B$20:B33),"")</f>
        <v>14</v>
      </c>
      <c r="B33" s="80" t="s">
        <v>81</v>
      </c>
      <c r="C33" s="159">
        <v>6901700</v>
      </c>
      <c r="D33" s="159">
        <v>899343</v>
      </c>
      <c r="E33" s="159">
        <v>410559</v>
      </c>
      <c r="F33" s="159">
        <v>613166</v>
      </c>
      <c r="G33" s="159">
        <v>209144</v>
      </c>
      <c r="H33" s="159">
        <v>2985351</v>
      </c>
      <c r="I33" s="159">
        <v>1598843</v>
      </c>
      <c r="J33" s="159">
        <v>1386507</v>
      </c>
      <c r="K33" s="159">
        <v>165217</v>
      </c>
      <c r="L33" s="159">
        <v>785706</v>
      </c>
      <c r="M33" s="159">
        <v>755808</v>
      </c>
      <c r="N33" s="159">
        <v>77407</v>
      </c>
      <c r="O33" s="85"/>
      <c r="P33" s="85"/>
      <c r="Q33" s="85"/>
      <c r="R33" s="85"/>
      <c r="S33" s="85"/>
      <c r="T33" s="85"/>
      <c r="U33" s="85"/>
      <c r="V33" s="85"/>
      <c r="W33" s="85"/>
      <c r="X33" s="85"/>
      <c r="Y33" s="85"/>
      <c r="Z33" s="85"/>
      <c r="AA33" s="85"/>
      <c r="AB33" s="85"/>
      <c r="AC33" s="85"/>
      <c r="AD33" s="85"/>
    </row>
    <row r="34" spans="1:30" s="71" customFormat="1" ht="11.1" customHeight="1">
      <c r="A34" s="69">
        <f>IF(B34&lt;&gt;"",COUNTA($B$20:B34),"")</f>
        <v>15</v>
      </c>
      <c r="B34" s="78" t="s">
        <v>82</v>
      </c>
      <c r="C34" s="158">
        <v>1649701</v>
      </c>
      <c r="D34" s="158" t="s">
        <v>8</v>
      </c>
      <c r="E34" s="158" t="s">
        <v>8</v>
      </c>
      <c r="F34" s="158" t="s">
        <v>8</v>
      </c>
      <c r="G34" s="158" t="s">
        <v>8</v>
      </c>
      <c r="H34" s="158" t="s">
        <v>8</v>
      </c>
      <c r="I34" s="158" t="s">
        <v>8</v>
      </c>
      <c r="J34" s="158" t="s">
        <v>8</v>
      </c>
      <c r="K34" s="158" t="s">
        <v>8</v>
      </c>
      <c r="L34" s="158" t="s">
        <v>8</v>
      </c>
      <c r="M34" s="158" t="s">
        <v>8</v>
      </c>
      <c r="N34" s="158">
        <v>1649701</v>
      </c>
      <c r="O34" s="85"/>
      <c r="P34" s="85"/>
      <c r="Q34" s="85"/>
      <c r="R34" s="85"/>
      <c r="S34" s="85"/>
      <c r="T34" s="85"/>
      <c r="U34" s="85"/>
      <c r="V34" s="85"/>
      <c r="W34" s="85"/>
      <c r="X34" s="85"/>
      <c r="Y34" s="85"/>
      <c r="Z34" s="85"/>
      <c r="AA34" s="85"/>
      <c r="AB34" s="85"/>
      <c r="AC34" s="85"/>
      <c r="AD34" s="85"/>
    </row>
    <row r="35" spans="1:30" s="71" customFormat="1" ht="11.1" customHeight="1">
      <c r="A35" s="69">
        <f>IF(B35&lt;&gt;"",COUNTA($B$20:B35),"")</f>
        <v>16</v>
      </c>
      <c r="B35" s="78" t="s">
        <v>83</v>
      </c>
      <c r="C35" s="158">
        <v>560605</v>
      </c>
      <c r="D35" s="158" t="s">
        <v>8</v>
      </c>
      <c r="E35" s="158" t="s">
        <v>8</v>
      </c>
      <c r="F35" s="158" t="s">
        <v>8</v>
      </c>
      <c r="G35" s="158" t="s">
        <v>8</v>
      </c>
      <c r="H35" s="158" t="s">
        <v>8</v>
      </c>
      <c r="I35" s="158" t="s">
        <v>8</v>
      </c>
      <c r="J35" s="158" t="s">
        <v>8</v>
      </c>
      <c r="K35" s="158" t="s">
        <v>8</v>
      </c>
      <c r="L35" s="158" t="s">
        <v>8</v>
      </c>
      <c r="M35" s="158" t="s">
        <v>8</v>
      </c>
      <c r="N35" s="158">
        <v>560605</v>
      </c>
      <c r="O35" s="85"/>
      <c r="P35" s="85"/>
      <c r="Q35" s="85"/>
      <c r="R35" s="85"/>
      <c r="S35" s="85"/>
      <c r="T35" s="85"/>
      <c r="U35" s="85"/>
      <c r="V35" s="85"/>
      <c r="W35" s="85"/>
      <c r="X35" s="85"/>
      <c r="Y35" s="85"/>
      <c r="Z35" s="85"/>
      <c r="AA35" s="85"/>
      <c r="AB35" s="85"/>
      <c r="AC35" s="85"/>
      <c r="AD35" s="85"/>
    </row>
    <row r="36" spans="1:30" s="71" customFormat="1" ht="11.1" customHeight="1">
      <c r="A36" s="69">
        <f>IF(B36&lt;&gt;"",COUNTA($B$20:B36),"")</f>
        <v>17</v>
      </c>
      <c r="B36" s="78" t="s">
        <v>99</v>
      </c>
      <c r="C36" s="158">
        <v>725761</v>
      </c>
      <c r="D36" s="158" t="s">
        <v>8</v>
      </c>
      <c r="E36" s="158" t="s">
        <v>8</v>
      </c>
      <c r="F36" s="158" t="s">
        <v>8</v>
      </c>
      <c r="G36" s="158" t="s">
        <v>8</v>
      </c>
      <c r="H36" s="158" t="s">
        <v>8</v>
      </c>
      <c r="I36" s="158" t="s">
        <v>8</v>
      </c>
      <c r="J36" s="158" t="s">
        <v>8</v>
      </c>
      <c r="K36" s="158" t="s">
        <v>8</v>
      </c>
      <c r="L36" s="158" t="s">
        <v>8</v>
      </c>
      <c r="M36" s="158" t="s">
        <v>8</v>
      </c>
      <c r="N36" s="158">
        <v>725761</v>
      </c>
      <c r="O36" s="85"/>
      <c r="P36" s="85"/>
      <c r="Q36" s="85"/>
      <c r="R36" s="85"/>
      <c r="S36" s="85"/>
      <c r="T36" s="85"/>
      <c r="U36" s="85"/>
      <c r="V36" s="85"/>
      <c r="W36" s="85"/>
      <c r="X36" s="85"/>
      <c r="Y36" s="85"/>
      <c r="Z36" s="85"/>
      <c r="AA36" s="85"/>
      <c r="AB36" s="85"/>
      <c r="AC36" s="85"/>
      <c r="AD36" s="85"/>
    </row>
    <row r="37" spans="1:30" s="71" customFormat="1" ht="11.1" customHeight="1">
      <c r="A37" s="69">
        <f>IF(B37&lt;&gt;"",COUNTA($B$20:B37),"")</f>
        <v>18</v>
      </c>
      <c r="B37" s="78" t="s">
        <v>100</v>
      </c>
      <c r="C37" s="158">
        <v>213858</v>
      </c>
      <c r="D37" s="158" t="s">
        <v>8</v>
      </c>
      <c r="E37" s="158" t="s">
        <v>8</v>
      </c>
      <c r="F37" s="158" t="s">
        <v>8</v>
      </c>
      <c r="G37" s="158" t="s">
        <v>8</v>
      </c>
      <c r="H37" s="158" t="s">
        <v>8</v>
      </c>
      <c r="I37" s="158" t="s">
        <v>8</v>
      </c>
      <c r="J37" s="158" t="s">
        <v>8</v>
      </c>
      <c r="K37" s="158" t="s">
        <v>8</v>
      </c>
      <c r="L37" s="158" t="s">
        <v>8</v>
      </c>
      <c r="M37" s="158" t="s">
        <v>8</v>
      </c>
      <c r="N37" s="158">
        <v>213858</v>
      </c>
      <c r="O37" s="85"/>
      <c r="P37" s="85"/>
      <c r="Q37" s="85"/>
      <c r="R37" s="85"/>
      <c r="S37" s="85"/>
      <c r="T37" s="85"/>
      <c r="U37" s="85"/>
      <c r="V37" s="85"/>
      <c r="W37" s="85"/>
      <c r="X37" s="85"/>
      <c r="Y37" s="85"/>
      <c r="Z37" s="85"/>
      <c r="AA37" s="85"/>
      <c r="AB37" s="85"/>
      <c r="AC37" s="85"/>
      <c r="AD37" s="85"/>
    </row>
    <row r="38" spans="1:30" s="71" customFormat="1" ht="11.1" customHeight="1">
      <c r="A38" s="69">
        <f>IF(B38&lt;&gt;"",COUNTA($B$20:B38),"")</f>
        <v>19</v>
      </c>
      <c r="B38" s="78" t="s">
        <v>27</v>
      </c>
      <c r="C38" s="158">
        <v>1008649</v>
      </c>
      <c r="D38" s="158" t="s">
        <v>8</v>
      </c>
      <c r="E38" s="158" t="s">
        <v>8</v>
      </c>
      <c r="F38" s="158" t="s">
        <v>8</v>
      </c>
      <c r="G38" s="158" t="s">
        <v>8</v>
      </c>
      <c r="H38" s="158" t="s">
        <v>8</v>
      </c>
      <c r="I38" s="158" t="s">
        <v>8</v>
      </c>
      <c r="J38" s="158" t="s">
        <v>8</v>
      </c>
      <c r="K38" s="158" t="s">
        <v>8</v>
      </c>
      <c r="L38" s="158" t="s">
        <v>8</v>
      </c>
      <c r="M38" s="158" t="s">
        <v>8</v>
      </c>
      <c r="N38" s="158">
        <v>1008649</v>
      </c>
      <c r="O38" s="85"/>
      <c r="P38" s="85"/>
      <c r="Q38" s="85"/>
      <c r="R38" s="85"/>
      <c r="S38" s="85"/>
      <c r="T38" s="85"/>
      <c r="U38" s="85"/>
      <c r="V38" s="85"/>
      <c r="W38" s="85"/>
      <c r="X38" s="85"/>
      <c r="Y38" s="85"/>
      <c r="Z38" s="85"/>
      <c r="AA38" s="85"/>
      <c r="AB38" s="85"/>
      <c r="AC38" s="85"/>
      <c r="AD38" s="85"/>
    </row>
    <row r="39" spans="1:30" s="71" customFormat="1" ht="21.6" customHeight="1">
      <c r="A39" s="69">
        <f>IF(B39&lt;&gt;"",COUNTA($B$20:B39),"")</f>
        <v>20</v>
      </c>
      <c r="B39" s="79" t="s">
        <v>84</v>
      </c>
      <c r="C39" s="158">
        <v>375906</v>
      </c>
      <c r="D39" s="158" t="s">
        <v>8</v>
      </c>
      <c r="E39" s="158" t="s">
        <v>8</v>
      </c>
      <c r="F39" s="158" t="s">
        <v>8</v>
      </c>
      <c r="G39" s="158" t="s">
        <v>8</v>
      </c>
      <c r="H39" s="158" t="s">
        <v>8</v>
      </c>
      <c r="I39" s="158" t="s">
        <v>8</v>
      </c>
      <c r="J39" s="158" t="s">
        <v>8</v>
      </c>
      <c r="K39" s="158" t="s">
        <v>8</v>
      </c>
      <c r="L39" s="158" t="s">
        <v>8</v>
      </c>
      <c r="M39" s="158" t="s">
        <v>8</v>
      </c>
      <c r="N39" s="158">
        <v>375906</v>
      </c>
      <c r="O39" s="85"/>
      <c r="P39" s="85"/>
      <c r="Q39" s="85"/>
      <c r="R39" s="85"/>
      <c r="S39" s="85"/>
      <c r="T39" s="85"/>
      <c r="U39" s="85"/>
      <c r="V39" s="85"/>
      <c r="W39" s="85"/>
      <c r="X39" s="85"/>
      <c r="Y39" s="85"/>
      <c r="Z39" s="85"/>
      <c r="AA39" s="85"/>
      <c r="AB39" s="85"/>
      <c r="AC39" s="85"/>
      <c r="AD39" s="85"/>
    </row>
    <row r="40" spans="1:30" s="71" customFormat="1" ht="21.6" customHeight="1">
      <c r="A40" s="69">
        <f>IF(B40&lt;&gt;"",COUNTA($B$20:B40),"")</f>
        <v>21</v>
      </c>
      <c r="B40" s="79" t="s">
        <v>85</v>
      </c>
      <c r="C40" s="158">
        <v>967483</v>
      </c>
      <c r="D40" s="158">
        <v>5304</v>
      </c>
      <c r="E40" s="158">
        <v>2450</v>
      </c>
      <c r="F40" s="158">
        <v>18343</v>
      </c>
      <c r="G40" s="158">
        <v>38479</v>
      </c>
      <c r="H40" s="158">
        <v>853471</v>
      </c>
      <c r="I40" s="158">
        <v>343469</v>
      </c>
      <c r="J40" s="158">
        <v>510003</v>
      </c>
      <c r="K40" s="158">
        <v>6366</v>
      </c>
      <c r="L40" s="158">
        <v>37571</v>
      </c>
      <c r="M40" s="158">
        <v>5499</v>
      </c>
      <c r="N40" s="158" t="s">
        <v>8</v>
      </c>
      <c r="O40" s="85"/>
      <c r="P40" s="85"/>
      <c r="Q40" s="85"/>
      <c r="R40" s="85"/>
      <c r="S40" s="85"/>
      <c r="T40" s="85"/>
      <c r="U40" s="85"/>
      <c r="V40" s="85"/>
      <c r="W40" s="85"/>
      <c r="X40" s="85"/>
      <c r="Y40" s="85"/>
      <c r="Z40" s="85"/>
      <c r="AA40" s="85"/>
      <c r="AB40" s="85"/>
      <c r="AC40" s="85"/>
      <c r="AD40" s="85"/>
    </row>
    <row r="41" spans="1:30" s="71" customFormat="1" ht="21.6" customHeight="1">
      <c r="A41" s="69">
        <f>IF(B41&lt;&gt;"",COUNTA($B$20:B41),"")</f>
        <v>22</v>
      </c>
      <c r="B41" s="79" t="s">
        <v>86</v>
      </c>
      <c r="C41" s="158">
        <v>296438</v>
      </c>
      <c r="D41" s="158">
        <v>11046</v>
      </c>
      <c r="E41" s="158">
        <v>84</v>
      </c>
      <c r="F41" s="158">
        <v>1592</v>
      </c>
      <c r="G41" s="158">
        <v>2687</v>
      </c>
      <c r="H41" s="158">
        <v>275753</v>
      </c>
      <c r="I41" s="158">
        <v>273852</v>
      </c>
      <c r="J41" s="158">
        <v>1902</v>
      </c>
      <c r="K41" s="158">
        <v>924</v>
      </c>
      <c r="L41" s="158">
        <v>1500</v>
      </c>
      <c r="M41" s="158">
        <v>2852</v>
      </c>
      <c r="N41" s="158" t="s">
        <v>8</v>
      </c>
      <c r="O41" s="85"/>
      <c r="P41" s="85"/>
      <c r="Q41" s="85"/>
      <c r="R41" s="85"/>
      <c r="S41" s="85"/>
      <c r="T41" s="85"/>
      <c r="U41" s="85"/>
      <c r="V41" s="85"/>
      <c r="W41" s="85"/>
      <c r="X41" s="85"/>
      <c r="Y41" s="85"/>
      <c r="Z41" s="85"/>
      <c r="AA41" s="85"/>
      <c r="AB41" s="85"/>
      <c r="AC41" s="85"/>
      <c r="AD41" s="85"/>
    </row>
    <row r="42" spans="1:30" s="71" customFormat="1" ht="11.1" customHeight="1">
      <c r="A42" s="69">
        <f>IF(B42&lt;&gt;"",COUNTA($B$20:B42),"")</f>
        <v>23</v>
      </c>
      <c r="B42" s="78" t="s">
        <v>87</v>
      </c>
      <c r="C42" s="158">
        <v>310751</v>
      </c>
      <c r="D42" s="158">
        <v>2965</v>
      </c>
      <c r="E42" s="158">
        <v>66755</v>
      </c>
      <c r="F42" s="158">
        <v>3591</v>
      </c>
      <c r="G42" s="158">
        <v>8174</v>
      </c>
      <c r="H42" s="158">
        <v>3155</v>
      </c>
      <c r="I42" s="158">
        <v>472</v>
      </c>
      <c r="J42" s="158">
        <v>2683</v>
      </c>
      <c r="K42" s="158">
        <v>9073</v>
      </c>
      <c r="L42" s="158">
        <v>58702</v>
      </c>
      <c r="M42" s="158">
        <v>158336</v>
      </c>
      <c r="N42" s="158" t="s">
        <v>8</v>
      </c>
      <c r="O42" s="85"/>
      <c r="P42" s="85"/>
      <c r="Q42" s="85"/>
      <c r="R42" s="85"/>
      <c r="S42" s="85"/>
      <c r="T42" s="85"/>
      <c r="U42" s="85"/>
      <c r="V42" s="85"/>
      <c r="W42" s="85"/>
      <c r="X42" s="85"/>
      <c r="Y42" s="85"/>
      <c r="Z42" s="85"/>
      <c r="AA42" s="85"/>
      <c r="AB42" s="85"/>
      <c r="AC42" s="85"/>
      <c r="AD42" s="85"/>
    </row>
    <row r="43" spans="1:30" s="71" customFormat="1" ht="11.1" customHeight="1">
      <c r="A43" s="69">
        <f>IF(B43&lt;&gt;"",COUNTA($B$20:B43),"")</f>
        <v>24</v>
      </c>
      <c r="B43" s="78" t="s">
        <v>88</v>
      </c>
      <c r="C43" s="158">
        <v>2489382</v>
      </c>
      <c r="D43" s="158">
        <v>243554</v>
      </c>
      <c r="E43" s="158">
        <v>85884</v>
      </c>
      <c r="F43" s="158">
        <v>92005</v>
      </c>
      <c r="G43" s="158">
        <v>15294</v>
      </c>
      <c r="H43" s="158">
        <v>930996</v>
      </c>
      <c r="I43" s="158">
        <v>580678</v>
      </c>
      <c r="J43" s="158">
        <v>350318</v>
      </c>
      <c r="K43" s="158">
        <v>14163</v>
      </c>
      <c r="L43" s="158">
        <v>58916</v>
      </c>
      <c r="M43" s="158">
        <v>106389</v>
      </c>
      <c r="N43" s="158">
        <v>942181</v>
      </c>
      <c r="O43" s="85"/>
      <c r="P43" s="85"/>
      <c r="Q43" s="85"/>
      <c r="R43" s="85"/>
      <c r="S43" s="85"/>
      <c r="T43" s="85"/>
      <c r="U43" s="85"/>
      <c r="V43" s="85"/>
      <c r="W43" s="85"/>
      <c r="X43" s="85"/>
      <c r="Y43" s="85"/>
      <c r="Z43" s="85"/>
      <c r="AA43" s="85"/>
      <c r="AB43" s="85"/>
      <c r="AC43" s="85"/>
      <c r="AD43" s="85"/>
    </row>
    <row r="44" spans="1:30" s="71" customFormat="1" ht="11.1" customHeight="1">
      <c r="A44" s="69">
        <f>IF(B44&lt;&gt;"",COUNTA($B$20:B44),"")</f>
        <v>25</v>
      </c>
      <c r="B44" s="78" t="s">
        <v>74</v>
      </c>
      <c r="C44" s="158">
        <v>1395396</v>
      </c>
      <c r="D44" s="158">
        <v>95073</v>
      </c>
      <c r="E44" s="158">
        <v>9307</v>
      </c>
      <c r="F44" s="158">
        <v>79233</v>
      </c>
      <c r="G44" s="158">
        <v>513</v>
      </c>
      <c r="H44" s="158">
        <v>309023</v>
      </c>
      <c r="I44" s="158">
        <v>746</v>
      </c>
      <c r="J44" s="158">
        <v>308277</v>
      </c>
      <c r="K44" s="158">
        <v>1182</v>
      </c>
      <c r="L44" s="158">
        <v>8350</v>
      </c>
      <c r="M44" s="158">
        <v>1631</v>
      </c>
      <c r="N44" s="158">
        <v>891084</v>
      </c>
      <c r="O44" s="85"/>
      <c r="P44" s="85"/>
      <c r="Q44" s="85"/>
      <c r="R44" s="85"/>
      <c r="S44" s="85"/>
      <c r="T44" s="85"/>
      <c r="U44" s="85"/>
      <c r="V44" s="85"/>
      <c r="W44" s="85"/>
      <c r="X44" s="85"/>
      <c r="Y44" s="85"/>
      <c r="Z44" s="85"/>
      <c r="AA44" s="85"/>
      <c r="AB44" s="85"/>
      <c r="AC44" s="85"/>
      <c r="AD44" s="85"/>
    </row>
    <row r="45" spans="1:30" s="71" customFormat="1" ht="19.149999999999999" customHeight="1">
      <c r="A45" s="70">
        <f>IF(B45&lt;&gt;"",COUNTA($B$20:B45),"")</f>
        <v>26</v>
      </c>
      <c r="B45" s="80" t="s">
        <v>89</v>
      </c>
      <c r="C45" s="159">
        <v>5702913</v>
      </c>
      <c r="D45" s="159">
        <v>167797</v>
      </c>
      <c r="E45" s="159">
        <v>145866</v>
      </c>
      <c r="F45" s="159">
        <v>36298</v>
      </c>
      <c r="G45" s="159">
        <v>64122</v>
      </c>
      <c r="H45" s="159">
        <v>1754352</v>
      </c>
      <c r="I45" s="159">
        <v>1197724</v>
      </c>
      <c r="J45" s="159">
        <v>556628</v>
      </c>
      <c r="K45" s="159">
        <v>29344</v>
      </c>
      <c r="L45" s="159">
        <v>148339</v>
      </c>
      <c r="M45" s="159">
        <v>271444</v>
      </c>
      <c r="N45" s="159">
        <v>3085351</v>
      </c>
      <c r="O45" s="85"/>
      <c r="P45" s="85"/>
      <c r="Q45" s="85"/>
      <c r="R45" s="85"/>
      <c r="S45" s="85"/>
      <c r="T45" s="85"/>
      <c r="U45" s="85"/>
      <c r="V45" s="85"/>
      <c r="W45" s="85"/>
      <c r="X45" s="85"/>
      <c r="Y45" s="85"/>
      <c r="Z45" s="85"/>
      <c r="AA45" s="85"/>
      <c r="AB45" s="85"/>
      <c r="AC45" s="85"/>
      <c r="AD45" s="85"/>
    </row>
    <row r="46" spans="1:30" s="87" customFormat="1" ht="11.1" customHeight="1">
      <c r="A46" s="69">
        <f>IF(B46&lt;&gt;"",COUNTA($B$20:B46),"")</f>
        <v>27</v>
      </c>
      <c r="B46" s="78" t="s">
        <v>90</v>
      </c>
      <c r="C46" s="158">
        <v>682153</v>
      </c>
      <c r="D46" s="158">
        <v>21666</v>
      </c>
      <c r="E46" s="158">
        <v>35209</v>
      </c>
      <c r="F46" s="158">
        <v>92880</v>
      </c>
      <c r="G46" s="158">
        <v>15950</v>
      </c>
      <c r="H46" s="158">
        <v>21166</v>
      </c>
      <c r="I46" s="158">
        <v>1234</v>
      </c>
      <c r="J46" s="158">
        <v>19931</v>
      </c>
      <c r="K46" s="158">
        <v>7674</v>
      </c>
      <c r="L46" s="158">
        <v>133910</v>
      </c>
      <c r="M46" s="158">
        <v>168967</v>
      </c>
      <c r="N46" s="158">
        <v>184730</v>
      </c>
      <c r="O46" s="86"/>
      <c r="P46" s="86"/>
      <c r="Q46" s="86"/>
      <c r="R46" s="86"/>
      <c r="S46" s="86"/>
      <c r="T46" s="86"/>
      <c r="U46" s="86"/>
      <c r="V46" s="86"/>
      <c r="W46" s="86"/>
      <c r="X46" s="86"/>
      <c r="Y46" s="86"/>
      <c r="Z46" s="86"/>
      <c r="AA46" s="86"/>
      <c r="AB46" s="86"/>
      <c r="AC46" s="86"/>
      <c r="AD46" s="86"/>
    </row>
    <row r="47" spans="1:30" s="87" customFormat="1" ht="11.1" customHeight="1">
      <c r="A47" s="69">
        <f>IF(B47&lt;&gt;"",COUNTA($B$20:B47),"")</f>
        <v>28</v>
      </c>
      <c r="B47" s="78" t="s">
        <v>91</v>
      </c>
      <c r="C47" s="158">
        <v>565</v>
      </c>
      <c r="D47" s="158" t="s">
        <v>8</v>
      </c>
      <c r="E47" s="158" t="s">
        <v>8</v>
      </c>
      <c r="F47" s="158" t="s">
        <v>8</v>
      </c>
      <c r="G47" s="158" t="s">
        <v>8</v>
      </c>
      <c r="H47" s="158" t="s">
        <v>8</v>
      </c>
      <c r="I47" s="158" t="s">
        <v>8</v>
      </c>
      <c r="J47" s="158" t="s">
        <v>8</v>
      </c>
      <c r="K47" s="158" t="s">
        <v>8</v>
      </c>
      <c r="L47" s="158" t="s">
        <v>8</v>
      </c>
      <c r="M47" s="158" t="s">
        <v>8</v>
      </c>
      <c r="N47" s="158">
        <v>565</v>
      </c>
      <c r="O47" s="86"/>
      <c r="P47" s="86"/>
      <c r="Q47" s="86"/>
      <c r="R47" s="86"/>
      <c r="S47" s="86"/>
      <c r="T47" s="86"/>
      <c r="U47" s="86"/>
      <c r="V47" s="86"/>
      <c r="W47" s="86"/>
      <c r="X47" s="86"/>
      <c r="Y47" s="86"/>
      <c r="Z47" s="86"/>
      <c r="AA47" s="86"/>
      <c r="AB47" s="86"/>
      <c r="AC47" s="86"/>
      <c r="AD47" s="86"/>
    </row>
    <row r="48" spans="1:30" s="87" customFormat="1" ht="11.1" customHeight="1">
      <c r="A48" s="69">
        <f>IF(B48&lt;&gt;"",COUNTA($B$20:B48),"")</f>
        <v>29</v>
      </c>
      <c r="B48" s="78" t="s">
        <v>92</v>
      </c>
      <c r="C48" s="158">
        <v>372140</v>
      </c>
      <c r="D48" s="158">
        <v>56184</v>
      </c>
      <c r="E48" s="158">
        <v>6387</v>
      </c>
      <c r="F48" s="158">
        <v>12289</v>
      </c>
      <c r="G48" s="158">
        <v>2541</v>
      </c>
      <c r="H48" s="158">
        <v>3440</v>
      </c>
      <c r="I48" s="158">
        <v>273</v>
      </c>
      <c r="J48" s="158">
        <v>3167</v>
      </c>
      <c r="K48" s="158">
        <v>9136</v>
      </c>
      <c r="L48" s="158">
        <v>78023</v>
      </c>
      <c r="M48" s="158">
        <v>190509</v>
      </c>
      <c r="N48" s="158">
        <v>13632</v>
      </c>
      <c r="O48" s="86"/>
      <c r="P48" s="86"/>
      <c r="Q48" s="86"/>
      <c r="R48" s="86"/>
      <c r="S48" s="86"/>
      <c r="T48" s="86"/>
      <c r="U48" s="86"/>
      <c r="V48" s="86"/>
      <c r="W48" s="86"/>
      <c r="X48" s="86"/>
      <c r="Y48" s="86"/>
      <c r="Z48" s="86"/>
      <c r="AA48" s="86"/>
      <c r="AB48" s="86"/>
      <c r="AC48" s="86"/>
      <c r="AD48" s="86"/>
    </row>
    <row r="49" spans="1:30" s="87" customFormat="1" ht="11.1" customHeight="1">
      <c r="A49" s="69">
        <f>IF(B49&lt;&gt;"",COUNTA($B$20:B49),"")</f>
        <v>30</v>
      </c>
      <c r="B49" s="78" t="s">
        <v>74</v>
      </c>
      <c r="C49" s="158">
        <v>13628</v>
      </c>
      <c r="D49" s="158">
        <v>496</v>
      </c>
      <c r="E49" s="158">
        <v>3700</v>
      </c>
      <c r="F49" s="158">
        <v>1833</v>
      </c>
      <c r="G49" s="158">
        <v>1677</v>
      </c>
      <c r="H49" s="158">
        <v>347</v>
      </c>
      <c r="I49" s="158" t="s">
        <v>8</v>
      </c>
      <c r="J49" s="158">
        <v>347</v>
      </c>
      <c r="K49" s="158">
        <v>952</v>
      </c>
      <c r="L49" s="158">
        <v>3541</v>
      </c>
      <c r="M49" s="158">
        <v>256</v>
      </c>
      <c r="N49" s="158">
        <v>826</v>
      </c>
      <c r="O49" s="86"/>
      <c r="P49" s="86"/>
      <c r="Q49" s="86"/>
      <c r="R49" s="86"/>
      <c r="S49" s="86"/>
      <c r="T49" s="86"/>
      <c r="U49" s="86"/>
      <c r="V49" s="86"/>
      <c r="W49" s="86"/>
      <c r="X49" s="86"/>
      <c r="Y49" s="86"/>
      <c r="Z49" s="86"/>
      <c r="AA49" s="86"/>
      <c r="AB49" s="86"/>
      <c r="AC49" s="86"/>
      <c r="AD49" s="86"/>
    </row>
    <row r="50" spans="1:30" s="71" customFormat="1" ht="19.149999999999999" customHeight="1">
      <c r="A50" s="70">
        <f>IF(B50&lt;&gt;"",COUNTA($B$20:B50),"")</f>
        <v>31</v>
      </c>
      <c r="B50" s="80" t="s">
        <v>93</v>
      </c>
      <c r="C50" s="159">
        <v>1041230</v>
      </c>
      <c r="D50" s="159">
        <v>77354</v>
      </c>
      <c r="E50" s="159">
        <v>37896</v>
      </c>
      <c r="F50" s="159">
        <v>103336</v>
      </c>
      <c r="G50" s="159">
        <v>16815</v>
      </c>
      <c r="H50" s="159">
        <v>24259</v>
      </c>
      <c r="I50" s="159">
        <v>1507</v>
      </c>
      <c r="J50" s="159">
        <v>22752</v>
      </c>
      <c r="K50" s="159">
        <v>15858</v>
      </c>
      <c r="L50" s="159">
        <v>208392</v>
      </c>
      <c r="M50" s="159">
        <v>359220</v>
      </c>
      <c r="N50" s="159">
        <v>198101</v>
      </c>
      <c r="O50" s="85"/>
      <c r="P50" s="85"/>
      <c r="Q50" s="85"/>
      <c r="R50" s="85"/>
      <c r="S50" s="85"/>
      <c r="T50" s="85"/>
      <c r="U50" s="85"/>
      <c r="V50" s="85"/>
      <c r="W50" s="85"/>
      <c r="X50" s="85"/>
      <c r="Y50" s="85"/>
      <c r="Z50" s="85"/>
      <c r="AA50" s="85"/>
      <c r="AB50" s="85"/>
      <c r="AC50" s="85"/>
      <c r="AD50" s="85"/>
    </row>
    <row r="51" spans="1:30" s="71" customFormat="1" ht="19.149999999999999" customHeight="1">
      <c r="A51" s="70">
        <f>IF(B51&lt;&gt;"",COUNTA($B$20:B51),"")</f>
        <v>32</v>
      </c>
      <c r="B51" s="80" t="s">
        <v>94</v>
      </c>
      <c r="C51" s="159">
        <v>6744143</v>
      </c>
      <c r="D51" s="159">
        <v>245150</v>
      </c>
      <c r="E51" s="159">
        <v>183762</v>
      </c>
      <c r="F51" s="159">
        <v>139634</v>
      </c>
      <c r="G51" s="159">
        <v>80936</v>
      </c>
      <c r="H51" s="159">
        <v>1778611</v>
      </c>
      <c r="I51" s="159">
        <v>1199231</v>
      </c>
      <c r="J51" s="159">
        <v>579380</v>
      </c>
      <c r="K51" s="159">
        <v>45202</v>
      </c>
      <c r="L51" s="159">
        <v>356731</v>
      </c>
      <c r="M51" s="159">
        <v>630664</v>
      </c>
      <c r="N51" s="159">
        <v>3283452</v>
      </c>
      <c r="O51" s="85"/>
      <c r="P51" s="85"/>
      <c r="Q51" s="85"/>
      <c r="R51" s="85"/>
      <c r="S51" s="85"/>
      <c r="T51" s="85"/>
      <c r="U51" s="85"/>
      <c r="V51" s="85"/>
      <c r="W51" s="85"/>
      <c r="X51" s="85"/>
      <c r="Y51" s="85"/>
      <c r="Z51" s="85"/>
      <c r="AA51" s="85"/>
      <c r="AB51" s="85"/>
      <c r="AC51" s="85"/>
      <c r="AD51" s="85"/>
    </row>
    <row r="52" spans="1:30" s="71" customFormat="1" ht="19.149999999999999" customHeight="1">
      <c r="A52" s="70">
        <f>IF(B52&lt;&gt;"",COUNTA($B$20:B52),"")</f>
        <v>33</v>
      </c>
      <c r="B52" s="80" t="s">
        <v>95</v>
      </c>
      <c r="C52" s="159">
        <v>-157557</v>
      </c>
      <c r="D52" s="159">
        <v>-654193</v>
      </c>
      <c r="E52" s="159">
        <v>-226797</v>
      </c>
      <c r="F52" s="159">
        <v>-473532</v>
      </c>
      <c r="G52" s="159">
        <v>-128207</v>
      </c>
      <c r="H52" s="159">
        <v>-1206740</v>
      </c>
      <c r="I52" s="159">
        <v>-399612</v>
      </c>
      <c r="J52" s="159">
        <v>-807127</v>
      </c>
      <c r="K52" s="159">
        <v>-120015</v>
      </c>
      <c r="L52" s="159">
        <v>-428975</v>
      </c>
      <c r="M52" s="159">
        <v>-125144</v>
      </c>
      <c r="N52" s="159">
        <v>3206045</v>
      </c>
      <c r="O52" s="85"/>
      <c r="P52" s="85"/>
      <c r="Q52" s="85"/>
      <c r="R52" s="85"/>
      <c r="S52" s="85"/>
      <c r="T52" s="85"/>
      <c r="U52" s="85"/>
      <c r="V52" s="85"/>
      <c r="W52" s="85"/>
      <c r="X52" s="85"/>
      <c r="Y52" s="85"/>
      <c r="Z52" s="85"/>
      <c r="AA52" s="85"/>
      <c r="AB52" s="85"/>
      <c r="AC52" s="85"/>
      <c r="AD52" s="85"/>
    </row>
    <row r="53" spans="1:30" s="87" customFormat="1" ht="24.95" customHeight="1">
      <c r="A53" s="69">
        <f>IF(B53&lt;&gt;"",COUNTA($B$20:B53),"")</f>
        <v>34</v>
      </c>
      <c r="B53" s="81" t="s">
        <v>96</v>
      </c>
      <c r="C53" s="160">
        <v>125633</v>
      </c>
      <c r="D53" s="160">
        <v>-616124</v>
      </c>
      <c r="E53" s="160">
        <v>-181718</v>
      </c>
      <c r="F53" s="160">
        <v>-367840</v>
      </c>
      <c r="G53" s="160">
        <v>-112878</v>
      </c>
      <c r="H53" s="160">
        <v>-1189288</v>
      </c>
      <c r="I53" s="160">
        <v>-398710</v>
      </c>
      <c r="J53" s="160">
        <v>-790578</v>
      </c>
      <c r="K53" s="160">
        <v>-99149</v>
      </c>
      <c r="L53" s="160">
        <v>-280987</v>
      </c>
      <c r="M53" s="160">
        <v>-73984</v>
      </c>
      <c r="N53" s="160">
        <v>3047601</v>
      </c>
      <c r="O53" s="86"/>
      <c r="P53" s="86"/>
      <c r="Q53" s="86"/>
      <c r="R53" s="86"/>
      <c r="S53" s="86"/>
      <c r="T53" s="86"/>
      <c r="U53" s="86"/>
      <c r="V53" s="86"/>
      <c r="W53" s="86"/>
      <c r="X53" s="86"/>
      <c r="Y53" s="86"/>
      <c r="Z53" s="86"/>
      <c r="AA53" s="86"/>
      <c r="AB53" s="86"/>
      <c r="AC53" s="86"/>
      <c r="AD53" s="86"/>
    </row>
    <row r="54" spans="1:30" s="87" customFormat="1" ht="15" customHeight="1">
      <c r="A54" s="69">
        <f>IF(B54&lt;&gt;"",COUNTA($B$20:B54),"")</f>
        <v>35</v>
      </c>
      <c r="B54" s="78" t="s">
        <v>97</v>
      </c>
      <c r="C54" s="158">
        <v>258649</v>
      </c>
      <c r="D54" s="158">
        <v>3307</v>
      </c>
      <c r="E54" s="158">
        <v>1228</v>
      </c>
      <c r="F54" s="158">
        <v>7611</v>
      </c>
      <c r="G54" s="158">
        <v>500</v>
      </c>
      <c r="H54" s="158">
        <v>3775</v>
      </c>
      <c r="I54" s="158" t="s">
        <v>8</v>
      </c>
      <c r="J54" s="158">
        <v>3775</v>
      </c>
      <c r="K54" s="158" t="s">
        <v>8</v>
      </c>
      <c r="L54" s="158">
        <v>1607</v>
      </c>
      <c r="M54" s="158">
        <v>290</v>
      </c>
      <c r="N54" s="158">
        <v>240331</v>
      </c>
      <c r="O54" s="86"/>
      <c r="P54" s="86"/>
      <c r="Q54" s="86"/>
      <c r="R54" s="86"/>
      <c r="S54" s="86"/>
      <c r="T54" s="86"/>
      <c r="U54" s="86"/>
      <c r="V54" s="86"/>
      <c r="W54" s="86"/>
      <c r="X54" s="86"/>
      <c r="Y54" s="86"/>
      <c r="Z54" s="86"/>
      <c r="AA54" s="86"/>
      <c r="AB54" s="86"/>
      <c r="AC54" s="86"/>
      <c r="AD54" s="86"/>
    </row>
    <row r="55" spans="1:30" ht="11.1" customHeight="1">
      <c r="A55" s="69">
        <f>IF(B55&lt;&gt;"",COUNTA($B$20:B55),"")</f>
        <v>36</v>
      </c>
      <c r="B55" s="78" t="s">
        <v>98</v>
      </c>
      <c r="C55" s="158">
        <v>141244</v>
      </c>
      <c r="D55" s="158">
        <v>5920</v>
      </c>
      <c r="E55" s="158">
        <v>585</v>
      </c>
      <c r="F55" s="158">
        <v>2261</v>
      </c>
      <c r="G55" s="158">
        <v>51</v>
      </c>
      <c r="H55" s="158">
        <v>694</v>
      </c>
      <c r="I55" s="158">
        <v>69</v>
      </c>
      <c r="J55" s="158">
        <v>625</v>
      </c>
      <c r="K55" s="158">
        <v>316</v>
      </c>
      <c r="L55" s="158">
        <v>2777</v>
      </c>
      <c r="M55" s="158">
        <v>1609</v>
      </c>
      <c r="N55" s="158">
        <v>127030</v>
      </c>
    </row>
    <row r="56" spans="1:30" s="74" customFormat="1" ht="20.100000000000001" customHeight="1">
      <c r="A56" s="69" t="str">
        <f>IF(B56&lt;&gt;"",COUNTA($B$20:B56),"")</f>
        <v/>
      </c>
      <c r="B56" s="78"/>
      <c r="C56" s="236" t="s">
        <v>53</v>
      </c>
      <c r="D56" s="237"/>
      <c r="E56" s="237"/>
      <c r="F56" s="237"/>
      <c r="G56" s="237"/>
      <c r="H56" s="237" t="s">
        <v>53</v>
      </c>
      <c r="I56" s="237"/>
      <c r="J56" s="237"/>
      <c r="K56" s="237"/>
      <c r="L56" s="237"/>
      <c r="M56" s="237"/>
      <c r="N56" s="237"/>
    </row>
    <row r="57" spans="1:30" s="71" customFormat="1" ht="11.1" customHeight="1">
      <c r="A57" s="69">
        <f>IF(B57&lt;&gt;"",COUNTA($B$20:B57),"")</f>
        <v>37</v>
      </c>
      <c r="B57" s="78" t="s">
        <v>70</v>
      </c>
      <c r="C57" s="161">
        <v>833.89</v>
      </c>
      <c r="D57" s="161">
        <v>308.31</v>
      </c>
      <c r="E57" s="161">
        <v>129.78</v>
      </c>
      <c r="F57" s="161">
        <v>40.65</v>
      </c>
      <c r="G57" s="161">
        <v>38.51</v>
      </c>
      <c r="H57" s="161">
        <v>150.36000000000001</v>
      </c>
      <c r="I57" s="161">
        <v>52.53</v>
      </c>
      <c r="J57" s="161">
        <v>97.83</v>
      </c>
      <c r="K57" s="161">
        <v>30.43</v>
      </c>
      <c r="L57" s="161">
        <v>84.8</v>
      </c>
      <c r="M57" s="161">
        <v>51.07</v>
      </c>
      <c r="N57" s="161" t="s">
        <v>8</v>
      </c>
      <c r="O57" s="85"/>
      <c r="P57" s="85"/>
      <c r="Q57" s="85"/>
      <c r="R57" s="85"/>
      <c r="S57" s="85"/>
      <c r="T57" s="85"/>
      <c r="U57" s="85"/>
      <c r="V57" s="85"/>
      <c r="W57" s="85"/>
      <c r="X57" s="85"/>
      <c r="Y57" s="85"/>
      <c r="Z57" s="85"/>
      <c r="AA57" s="85"/>
      <c r="AB57" s="85"/>
      <c r="AC57" s="85"/>
      <c r="AD57" s="85"/>
    </row>
    <row r="58" spans="1:30" s="71" customFormat="1" ht="11.1" customHeight="1">
      <c r="A58" s="69">
        <f>IF(B58&lt;&gt;"",COUNTA($B$20:B58),"")</f>
        <v>38</v>
      </c>
      <c r="B58" s="78" t="s">
        <v>71</v>
      </c>
      <c r="C58" s="161">
        <v>559.55999999999995</v>
      </c>
      <c r="D58" s="161">
        <v>117.88</v>
      </c>
      <c r="E58" s="161">
        <v>41.93</v>
      </c>
      <c r="F58" s="161">
        <v>156.07</v>
      </c>
      <c r="G58" s="161">
        <v>14.19</v>
      </c>
      <c r="H58" s="161">
        <v>65.239999999999995</v>
      </c>
      <c r="I58" s="161">
        <v>52.82</v>
      </c>
      <c r="J58" s="161">
        <v>12.42</v>
      </c>
      <c r="K58" s="161">
        <v>20.32</v>
      </c>
      <c r="L58" s="161">
        <v>92.75</v>
      </c>
      <c r="M58" s="161">
        <v>51.03</v>
      </c>
      <c r="N58" s="161">
        <v>0.14000000000000001</v>
      </c>
      <c r="O58" s="85"/>
      <c r="P58" s="85"/>
      <c r="Q58" s="85"/>
      <c r="R58" s="85"/>
      <c r="S58" s="85"/>
      <c r="T58" s="85"/>
      <c r="U58" s="85"/>
      <c r="V58" s="85"/>
      <c r="W58" s="85"/>
      <c r="X58" s="85"/>
      <c r="Y58" s="85"/>
      <c r="Z58" s="85"/>
      <c r="AA58" s="85"/>
      <c r="AB58" s="85"/>
      <c r="AC58" s="85"/>
      <c r="AD58" s="85"/>
    </row>
    <row r="59" spans="1:30" s="71" customFormat="1" ht="21.6" customHeight="1">
      <c r="A59" s="69">
        <f>IF(B59&lt;&gt;"",COUNTA($B$20:B59),"")</f>
        <v>39</v>
      </c>
      <c r="B59" s="79" t="s">
        <v>627</v>
      </c>
      <c r="C59" s="161">
        <v>1018.5</v>
      </c>
      <c r="D59" s="161" t="s">
        <v>8</v>
      </c>
      <c r="E59" s="161" t="s">
        <v>8</v>
      </c>
      <c r="F59" s="161" t="s">
        <v>8</v>
      </c>
      <c r="G59" s="161" t="s">
        <v>8</v>
      </c>
      <c r="H59" s="161">
        <v>1018.5</v>
      </c>
      <c r="I59" s="161">
        <v>817.27</v>
      </c>
      <c r="J59" s="161">
        <v>201.24</v>
      </c>
      <c r="K59" s="161" t="s">
        <v>8</v>
      </c>
      <c r="L59" s="161" t="s">
        <v>8</v>
      </c>
      <c r="M59" s="161" t="s">
        <v>8</v>
      </c>
      <c r="N59" s="161" t="s">
        <v>8</v>
      </c>
      <c r="O59" s="85"/>
      <c r="P59" s="85"/>
      <c r="Q59" s="85"/>
      <c r="R59" s="85"/>
      <c r="S59" s="85"/>
      <c r="T59" s="85"/>
      <c r="U59" s="85"/>
      <c r="V59" s="85"/>
      <c r="W59" s="85"/>
      <c r="X59" s="85"/>
      <c r="Y59" s="85"/>
      <c r="Z59" s="85"/>
      <c r="AA59" s="85"/>
      <c r="AB59" s="85"/>
      <c r="AC59" s="85"/>
      <c r="AD59" s="85"/>
    </row>
    <row r="60" spans="1:30" s="71" customFormat="1" ht="11.1" customHeight="1">
      <c r="A60" s="69">
        <f>IF(B60&lt;&gt;"",COUNTA($B$20:B60),"")</f>
        <v>40</v>
      </c>
      <c r="B60" s="78" t="s">
        <v>72</v>
      </c>
      <c r="C60" s="161">
        <v>15.71</v>
      </c>
      <c r="D60" s="161">
        <v>0.27</v>
      </c>
      <c r="E60" s="161">
        <v>7.0000000000000007E-2</v>
      </c>
      <c r="F60" s="161">
        <v>0.14000000000000001</v>
      </c>
      <c r="G60" s="161">
        <v>0.01</v>
      </c>
      <c r="H60" s="161">
        <v>0.1</v>
      </c>
      <c r="I60" s="161" t="s">
        <v>8</v>
      </c>
      <c r="J60" s="161">
        <v>0.1</v>
      </c>
      <c r="K60" s="161">
        <v>0.04</v>
      </c>
      <c r="L60" s="161">
        <v>0.19</v>
      </c>
      <c r="M60" s="161">
        <v>0.26</v>
      </c>
      <c r="N60" s="161">
        <v>14.64</v>
      </c>
      <c r="O60" s="85"/>
      <c r="P60" s="85"/>
      <c r="Q60" s="85"/>
      <c r="R60" s="85"/>
      <c r="S60" s="85"/>
      <c r="T60" s="85"/>
      <c r="U60" s="85"/>
      <c r="V60" s="85"/>
      <c r="W60" s="85"/>
      <c r="X60" s="85"/>
      <c r="Y60" s="85"/>
      <c r="Z60" s="85"/>
      <c r="AA60" s="85"/>
      <c r="AB60" s="85"/>
      <c r="AC60" s="85"/>
      <c r="AD60" s="85"/>
    </row>
    <row r="61" spans="1:30" s="71" customFormat="1" ht="11.1" customHeight="1">
      <c r="A61" s="69">
        <f>IF(B61&lt;&gt;"",COUNTA($B$20:B61),"")</f>
        <v>41</v>
      </c>
      <c r="B61" s="78" t="s">
        <v>73</v>
      </c>
      <c r="C61" s="161">
        <v>1853.52</v>
      </c>
      <c r="D61" s="161">
        <v>113.24</v>
      </c>
      <c r="E61" s="161">
        <v>35.07</v>
      </c>
      <c r="F61" s="161">
        <v>99.93</v>
      </c>
      <c r="G61" s="161">
        <v>56.29</v>
      </c>
      <c r="H61" s="161">
        <v>762.92</v>
      </c>
      <c r="I61" s="161">
        <v>58.05</v>
      </c>
      <c r="J61" s="161">
        <v>704.87</v>
      </c>
      <c r="K61" s="161">
        <v>28.83</v>
      </c>
      <c r="L61" s="161">
        <v>90.99</v>
      </c>
      <c r="M61" s="161">
        <v>110.74</v>
      </c>
      <c r="N61" s="161">
        <v>555.51</v>
      </c>
      <c r="O61" s="85"/>
      <c r="P61" s="85"/>
      <c r="Q61" s="85"/>
      <c r="R61" s="85"/>
      <c r="S61" s="85"/>
      <c r="T61" s="85"/>
      <c r="U61" s="85"/>
      <c r="V61" s="85"/>
      <c r="W61" s="85"/>
      <c r="X61" s="85"/>
      <c r="Y61" s="85"/>
      <c r="Z61" s="85"/>
      <c r="AA61" s="85"/>
      <c r="AB61" s="85"/>
      <c r="AC61" s="85"/>
      <c r="AD61" s="85"/>
    </row>
    <row r="62" spans="1:30" s="71" customFormat="1" ht="11.1" customHeight="1">
      <c r="A62" s="69">
        <f>IF(B62&lt;&gt;"",COUNTA($B$20:B62),"")</f>
        <v>42</v>
      </c>
      <c r="B62" s="78" t="s">
        <v>74</v>
      </c>
      <c r="C62" s="161">
        <v>856.77</v>
      </c>
      <c r="D62" s="161">
        <v>58.37</v>
      </c>
      <c r="E62" s="161">
        <v>5.71</v>
      </c>
      <c r="F62" s="161">
        <v>48.65</v>
      </c>
      <c r="G62" s="161">
        <v>0.32</v>
      </c>
      <c r="H62" s="161">
        <v>189.74</v>
      </c>
      <c r="I62" s="161">
        <v>0.46</v>
      </c>
      <c r="J62" s="161">
        <v>189.28</v>
      </c>
      <c r="K62" s="161">
        <v>0.73</v>
      </c>
      <c r="L62" s="161">
        <v>5.13</v>
      </c>
      <c r="M62" s="161">
        <v>1</v>
      </c>
      <c r="N62" s="161">
        <v>547.12</v>
      </c>
      <c r="O62" s="85"/>
      <c r="P62" s="85"/>
      <c r="Q62" s="85"/>
      <c r="R62" s="85"/>
      <c r="S62" s="85"/>
      <c r="T62" s="85"/>
      <c r="U62" s="85"/>
      <c r="V62" s="85"/>
      <c r="W62" s="85"/>
      <c r="X62" s="85"/>
      <c r="Y62" s="85"/>
      <c r="Z62" s="85"/>
      <c r="AA62" s="85"/>
      <c r="AB62" s="85"/>
      <c r="AC62" s="85"/>
      <c r="AD62" s="85"/>
    </row>
    <row r="63" spans="1:30" s="71" customFormat="1" ht="19.149999999999999" customHeight="1">
      <c r="A63" s="70">
        <f>IF(B63&lt;&gt;"",COUNTA($B$20:B63),"")</f>
        <v>43</v>
      </c>
      <c r="B63" s="80" t="s">
        <v>75</v>
      </c>
      <c r="C63" s="162">
        <v>3424.42</v>
      </c>
      <c r="D63" s="162">
        <v>481.32</v>
      </c>
      <c r="E63" s="162">
        <v>201.13</v>
      </c>
      <c r="F63" s="162">
        <v>248.14</v>
      </c>
      <c r="G63" s="162">
        <v>108.68</v>
      </c>
      <c r="H63" s="162">
        <v>1807.38</v>
      </c>
      <c r="I63" s="162">
        <v>980.2</v>
      </c>
      <c r="J63" s="162">
        <v>827.18</v>
      </c>
      <c r="K63" s="162">
        <v>78.89</v>
      </c>
      <c r="L63" s="162">
        <v>263.60000000000002</v>
      </c>
      <c r="M63" s="162">
        <v>212.09</v>
      </c>
      <c r="N63" s="162">
        <v>23.18</v>
      </c>
      <c r="O63" s="85"/>
      <c r="P63" s="85"/>
      <c r="Q63" s="85"/>
      <c r="R63" s="85"/>
      <c r="S63" s="85"/>
      <c r="T63" s="85"/>
      <c r="U63" s="85"/>
      <c r="V63" s="85"/>
      <c r="W63" s="85"/>
      <c r="X63" s="85"/>
      <c r="Y63" s="85"/>
      <c r="Z63" s="85"/>
      <c r="AA63" s="85"/>
      <c r="AB63" s="85"/>
      <c r="AC63" s="85"/>
      <c r="AD63" s="85"/>
    </row>
    <row r="64" spans="1:30" s="71" customFormat="1" ht="21.6" customHeight="1">
      <c r="A64" s="69">
        <f>IF(B64&lt;&gt;"",COUNTA($B$20:B64),"")</f>
        <v>44</v>
      </c>
      <c r="B64" s="79" t="s">
        <v>76</v>
      </c>
      <c r="C64" s="161">
        <v>721.62</v>
      </c>
      <c r="D64" s="161">
        <v>69.95</v>
      </c>
      <c r="E64" s="161">
        <v>50.19</v>
      </c>
      <c r="F64" s="161">
        <v>123.02</v>
      </c>
      <c r="G64" s="161">
        <v>19.809999999999999</v>
      </c>
      <c r="H64" s="161">
        <v>21.71</v>
      </c>
      <c r="I64" s="161">
        <v>1.1100000000000001</v>
      </c>
      <c r="J64" s="161">
        <v>20.6</v>
      </c>
      <c r="K64" s="161">
        <v>22.12</v>
      </c>
      <c r="L64" s="161">
        <v>204.67</v>
      </c>
      <c r="M64" s="161">
        <v>210.15</v>
      </c>
      <c r="N64" s="161" t="s">
        <v>8</v>
      </c>
      <c r="O64" s="85"/>
      <c r="P64" s="85"/>
      <c r="Q64" s="85"/>
      <c r="R64" s="85"/>
      <c r="S64" s="85"/>
      <c r="T64" s="85"/>
      <c r="U64" s="85"/>
      <c r="V64" s="85"/>
      <c r="W64" s="85"/>
      <c r="X64" s="85"/>
      <c r="Y64" s="85"/>
      <c r="Z64" s="85"/>
      <c r="AA64" s="85"/>
      <c r="AB64" s="85"/>
      <c r="AC64" s="85"/>
      <c r="AD64" s="85"/>
    </row>
    <row r="65" spans="1:30" s="71" customFormat="1" ht="11.1" customHeight="1">
      <c r="A65" s="69">
        <f>IF(B65&lt;&gt;"",COUNTA($B$20:B65),"")</f>
        <v>45</v>
      </c>
      <c r="B65" s="78" t="s">
        <v>77</v>
      </c>
      <c r="C65" s="161">
        <v>405.77</v>
      </c>
      <c r="D65" s="161">
        <v>32.700000000000003</v>
      </c>
      <c r="E65" s="161">
        <v>14.93</v>
      </c>
      <c r="F65" s="161">
        <v>104.44</v>
      </c>
      <c r="G65" s="161">
        <v>16.46</v>
      </c>
      <c r="H65" s="161">
        <v>14.71</v>
      </c>
      <c r="I65" s="161">
        <v>0.88</v>
      </c>
      <c r="J65" s="161">
        <v>13.83</v>
      </c>
      <c r="K65" s="161">
        <v>19.73</v>
      </c>
      <c r="L65" s="161">
        <v>161.06</v>
      </c>
      <c r="M65" s="161">
        <v>41.75</v>
      </c>
      <c r="N65" s="161" t="s">
        <v>8</v>
      </c>
      <c r="O65" s="85"/>
      <c r="P65" s="85"/>
      <c r="Q65" s="85"/>
      <c r="R65" s="85"/>
      <c r="S65" s="85"/>
      <c r="T65" s="85"/>
      <c r="U65" s="85"/>
      <c r="V65" s="85"/>
      <c r="W65" s="85"/>
      <c r="X65" s="85"/>
      <c r="Y65" s="85"/>
      <c r="Z65" s="85"/>
      <c r="AA65" s="85"/>
      <c r="AB65" s="85"/>
      <c r="AC65" s="85"/>
      <c r="AD65" s="85"/>
    </row>
    <row r="66" spans="1:30" s="71" customFormat="1" ht="11.1" customHeight="1">
      <c r="A66" s="69">
        <f>IF(B66&lt;&gt;"",COUNTA($B$20:B66),"")</f>
        <v>46</v>
      </c>
      <c r="B66" s="78" t="s">
        <v>78</v>
      </c>
      <c r="C66" s="161">
        <v>0.12</v>
      </c>
      <c r="D66" s="161" t="s">
        <v>8</v>
      </c>
      <c r="E66" s="161" t="s">
        <v>8</v>
      </c>
      <c r="F66" s="161" t="s">
        <v>8</v>
      </c>
      <c r="G66" s="161" t="s">
        <v>8</v>
      </c>
      <c r="H66" s="161" t="s">
        <v>8</v>
      </c>
      <c r="I66" s="161" t="s">
        <v>8</v>
      </c>
      <c r="J66" s="161" t="s">
        <v>8</v>
      </c>
      <c r="K66" s="161" t="s">
        <v>8</v>
      </c>
      <c r="L66" s="161" t="s">
        <v>8</v>
      </c>
      <c r="M66" s="161" t="s">
        <v>8</v>
      </c>
      <c r="N66" s="161">
        <v>0.12</v>
      </c>
      <c r="O66" s="85"/>
      <c r="P66" s="85"/>
      <c r="Q66" s="85"/>
      <c r="R66" s="85"/>
      <c r="S66" s="85"/>
      <c r="T66" s="85"/>
      <c r="U66" s="85"/>
      <c r="V66" s="85"/>
      <c r="W66" s="85"/>
      <c r="X66" s="85"/>
      <c r="Y66" s="85"/>
      <c r="Z66" s="85"/>
      <c r="AA66" s="85"/>
      <c r="AB66" s="85"/>
      <c r="AC66" s="85"/>
      <c r="AD66" s="85"/>
    </row>
    <row r="67" spans="1:30" s="71" customFormat="1" ht="11.1" customHeight="1">
      <c r="A67" s="69">
        <f>IF(B67&lt;&gt;"",COUNTA($B$20:B67),"")</f>
        <v>47</v>
      </c>
      <c r="B67" s="78" t="s">
        <v>79</v>
      </c>
      <c r="C67" s="161">
        <v>99.82</v>
      </c>
      <c r="D67" s="161">
        <v>1.22</v>
      </c>
      <c r="E67" s="161">
        <v>3.03</v>
      </c>
      <c r="F67" s="161">
        <v>6.45</v>
      </c>
      <c r="G67" s="161">
        <v>0.95</v>
      </c>
      <c r="H67" s="161">
        <v>4.1100000000000003</v>
      </c>
      <c r="I67" s="161">
        <v>0.37</v>
      </c>
      <c r="J67" s="161">
        <v>3.74</v>
      </c>
      <c r="K67" s="161">
        <v>1.02</v>
      </c>
      <c r="L67" s="161">
        <v>16.32</v>
      </c>
      <c r="M67" s="161">
        <v>41.98</v>
      </c>
      <c r="N67" s="161">
        <v>24.74</v>
      </c>
      <c r="O67" s="85"/>
      <c r="P67" s="85"/>
      <c r="Q67" s="85"/>
      <c r="R67" s="85"/>
      <c r="S67" s="85"/>
      <c r="T67" s="85"/>
      <c r="U67" s="85"/>
      <c r="V67" s="85"/>
      <c r="W67" s="85"/>
      <c r="X67" s="85"/>
      <c r="Y67" s="85"/>
      <c r="Z67" s="85"/>
      <c r="AA67" s="85"/>
      <c r="AB67" s="85"/>
      <c r="AC67" s="85"/>
      <c r="AD67" s="85"/>
    </row>
    <row r="68" spans="1:30" s="71" customFormat="1" ht="11.1" customHeight="1">
      <c r="A68" s="69">
        <f>IF(B68&lt;&gt;"",COUNTA($B$20:B68),"")</f>
        <v>48</v>
      </c>
      <c r="B68" s="78" t="s">
        <v>74</v>
      </c>
      <c r="C68" s="161">
        <v>8.3699999999999992</v>
      </c>
      <c r="D68" s="161">
        <v>0.3</v>
      </c>
      <c r="E68" s="161">
        <v>2.27</v>
      </c>
      <c r="F68" s="161">
        <v>1.1299999999999999</v>
      </c>
      <c r="G68" s="161">
        <v>1.03</v>
      </c>
      <c r="H68" s="161">
        <v>0.21</v>
      </c>
      <c r="I68" s="161" t="s">
        <v>8</v>
      </c>
      <c r="J68" s="161">
        <v>0.21</v>
      </c>
      <c r="K68" s="161">
        <v>0.57999999999999996</v>
      </c>
      <c r="L68" s="161">
        <v>2.17</v>
      </c>
      <c r="M68" s="161">
        <v>0.16</v>
      </c>
      <c r="N68" s="161">
        <v>0.51</v>
      </c>
      <c r="O68" s="85"/>
      <c r="P68" s="85"/>
      <c r="Q68" s="85"/>
      <c r="R68" s="85"/>
      <c r="S68" s="85"/>
      <c r="T68" s="85"/>
      <c r="U68" s="85"/>
      <c r="V68" s="85"/>
      <c r="W68" s="85"/>
      <c r="X68" s="85"/>
      <c r="Y68" s="85"/>
      <c r="Z68" s="85"/>
      <c r="AA68" s="85"/>
      <c r="AB68" s="85"/>
      <c r="AC68" s="85"/>
      <c r="AD68" s="85"/>
    </row>
    <row r="69" spans="1:30" s="71" customFormat="1" ht="19.149999999999999" customHeight="1">
      <c r="A69" s="70">
        <f>IF(B69&lt;&gt;"",COUNTA($B$20:B69),"")</f>
        <v>49</v>
      </c>
      <c r="B69" s="80" t="s">
        <v>80</v>
      </c>
      <c r="C69" s="162">
        <v>813.19</v>
      </c>
      <c r="D69" s="162">
        <v>70.87</v>
      </c>
      <c r="E69" s="162">
        <v>50.95</v>
      </c>
      <c r="F69" s="162">
        <v>128.34</v>
      </c>
      <c r="G69" s="162">
        <v>19.739999999999998</v>
      </c>
      <c r="H69" s="162">
        <v>25.61</v>
      </c>
      <c r="I69" s="162">
        <v>1.48</v>
      </c>
      <c r="J69" s="162">
        <v>24.13</v>
      </c>
      <c r="K69" s="162">
        <v>22.55</v>
      </c>
      <c r="L69" s="162">
        <v>218.81</v>
      </c>
      <c r="M69" s="162">
        <v>251.97</v>
      </c>
      <c r="N69" s="162">
        <v>24.35</v>
      </c>
      <c r="O69" s="85"/>
      <c r="P69" s="85"/>
      <c r="Q69" s="85"/>
      <c r="R69" s="85"/>
      <c r="S69" s="85"/>
      <c r="T69" s="85"/>
      <c r="U69" s="85"/>
      <c r="V69" s="85"/>
      <c r="W69" s="85"/>
      <c r="X69" s="85"/>
      <c r="Y69" s="85"/>
      <c r="Z69" s="85"/>
      <c r="AA69" s="85"/>
      <c r="AB69" s="85"/>
      <c r="AC69" s="85"/>
      <c r="AD69" s="85"/>
    </row>
    <row r="70" spans="1:30" s="71" customFormat="1" ht="19.149999999999999" customHeight="1">
      <c r="A70" s="70">
        <f>IF(B70&lt;&gt;"",COUNTA($B$20:B70),"")</f>
        <v>50</v>
      </c>
      <c r="B70" s="80" t="s">
        <v>81</v>
      </c>
      <c r="C70" s="162">
        <v>4237.6000000000004</v>
      </c>
      <c r="D70" s="162">
        <v>552.19000000000005</v>
      </c>
      <c r="E70" s="162">
        <v>252.08</v>
      </c>
      <c r="F70" s="162">
        <v>376.48</v>
      </c>
      <c r="G70" s="162">
        <v>128.41</v>
      </c>
      <c r="H70" s="162">
        <v>1832.99</v>
      </c>
      <c r="I70" s="162">
        <v>981.68</v>
      </c>
      <c r="J70" s="162">
        <v>851.31</v>
      </c>
      <c r="K70" s="162">
        <v>101.44</v>
      </c>
      <c r="L70" s="162">
        <v>482.42</v>
      </c>
      <c r="M70" s="162">
        <v>464.06</v>
      </c>
      <c r="N70" s="162">
        <v>47.53</v>
      </c>
      <c r="O70" s="85"/>
      <c r="P70" s="85"/>
      <c r="Q70" s="85"/>
      <c r="R70" s="85"/>
      <c r="S70" s="85"/>
      <c r="T70" s="85"/>
      <c r="U70" s="85"/>
      <c r="V70" s="85"/>
      <c r="W70" s="85"/>
      <c r="X70" s="85"/>
      <c r="Y70" s="85"/>
      <c r="Z70" s="85"/>
      <c r="AA70" s="85"/>
      <c r="AB70" s="85"/>
      <c r="AC70" s="85"/>
      <c r="AD70" s="85"/>
    </row>
    <row r="71" spans="1:30" s="71" customFormat="1" ht="11.1" customHeight="1">
      <c r="A71" s="69">
        <f>IF(B71&lt;&gt;"",COUNTA($B$20:B71),"")</f>
        <v>51</v>
      </c>
      <c r="B71" s="78" t="s">
        <v>82</v>
      </c>
      <c r="C71" s="161">
        <v>1012.91</v>
      </c>
      <c r="D71" s="161" t="s">
        <v>8</v>
      </c>
      <c r="E71" s="161" t="s">
        <v>8</v>
      </c>
      <c r="F71" s="161" t="s">
        <v>8</v>
      </c>
      <c r="G71" s="161" t="s">
        <v>8</v>
      </c>
      <c r="H71" s="161" t="s">
        <v>8</v>
      </c>
      <c r="I71" s="161" t="s">
        <v>8</v>
      </c>
      <c r="J71" s="161" t="s">
        <v>8</v>
      </c>
      <c r="K71" s="161" t="s">
        <v>8</v>
      </c>
      <c r="L71" s="161" t="s">
        <v>8</v>
      </c>
      <c r="M71" s="161" t="s">
        <v>8</v>
      </c>
      <c r="N71" s="161">
        <v>1012.91</v>
      </c>
      <c r="O71" s="85"/>
      <c r="P71" s="85"/>
      <c r="Q71" s="85"/>
      <c r="R71" s="85"/>
      <c r="S71" s="85"/>
      <c r="T71" s="85"/>
      <c r="U71" s="85"/>
      <c r="V71" s="85"/>
      <c r="W71" s="85"/>
      <c r="X71" s="85"/>
      <c r="Y71" s="85"/>
      <c r="Z71" s="85"/>
      <c r="AA71" s="85"/>
      <c r="AB71" s="85"/>
      <c r="AC71" s="85"/>
      <c r="AD71" s="85"/>
    </row>
    <row r="72" spans="1:30" s="71" customFormat="1" ht="11.1" customHeight="1">
      <c r="A72" s="69">
        <f>IF(B72&lt;&gt;"",COUNTA($B$20:B72),"")</f>
        <v>52</v>
      </c>
      <c r="B72" s="78" t="s">
        <v>83</v>
      </c>
      <c r="C72" s="161">
        <v>344.21</v>
      </c>
      <c r="D72" s="161" t="s">
        <v>8</v>
      </c>
      <c r="E72" s="161" t="s">
        <v>8</v>
      </c>
      <c r="F72" s="161" t="s">
        <v>8</v>
      </c>
      <c r="G72" s="161" t="s">
        <v>8</v>
      </c>
      <c r="H72" s="161" t="s">
        <v>8</v>
      </c>
      <c r="I72" s="161" t="s">
        <v>8</v>
      </c>
      <c r="J72" s="161" t="s">
        <v>8</v>
      </c>
      <c r="K72" s="161" t="s">
        <v>8</v>
      </c>
      <c r="L72" s="161" t="s">
        <v>8</v>
      </c>
      <c r="M72" s="161" t="s">
        <v>8</v>
      </c>
      <c r="N72" s="161">
        <v>344.21</v>
      </c>
      <c r="O72" s="85"/>
      <c r="P72" s="85"/>
      <c r="Q72" s="85"/>
      <c r="R72" s="85"/>
      <c r="S72" s="85"/>
      <c r="T72" s="85"/>
      <c r="U72" s="85"/>
      <c r="V72" s="85"/>
      <c r="W72" s="85"/>
      <c r="X72" s="85"/>
      <c r="Y72" s="85"/>
      <c r="Z72" s="85"/>
      <c r="AA72" s="85"/>
      <c r="AB72" s="85"/>
      <c r="AC72" s="85"/>
      <c r="AD72" s="85"/>
    </row>
    <row r="73" spans="1:30" s="71" customFormat="1" ht="11.1" customHeight="1">
      <c r="A73" s="69">
        <f>IF(B73&lt;&gt;"",COUNTA($B$20:B73),"")</f>
        <v>53</v>
      </c>
      <c r="B73" s="78" t="s">
        <v>99</v>
      </c>
      <c r="C73" s="161">
        <v>445.61</v>
      </c>
      <c r="D73" s="161" t="s">
        <v>8</v>
      </c>
      <c r="E73" s="161" t="s">
        <v>8</v>
      </c>
      <c r="F73" s="161" t="s">
        <v>8</v>
      </c>
      <c r="G73" s="161" t="s">
        <v>8</v>
      </c>
      <c r="H73" s="161" t="s">
        <v>8</v>
      </c>
      <c r="I73" s="161" t="s">
        <v>8</v>
      </c>
      <c r="J73" s="161" t="s">
        <v>8</v>
      </c>
      <c r="K73" s="161" t="s">
        <v>8</v>
      </c>
      <c r="L73" s="161" t="s">
        <v>8</v>
      </c>
      <c r="M73" s="161" t="s">
        <v>8</v>
      </c>
      <c r="N73" s="161">
        <v>445.61</v>
      </c>
      <c r="O73" s="85"/>
      <c r="P73" s="85"/>
      <c r="Q73" s="85"/>
      <c r="R73" s="85"/>
      <c r="S73" s="85"/>
      <c r="T73" s="85"/>
      <c r="U73" s="85"/>
      <c r="V73" s="85"/>
      <c r="W73" s="85"/>
      <c r="X73" s="85"/>
      <c r="Y73" s="85"/>
      <c r="Z73" s="85"/>
      <c r="AA73" s="85"/>
      <c r="AB73" s="85"/>
      <c r="AC73" s="85"/>
      <c r="AD73" s="85"/>
    </row>
    <row r="74" spans="1:30" s="71" customFormat="1" ht="11.1" customHeight="1">
      <c r="A74" s="69">
        <f>IF(B74&lt;&gt;"",COUNTA($B$20:B74),"")</f>
        <v>54</v>
      </c>
      <c r="B74" s="78" t="s">
        <v>100</v>
      </c>
      <c r="C74" s="161">
        <v>131.31</v>
      </c>
      <c r="D74" s="161" t="s">
        <v>8</v>
      </c>
      <c r="E74" s="161" t="s">
        <v>8</v>
      </c>
      <c r="F74" s="161" t="s">
        <v>8</v>
      </c>
      <c r="G74" s="161" t="s">
        <v>8</v>
      </c>
      <c r="H74" s="161" t="s">
        <v>8</v>
      </c>
      <c r="I74" s="161" t="s">
        <v>8</v>
      </c>
      <c r="J74" s="161" t="s">
        <v>8</v>
      </c>
      <c r="K74" s="161" t="s">
        <v>8</v>
      </c>
      <c r="L74" s="161" t="s">
        <v>8</v>
      </c>
      <c r="M74" s="161" t="s">
        <v>8</v>
      </c>
      <c r="N74" s="161">
        <v>131.31</v>
      </c>
      <c r="O74" s="85"/>
      <c r="P74" s="85"/>
      <c r="Q74" s="85"/>
      <c r="R74" s="85"/>
      <c r="S74" s="85"/>
      <c r="T74" s="85"/>
      <c r="U74" s="85"/>
      <c r="V74" s="85"/>
      <c r="W74" s="85"/>
      <c r="X74" s="85"/>
      <c r="Y74" s="85"/>
      <c r="Z74" s="85"/>
      <c r="AA74" s="85"/>
      <c r="AB74" s="85"/>
      <c r="AC74" s="85"/>
      <c r="AD74" s="85"/>
    </row>
    <row r="75" spans="1:30" s="71" customFormat="1" ht="11.1" customHeight="1">
      <c r="A75" s="69">
        <f>IF(B75&lt;&gt;"",COUNTA($B$20:B75),"")</f>
        <v>55</v>
      </c>
      <c r="B75" s="78" t="s">
        <v>27</v>
      </c>
      <c r="C75" s="161">
        <v>619.29999999999995</v>
      </c>
      <c r="D75" s="161" t="s">
        <v>8</v>
      </c>
      <c r="E75" s="161" t="s">
        <v>8</v>
      </c>
      <c r="F75" s="161" t="s">
        <v>8</v>
      </c>
      <c r="G75" s="161" t="s">
        <v>8</v>
      </c>
      <c r="H75" s="161" t="s">
        <v>8</v>
      </c>
      <c r="I75" s="161" t="s">
        <v>8</v>
      </c>
      <c r="J75" s="161" t="s">
        <v>8</v>
      </c>
      <c r="K75" s="161" t="s">
        <v>8</v>
      </c>
      <c r="L75" s="161" t="s">
        <v>8</v>
      </c>
      <c r="M75" s="161" t="s">
        <v>8</v>
      </c>
      <c r="N75" s="161">
        <v>619.29999999999995</v>
      </c>
      <c r="O75" s="85"/>
      <c r="P75" s="85"/>
      <c r="Q75" s="85"/>
      <c r="R75" s="85"/>
      <c r="S75" s="85"/>
      <c r="T75" s="85"/>
      <c r="U75" s="85"/>
      <c r="V75" s="85"/>
      <c r="W75" s="85"/>
      <c r="X75" s="85"/>
      <c r="Y75" s="85"/>
      <c r="Z75" s="85"/>
      <c r="AA75" s="85"/>
      <c r="AB75" s="85"/>
      <c r="AC75" s="85"/>
      <c r="AD75" s="85"/>
    </row>
    <row r="76" spans="1:30" s="71" customFormat="1" ht="21.6" customHeight="1">
      <c r="A76" s="69">
        <f>IF(B76&lt;&gt;"",COUNTA($B$20:B76),"")</f>
        <v>56</v>
      </c>
      <c r="B76" s="79" t="s">
        <v>84</v>
      </c>
      <c r="C76" s="161">
        <v>230.8</v>
      </c>
      <c r="D76" s="161" t="s">
        <v>8</v>
      </c>
      <c r="E76" s="161" t="s">
        <v>8</v>
      </c>
      <c r="F76" s="161" t="s">
        <v>8</v>
      </c>
      <c r="G76" s="161" t="s">
        <v>8</v>
      </c>
      <c r="H76" s="161" t="s">
        <v>8</v>
      </c>
      <c r="I76" s="161" t="s">
        <v>8</v>
      </c>
      <c r="J76" s="161" t="s">
        <v>8</v>
      </c>
      <c r="K76" s="161" t="s">
        <v>8</v>
      </c>
      <c r="L76" s="161" t="s">
        <v>8</v>
      </c>
      <c r="M76" s="161" t="s">
        <v>8</v>
      </c>
      <c r="N76" s="161">
        <v>230.8</v>
      </c>
      <c r="O76" s="85"/>
      <c r="P76" s="85"/>
      <c r="Q76" s="85"/>
      <c r="R76" s="85"/>
      <c r="S76" s="85"/>
      <c r="T76" s="85"/>
      <c r="U76" s="85"/>
      <c r="V76" s="85"/>
      <c r="W76" s="85"/>
      <c r="X76" s="85"/>
      <c r="Y76" s="85"/>
      <c r="Z76" s="85"/>
      <c r="AA76" s="85"/>
      <c r="AB76" s="85"/>
      <c r="AC76" s="85"/>
      <c r="AD76" s="85"/>
    </row>
    <row r="77" spans="1:30" s="71" customFormat="1" ht="21.6" customHeight="1">
      <c r="A77" s="69">
        <f>IF(B77&lt;&gt;"",COUNTA($B$20:B77),"")</f>
        <v>57</v>
      </c>
      <c r="B77" s="79" t="s">
        <v>85</v>
      </c>
      <c r="C77" s="161">
        <v>594.03</v>
      </c>
      <c r="D77" s="161">
        <v>3.26</v>
      </c>
      <c r="E77" s="161">
        <v>1.5</v>
      </c>
      <c r="F77" s="161">
        <v>11.26</v>
      </c>
      <c r="G77" s="161">
        <v>23.63</v>
      </c>
      <c r="H77" s="161">
        <v>524.03</v>
      </c>
      <c r="I77" s="161">
        <v>210.89</v>
      </c>
      <c r="J77" s="161">
        <v>313.14</v>
      </c>
      <c r="K77" s="161">
        <v>3.91</v>
      </c>
      <c r="L77" s="161">
        <v>23.07</v>
      </c>
      <c r="M77" s="161">
        <v>3.38</v>
      </c>
      <c r="N77" s="161" t="s">
        <v>8</v>
      </c>
      <c r="O77" s="85"/>
      <c r="P77" s="85"/>
      <c r="Q77" s="85"/>
      <c r="R77" s="85"/>
      <c r="S77" s="85"/>
      <c r="T77" s="85"/>
      <c r="U77" s="85"/>
      <c r="V77" s="85"/>
      <c r="W77" s="85"/>
      <c r="X77" s="85"/>
      <c r="Y77" s="85"/>
      <c r="Z77" s="85"/>
      <c r="AA77" s="85"/>
      <c r="AB77" s="85"/>
      <c r="AC77" s="85"/>
      <c r="AD77" s="85"/>
    </row>
    <row r="78" spans="1:30" s="71" customFormat="1" ht="21.6" customHeight="1">
      <c r="A78" s="69">
        <f>IF(B78&lt;&gt;"",COUNTA($B$20:B78),"")</f>
        <v>58</v>
      </c>
      <c r="B78" s="79" t="s">
        <v>86</v>
      </c>
      <c r="C78" s="161">
        <v>182.01</v>
      </c>
      <c r="D78" s="161">
        <v>6.78</v>
      </c>
      <c r="E78" s="161">
        <v>0.05</v>
      </c>
      <c r="F78" s="161">
        <v>0.98</v>
      </c>
      <c r="G78" s="161">
        <v>1.65</v>
      </c>
      <c r="H78" s="161">
        <v>169.31</v>
      </c>
      <c r="I78" s="161">
        <v>168.14</v>
      </c>
      <c r="J78" s="161">
        <v>1.17</v>
      </c>
      <c r="K78" s="161">
        <v>0.56999999999999995</v>
      </c>
      <c r="L78" s="161">
        <v>0.92</v>
      </c>
      <c r="M78" s="161">
        <v>1.75</v>
      </c>
      <c r="N78" s="161" t="s">
        <v>8</v>
      </c>
      <c r="O78" s="85"/>
      <c r="P78" s="85"/>
      <c r="Q78" s="85"/>
      <c r="R78" s="85"/>
      <c r="S78" s="85"/>
      <c r="T78" s="85"/>
      <c r="U78" s="85"/>
      <c r="V78" s="85"/>
      <c r="W78" s="85"/>
      <c r="X78" s="85"/>
      <c r="Y78" s="85"/>
      <c r="Z78" s="85"/>
      <c r="AA78" s="85"/>
      <c r="AB78" s="85"/>
      <c r="AC78" s="85"/>
      <c r="AD78" s="85"/>
    </row>
    <row r="79" spans="1:30" s="71" customFormat="1" ht="11.1" customHeight="1">
      <c r="A79" s="69">
        <f>IF(B79&lt;&gt;"",COUNTA($B$20:B79),"")</f>
        <v>59</v>
      </c>
      <c r="B79" s="78" t="s">
        <v>87</v>
      </c>
      <c r="C79" s="161">
        <v>190.8</v>
      </c>
      <c r="D79" s="161">
        <v>1.82</v>
      </c>
      <c r="E79" s="161">
        <v>40.99</v>
      </c>
      <c r="F79" s="161">
        <v>2.21</v>
      </c>
      <c r="G79" s="161">
        <v>5.0199999999999996</v>
      </c>
      <c r="H79" s="161">
        <v>1.94</v>
      </c>
      <c r="I79" s="161">
        <v>0.28999999999999998</v>
      </c>
      <c r="J79" s="161">
        <v>1.65</v>
      </c>
      <c r="K79" s="161">
        <v>5.57</v>
      </c>
      <c r="L79" s="161">
        <v>36.04</v>
      </c>
      <c r="M79" s="161">
        <v>97.22</v>
      </c>
      <c r="N79" s="161" t="s">
        <v>8</v>
      </c>
      <c r="O79" s="85"/>
      <c r="P79" s="85"/>
      <c r="Q79" s="85"/>
      <c r="R79" s="85"/>
      <c r="S79" s="85"/>
      <c r="T79" s="85"/>
      <c r="U79" s="85"/>
      <c r="V79" s="85"/>
      <c r="W79" s="85"/>
      <c r="X79" s="85"/>
      <c r="Y79" s="85"/>
      <c r="Z79" s="85"/>
      <c r="AA79" s="85"/>
      <c r="AB79" s="85"/>
      <c r="AC79" s="85"/>
      <c r="AD79" s="85"/>
    </row>
    <row r="80" spans="1:30" s="71" customFormat="1" ht="11.1" customHeight="1">
      <c r="A80" s="69">
        <f>IF(B80&lt;&gt;"",COUNTA($B$20:B80),"")</f>
        <v>60</v>
      </c>
      <c r="B80" s="78" t="s">
        <v>88</v>
      </c>
      <c r="C80" s="161">
        <v>1528.47</v>
      </c>
      <c r="D80" s="161">
        <v>149.54</v>
      </c>
      <c r="E80" s="161">
        <v>52.73</v>
      </c>
      <c r="F80" s="161">
        <v>56.49</v>
      </c>
      <c r="G80" s="161">
        <v>9.39</v>
      </c>
      <c r="H80" s="161">
        <v>571.63</v>
      </c>
      <c r="I80" s="161">
        <v>356.53</v>
      </c>
      <c r="J80" s="161">
        <v>215.09</v>
      </c>
      <c r="K80" s="161">
        <v>8.6999999999999993</v>
      </c>
      <c r="L80" s="161">
        <v>36.17</v>
      </c>
      <c r="M80" s="161">
        <v>65.319999999999993</v>
      </c>
      <c r="N80" s="161">
        <v>578.49</v>
      </c>
      <c r="O80" s="85"/>
      <c r="P80" s="85"/>
      <c r="Q80" s="85"/>
      <c r="R80" s="85"/>
      <c r="S80" s="85"/>
      <c r="T80" s="85"/>
      <c r="U80" s="85"/>
      <c r="V80" s="85"/>
      <c r="W80" s="85"/>
      <c r="X80" s="85"/>
      <c r="Y80" s="85"/>
      <c r="Z80" s="85"/>
      <c r="AA80" s="85"/>
      <c r="AB80" s="85"/>
      <c r="AC80" s="85"/>
      <c r="AD80" s="85"/>
    </row>
    <row r="81" spans="1:30" s="71" customFormat="1" ht="11.1" customHeight="1">
      <c r="A81" s="69">
        <f>IF(B81&lt;&gt;"",COUNTA($B$20:B81),"")</f>
        <v>61</v>
      </c>
      <c r="B81" s="78" t="s">
        <v>74</v>
      </c>
      <c r="C81" s="161">
        <v>856.77</v>
      </c>
      <c r="D81" s="161">
        <v>58.37</v>
      </c>
      <c r="E81" s="161">
        <v>5.71</v>
      </c>
      <c r="F81" s="161">
        <v>48.65</v>
      </c>
      <c r="G81" s="161">
        <v>0.32</v>
      </c>
      <c r="H81" s="161">
        <v>189.74</v>
      </c>
      <c r="I81" s="161">
        <v>0.46</v>
      </c>
      <c r="J81" s="161">
        <v>189.28</v>
      </c>
      <c r="K81" s="161">
        <v>0.73</v>
      </c>
      <c r="L81" s="161">
        <v>5.13</v>
      </c>
      <c r="M81" s="161">
        <v>1</v>
      </c>
      <c r="N81" s="161">
        <v>547.12</v>
      </c>
      <c r="O81" s="85"/>
      <c r="P81" s="85"/>
      <c r="Q81" s="85"/>
      <c r="R81" s="85"/>
      <c r="S81" s="85"/>
      <c r="T81" s="85"/>
      <c r="U81" s="85"/>
      <c r="V81" s="85"/>
      <c r="W81" s="85"/>
      <c r="X81" s="85"/>
      <c r="Y81" s="85"/>
      <c r="Z81" s="85"/>
      <c r="AA81" s="85"/>
      <c r="AB81" s="85"/>
      <c r="AC81" s="85"/>
      <c r="AD81" s="85"/>
    </row>
    <row r="82" spans="1:30" s="71" customFormat="1" ht="19.149999999999999" customHeight="1">
      <c r="A82" s="70">
        <f>IF(B82&lt;&gt;"",COUNTA($B$20:B82),"")</f>
        <v>62</v>
      </c>
      <c r="B82" s="80" t="s">
        <v>89</v>
      </c>
      <c r="C82" s="162">
        <v>3501.56</v>
      </c>
      <c r="D82" s="162">
        <v>103.03</v>
      </c>
      <c r="E82" s="162">
        <v>89.56</v>
      </c>
      <c r="F82" s="162">
        <v>22.29</v>
      </c>
      <c r="G82" s="162">
        <v>39.369999999999997</v>
      </c>
      <c r="H82" s="162">
        <v>1077.1600000000001</v>
      </c>
      <c r="I82" s="162">
        <v>735.4</v>
      </c>
      <c r="J82" s="162">
        <v>341.77</v>
      </c>
      <c r="K82" s="162">
        <v>18.02</v>
      </c>
      <c r="L82" s="162">
        <v>91.08</v>
      </c>
      <c r="M82" s="162">
        <v>166.66</v>
      </c>
      <c r="N82" s="162">
        <v>1894.39</v>
      </c>
      <c r="O82" s="85"/>
      <c r="P82" s="85"/>
      <c r="Q82" s="85"/>
      <c r="R82" s="85"/>
      <c r="S82" s="85"/>
      <c r="T82" s="85"/>
      <c r="U82" s="85"/>
      <c r="V82" s="85"/>
      <c r="W82" s="85"/>
      <c r="X82" s="85"/>
      <c r="Y82" s="85"/>
      <c r="Z82" s="85"/>
      <c r="AA82" s="85"/>
      <c r="AB82" s="85"/>
      <c r="AC82" s="85"/>
      <c r="AD82" s="85"/>
    </row>
    <row r="83" spans="1:30" s="87" customFormat="1" ht="11.1" customHeight="1">
      <c r="A83" s="69">
        <f>IF(B83&lt;&gt;"",COUNTA($B$20:B83),"")</f>
        <v>63</v>
      </c>
      <c r="B83" s="78" t="s">
        <v>90</v>
      </c>
      <c r="C83" s="161">
        <v>418.84</v>
      </c>
      <c r="D83" s="161">
        <v>13.3</v>
      </c>
      <c r="E83" s="161">
        <v>21.62</v>
      </c>
      <c r="F83" s="161">
        <v>57.03</v>
      </c>
      <c r="G83" s="161">
        <v>9.7899999999999991</v>
      </c>
      <c r="H83" s="161">
        <v>13</v>
      </c>
      <c r="I83" s="161">
        <v>0.76</v>
      </c>
      <c r="J83" s="161">
        <v>12.24</v>
      </c>
      <c r="K83" s="161">
        <v>4.71</v>
      </c>
      <c r="L83" s="161">
        <v>82.22</v>
      </c>
      <c r="M83" s="161">
        <v>103.74</v>
      </c>
      <c r="N83" s="161">
        <v>113.42</v>
      </c>
      <c r="O83" s="86"/>
      <c r="P83" s="86"/>
      <c r="Q83" s="86"/>
      <c r="R83" s="86"/>
      <c r="S83" s="86"/>
      <c r="T83" s="86"/>
      <c r="U83" s="86"/>
      <c r="V83" s="86"/>
      <c r="W83" s="86"/>
      <c r="X83" s="86"/>
      <c r="Y83" s="86"/>
      <c r="Z83" s="86"/>
      <c r="AA83" s="86"/>
      <c r="AB83" s="86"/>
      <c r="AC83" s="86"/>
      <c r="AD83" s="86"/>
    </row>
    <row r="84" spans="1:30" s="87" customFormat="1" ht="11.1" customHeight="1">
      <c r="A84" s="69">
        <f>IF(B84&lt;&gt;"",COUNTA($B$20:B84),"")</f>
        <v>64</v>
      </c>
      <c r="B84" s="78" t="s">
        <v>91</v>
      </c>
      <c r="C84" s="161">
        <v>0.35</v>
      </c>
      <c r="D84" s="161" t="s">
        <v>8</v>
      </c>
      <c r="E84" s="161" t="s">
        <v>8</v>
      </c>
      <c r="F84" s="161" t="s">
        <v>8</v>
      </c>
      <c r="G84" s="161" t="s">
        <v>8</v>
      </c>
      <c r="H84" s="161" t="s">
        <v>8</v>
      </c>
      <c r="I84" s="161" t="s">
        <v>8</v>
      </c>
      <c r="J84" s="161" t="s">
        <v>8</v>
      </c>
      <c r="K84" s="161" t="s">
        <v>8</v>
      </c>
      <c r="L84" s="161" t="s">
        <v>8</v>
      </c>
      <c r="M84" s="161" t="s">
        <v>8</v>
      </c>
      <c r="N84" s="161">
        <v>0.35</v>
      </c>
      <c r="O84" s="86"/>
      <c r="P84" s="86"/>
      <c r="Q84" s="86"/>
      <c r="R84" s="86"/>
      <c r="S84" s="86"/>
      <c r="T84" s="86"/>
      <c r="U84" s="86"/>
      <c r="V84" s="86"/>
      <c r="W84" s="86"/>
      <c r="X84" s="86"/>
      <c r="Y84" s="86"/>
      <c r="Z84" s="86"/>
      <c r="AA84" s="86"/>
      <c r="AB84" s="86"/>
      <c r="AC84" s="86"/>
      <c r="AD84" s="86"/>
    </row>
    <row r="85" spans="1:30" s="87" customFormat="1" ht="11.1" customHeight="1">
      <c r="A85" s="69">
        <f>IF(B85&lt;&gt;"",COUNTA($B$20:B85),"")</f>
        <v>65</v>
      </c>
      <c r="B85" s="78" t="s">
        <v>92</v>
      </c>
      <c r="C85" s="161">
        <v>228.49</v>
      </c>
      <c r="D85" s="161">
        <v>34.5</v>
      </c>
      <c r="E85" s="161">
        <v>3.92</v>
      </c>
      <c r="F85" s="161">
        <v>7.55</v>
      </c>
      <c r="G85" s="161">
        <v>1.56</v>
      </c>
      <c r="H85" s="161">
        <v>2.11</v>
      </c>
      <c r="I85" s="161">
        <v>0.17</v>
      </c>
      <c r="J85" s="161">
        <v>1.94</v>
      </c>
      <c r="K85" s="161">
        <v>5.61</v>
      </c>
      <c r="L85" s="161">
        <v>47.91</v>
      </c>
      <c r="M85" s="161">
        <v>116.97</v>
      </c>
      <c r="N85" s="161">
        <v>8.3699999999999992</v>
      </c>
      <c r="O85" s="86"/>
      <c r="P85" s="86"/>
      <c r="Q85" s="86"/>
      <c r="R85" s="86"/>
      <c r="S85" s="86"/>
      <c r="T85" s="86"/>
      <c r="U85" s="86"/>
      <c r="V85" s="86"/>
      <c r="W85" s="86"/>
      <c r="X85" s="86"/>
      <c r="Y85" s="86"/>
      <c r="Z85" s="86"/>
      <c r="AA85" s="86"/>
      <c r="AB85" s="86"/>
      <c r="AC85" s="86"/>
      <c r="AD85" s="86"/>
    </row>
    <row r="86" spans="1:30" s="87" customFormat="1" ht="11.1" customHeight="1">
      <c r="A86" s="69">
        <f>IF(B86&lt;&gt;"",COUNTA($B$20:B86),"")</f>
        <v>66</v>
      </c>
      <c r="B86" s="78" t="s">
        <v>74</v>
      </c>
      <c r="C86" s="161">
        <v>8.3699999999999992</v>
      </c>
      <c r="D86" s="161">
        <v>0.3</v>
      </c>
      <c r="E86" s="161">
        <v>2.27</v>
      </c>
      <c r="F86" s="161">
        <v>1.1299999999999999</v>
      </c>
      <c r="G86" s="161">
        <v>1.03</v>
      </c>
      <c r="H86" s="161">
        <v>0.21</v>
      </c>
      <c r="I86" s="161" t="s">
        <v>8</v>
      </c>
      <c r="J86" s="161">
        <v>0.21</v>
      </c>
      <c r="K86" s="161">
        <v>0.57999999999999996</v>
      </c>
      <c r="L86" s="161">
        <v>2.17</v>
      </c>
      <c r="M86" s="161">
        <v>0.16</v>
      </c>
      <c r="N86" s="161">
        <v>0.51</v>
      </c>
      <c r="O86" s="86"/>
      <c r="P86" s="86"/>
      <c r="Q86" s="86"/>
      <c r="R86" s="86"/>
      <c r="S86" s="86"/>
      <c r="T86" s="86"/>
      <c r="U86" s="86"/>
      <c r="V86" s="86"/>
      <c r="W86" s="86"/>
      <c r="X86" s="86"/>
      <c r="Y86" s="86"/>
      <c r="Z86" s="86"/>
      <c r="AA86" s="86"/>
      <c r="AB86" s="86"/>
      <c r="AC86" s="86"/>
      <c r="AD86" s="86"/>
    </row>
    <row r="87" spans="1:30" s="71" customFormat="1" ht="19.149999999999999" customHeight="1">
      <c r="A87" s="70">
        <f>IF(B87&lt;&gt;"",COUNTA($B$20:B87),"")</f>
        <v>67</v>
      </c>
      <c r="B87" s="80" t="s">
        <v>93</v>
      </c>
      <c r="C87" s="162">
        <v>639.30999999999995</v>
      </c>
      <c r="D87" s="162">
        <v>47.49</v>
      </c>
      <c r="E87" s="162">
        <v>23.27</v>
      </c>
      <c r="F87" s="162">
        <v>63.45</v>
      </c>
      <c r="G87" s="162">
        <v>10.32</v>
      </c>
      <c r="H87" s="162">
        <v>14.89</v>
      </c>
      <c r="I87" s="162">
        <v>0.93</v>
      </c>
      <c r="J87" s="162">
        <v>13.97</v>
      </c>
      <c r="K87" s="162">
        <v>9.74</v>
      </c>
      <c r="L87" s="162">
        <v>127.95</v>
      </c>
      <c r="M87" s="162">
        <v>220.56</v>
      </c>
      <c r="N87" s="162">
        <v>121.63</v>
      </c>
      <c r="O87" s="85"/>
      <c r="P87" s="85"/>
      <c r="Q87" s="85"/>
      <c r="R87" s="85"/>
      <c r="S87" s="85"/>
      <c r="T87" s="85"/>
      <c r="U87" s="85"/>
      <c r="V87" s="85"/>
      <c r="W87" s="85"/>
      <c r="X87" s="85"/>
      <c r="Y87" s="85"/>
      <c r="Z87" s="85"/>
      <c r="AA87" s="85"/>
      <c r="AB87" s="85"/>
      <c r="AC87" s="85"/>
      <c r="AD87" s="85"/>
    </row>
    <row r="88" spans="1:30" s="71" customFormat="1" ht="19.149999999999999" customHeight="1">
      <c r="A88" s="70">
        <f>IF(B88&lt;&gt;"",COUNTA($B$20:B88),"")</f>
        <v>68</v>
      </c>
      <c r="B88" s="80" t="s">
        <v>94</v>
      </c>
      <c r="C88" s="162">
        <v>4140.8599999999997</v>
      </c>
      <c r="D88" s="162">
        <v>150.52000000000001</v>
      </c>
      <c r="E88" s="162">
        <v>112.83</v>
      </c>
      <c r="F88" s="162">
        <v>85.73</v>
      </c>
      <c r="G88" s="162">
        <v>49.69</v>
      </c>
      <c r="H88" s="162">
        <v>1092.06</v>
      </c>
      <c r="I88" s="162">
        <v>736.32</v>
      </c>
      <c r="J88" s="162">
        <v>355.74</v>
      </c>
      <c r="K88" s="162">
        <v>27.75</v>
      </c>
      <c r="L88" s="162">
        <v>219.03</v>
      </c>
      <c r="M88" s="162">
        <v>387.22</v>
      </c>
      <c r="N88" s="162">
        <v>2016.02</v>
      </c>
      <c r="O88" s="85"/>
      <c r="P88" s="85"/>
      <c r="Q88" s="85"/>
      <c r="R88" s="85"/>
      <c r="S88" s="85"/>
      <c r="T88" s="85"/>
      <c r="U88" s="85"/>
      <c r="V88" s="85"/>
      <c r="W88" s="85"/>
      <c r="X88" s="85"/>
      <c r="Y88" s="85"/>
      <c r="Z88" s="85"/>
      <c r="AA88" s="85"/>
      <c r="AB88" s="85"/>
      <c r="AC88" s="85"/>
      <c r="AD88" s="85"/>
    </row>
    <row r="89" spans="1:30" s="71" customFormat="1" ht="19.149999999999999" customHeight="1">
      <c r="A89" s="70">
        <f>IF(B89&lt;&gt;"",COUNTA($B$20:B89),"")</f>
        <v>69</v>
      </c>
      <c r="B89" s="80" t="s">
        <v>95</v>
      </c>
      <c r="C89" s="162">
        <v>-96.74</v>
      </c>
      <c r="D89" s="162">
        <v>-401.67</v>
      </c>
      <c r="E89" s="162">
        <v>-139.25</v>
      </c>
      <c r="F89" s="162">
        <v>-290.75</v>
      </c>
      <c r="G89" s="162">
        <v>-78.72</v>
      </c>
      <c r="H89" s="162">
        <v>-740.93</v>
      </c>
      <c r="I89" s="162">
        <v>-245.36</v>
      </c>
      <c r="J89" s="162">
        <v>-495.57</v>
      </c>
      <c r="K89" s="162">
        <v>-73.69</v>
      </c>
      <c r="L89" s="162">
        <v>-263.39</v>
      </c>
      <c r="M89" s="162">
        <v>-76.84</v>
      </c>
      <c r="N89" s="162">
        <v>1968.49</v>
      </c>
      <c r="O89" s="85"/>
      <c r="P89" s="85"/>
      <c r="Q89" s="85"/>
      <c r="R89" s="85"/>
      <c r="S89" s="85"/>
      <c r="T89" s="85"/>
      <c r="U89" s="85"/>
      <c r="V89" s="85"/>
      <c r="W89" s="85"/>
      <c r="X89" s="85"/>
      <c r="Y89" s="85"/>
      <c r="Z89" s="85"/>
      <c r="AA89" s="85"/>
      <c r="AB89" s="85"/>
      <c r="AC89" s="85"/>
      <c r="AD89" s="85"/>
    </row>
    <row r="90" spans="1:30" s="87" customFormat="1" ht="24.95" customHeight="1">
      <c r="A90" s="69">
        <f>IF(B90&lt;&gt;"",COUNTA($B$20:B90),"")</f>
        <v>70</v>
      </c>
      <c r="B90" s="81" t="s">
        <v>96</v>
      </c>
      <c r="C90" s="163">
        <v>77.14</v>
      </c>
      <c r="D90" s="163">
        <v>-378.3</v>
      </c>
      <c r="E90" s="163">
        <v>-111.57</v>
      </c>
      <c r="F90" s="163">
        <v>-225.85</v>
      </c>
      <c r="G90" s="163">
        <v>-69.31</v>
      </c>
      <c r="H90" s="163">
        <v>-730.22</v>
      </c>
      <c r="I90" s="163">
        <v>-244.81</v>
      </c>
      <c r="J90" s="163">
        <v>-485.41</v>
      </c>
      <c r="K90" s="163">
        <v>-60.88</v>
      </c>
      <c r="L90" s="163">
        <v>-172.52</v>
      </c>
      <c r="M90" s="163">
        <v>-45.43</v>
      </c>
      <c r="N90" s="163">
        <v>1871.21</v>
      </c>
      <c r="O90" s="86"/>
      <c r="P90" s="86"/>
      <c r="Q90" s="86"/>
      <c r="R90" s="86"/>
      <c r="S90" s="86"/>
      <c r="T90" s="86"/>
      <c r="U90" s="86"/>
      <c r="V90" s="86"/>
      <c r="W90" s="86"/>
      <c r="X90" s="86"/>
      <c r="Y90" s="86"/>
      <c r="Z90" s="86"/>
      <c r="AA90" s="86"/>
      <c r="AB90" s="86"/>
      <c r="AC90" s="86"/>
      <c r="AD90" s="86"/>
    </row>
    <row r="91" spans="1:30" s="87" customFormat="1" ht="15" customHeight="1">
      <c r="A91" s="69">
        <f>IF(B91&lt;&gt;"",COUNTA($B$20:B91),"")</f>
        <v>71</v>
      </c>
      <c r="B91" s="78" t="s">
        <v>97</v>
      </c>
      <c r="C91" s="161">
        <v>158.81</v>
      </c>
      <c r="D91" s="161">
        <v>2.0299999999999998</v>
      </c>
      <c r="E91" s="161">
        <v>0.75</v>
      </c>
      <c r="F91" s="161">
        <v>4.67</v>
      </c>
      <c r="G91" s="161">
        <v>0.31</v>
      </c>
      <c r="H91" s="161">
        <v>2.3199999999999998</v>
      </c>
      <c r="I91" s="161" t="s">
        <v>8</v>
      </c>
      <c r="J91" s="161">
        <v>2.3199999999999998</v>
      </c>
      <c r="K91" s="161" t="s">
        <v>8</v>
      </c>
      <c r="L91" s="161">
        <v>0.99</v>
      </c>
      <c r="M91" s="161">
        <v>0.18</v>
      </c>
      <c r="N91" s="161">
        <v>147.56</v>
      </c>
      <c r="O91" s="86"/>
      <c r="P91" s="86"/>
      <c r="Q91" s="86"/>
      <c r="R91" s="86"/>
      <c r="S91" s="86"/>
      <c r="T91" s="86"/>
      <c r="U91" s="86"/>
      <c r="V91" s="86"/>
      <c r="W91" s="86"/>
      <c r="X91" s="86"/>
      <c r="Y91" s="86"/>
      <c r="Z91" s="86"/>
      <c r="AA91" s="86"/>
      <c r="AB91" s="86"/>
      <c r="AC91" s="86"/>
      <c r="AD91" s="86"/>
    </row>
    <row r="92" spans="1:30" ht="11.1" customHeight="1">
      <c r="A92" s="69">
        <f>IF(B92&lt;&gt;"",COUNTA($B$20:B92),"")</f>
        <v>72</v>
      </c>
      <c r="B92" s="78" t="s">
        <v>98</v>
      </c>
      <c r="C92" s="161">
        <v>86.72</v>
      </c>
      <c r="D92" s="161">
        <v>3.63</v>
      </c>
      <c r="E92" s="161">
        <v>0.36</v>
      </c>
      <c r="F92" s="161">
        <v>1.39</v>
      </c>
      <c r="G92" s="161">
        <v>0.03</v>
      </c>
      <c r="H92" s="161">
        <v>0.43</v>
      </c>
      <c r="I92" s="161">
        <v>0.04</v>
      </c>
      <c r="J92" s="161">
        <v>0.38</v>
      </c>
      <c r="K92" s="161">
        <v>0.19</v>
      </c>
      <c r="L92" s="161">
        <v>1.71</v>
      </c>
      <c r="M92" s="161">
        <v>0.99</v>
      </c>
      <c r="N92" s="161">
        <v>78</v>
      </c>
    </row>
  </sheetData>
  <mergeCells count="26">
    <mergeCell ref="C56:G56"/>
    <mergeCell ref="H56:N56"/>
    <mergeCell ref="N5:N16"/>
    <mergeCell ref="M5:M16"/>
    <mergeCell ref="C19:G19"/>
    <mergeCell ref="H19:N19"/>
    <mergeCell ref="F5:F16"/>
    <mergeCell ref="I5:J5"/>
    <mergeCell ref="I6:I16"/>
    <mergeCell ref="J6:J16"/>
    <mergeCell ref="A1:B3"/>
    <mergeCell ref="C2:G3"/>
    <mergeCell ref="H2:N3"/>
    <mergeCell ref="D5:D16"/>
    <mergeCell ref="E5:E16"/>
    <mergeCell ref="G5:G16"/>
    <mergeCell ref="H5:H16"/>
    <mergeCell ref="B4:B17"/>
    <mergeCell ref="A4:A17"/>
    <mergeCell ref="C1:G1"/>
    <mergeCell ref="C4:C17"/>
    <mergeCell ref="H1:N1"/>
    <mergeCell ref="H4:N4"/>
    <mergeCell ref="D4:G4"/>
    <mergeCell ref="L5:L16"/>
    <mergeCell ref="K5:K16"/>
  </mergeCells>
  <phoneticPr fontId="3"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91"/>
  <sheetViews>
    <sheetView zoomScale="140" zoomScaleNormal="140" workbookViewId="0">
      <pane xSplit="2" ySplit="17" topLeftCell="C18" activePane="bottomRight" state="frozen"/>
      <selection activeCell="B14" sqref="B14:C14"/>
      <selection pane="topRight" activeCell="B14" sqref="B14:C14"/>
      <selection pane="bottomLeft" activeCell="B14" sqref="B14:C14"/>
      <selection pane="bottomRight" activeCell="C18" sqref="C18:H18"/>
    </sheetView>
  </sheetViews>
  <sheetFormatPr baseColWidth="10" defaultColWidth="11.42578125" defaultRowHeight="11.25"/>
  <cols>
    <col min="1" max="1" width="3.5703125" style="83" customWidth="1"/>
    <col min="2" max="2" width="36.5703125" style="77" customWidth="1"/>
    <col min="3" max="3" width="9.42578125" style="77" customWidth="1"/>
    <col min="4" max="8" width="8.42578125" style="77" customWidth="1"/>
    <col min="9" max="12" width="8.7109375" style="77" customWidth="1"/>
    <col min="13" max="13" width="8.28515625" style="77" customWidth="1"/>
    <col min="14" max="14" width="8.7109375" style="77" customWidth="1"/>
    <col min="15" max="23" width="11.5703125" style="90" customWidth="1"/>
    <col min="24" max="16384" width="11.42578125" style="77"/>
  </cols>
  <sheetData>
    <row r="1" spans="1:23" s="74" customFormat="1" ht="35.1" customHeight="1">
      <c r="A1" s="224" t="s">
        <v>32</v>
      </c>
      <c r="B1" s="225"/>
      <c r="C1" s="226" t="s">
        <v>981</v>
      </c>
      <c r="D1" s="226"/>
      <c r="E1" s="226"/>
      <c r="F1" s="226"/>
      <c r="G1" s="226"/>
      <c r="H1" s="227"/>
      <c r="I1" s="228" t="s">
        <v>981</v>
      </c>
      <c r="J1" s="226"/>
      <c r="K1" s="226"/>
      <c r="L1" s="226"/>
      <c r="M1" s="226"/>
      <c r="N1" s="227"/>
      <c r="O1" s="90"/>
      <c r="P1" s="90"/>
      <c r="Q1" s="90"/>
      <c r="R1" s="90"/>
      <c r="S1" s="90"/>
      <c r="T1" s="90"/>
      <c r="U1" s="90"/>
      <c r="V1" s="90"/>
      <c r="W1" s="90"/>
    </row>
    <row r="2" spans="1:23" s="74" customFormat="1" ht="15" customHeight="1">
      <c r="A2" s="224"/>
      <c r="B2" s="225"/>
      <c r="C2" s="226" t="s">
        <v>55</v>
      </c>
      <c r="D2" s="226"/>
      <c r="E2" s="226"/>
      <c r="F2" s="226"/>
      <c r="G2" s="226"/>
      <c r="H2" s="227"/>
      <c r="I2" s="228" t="s">
        <v>55</v>
      </c>
      <c r="J2" s="226"/>
      <c r="K2" s="226"/>
      <c r="L2" s="226"/>
      <c r="M2" s="226"/>
      <c r="N2" s="227"/>
      <c r="O2" s="90"/>
      <c r="P2" s="90"/>
      <c r="Q2" s="90"/>
      <c r="R2" s="90"/>
      <c r="S2" s="90"/>
      <c r="T2" s="90"/>
      <c r="U2" s="90"/>
      <c r="V2" s="90"/>
      <c r="W2" s="90"/>
    </row>
    <row r="3" spans="1:23" s="74" customFormat="1" ht="15" customHeight="1">
      <c r="A3" s="224"/>
      <c r="B3" s="225"/>
      <c r="C3" s="226"/>
      <c r="D3" s="226"/>
      <c r="E3" s="226"/>
      <c r="F3" s="226"/>
      <c r="G3" s="226"/>
      <c r="H3" s="227"/>
      <c r="I3" s="228"/>
      <c r="J3" s="226"/>
      <c r="K3" s="226"/>
      <c r="L3" s="226"/>
      <c r="M3" s="226"/>
      <c r="N3" s="227"/>
      <c r="O3" s="90"/>
      <c r="P3" s="90"/>
      <c r="Q3" s="90"/>
      <c r="R3" s="90"/>
      <c r="S3" s="90"/>
      <c r="T3" s="90"/>
      <c r="U3" s="90"/>
      <c r="V3" s="90"/>
      <c r="W3" s="90"/>
    </row>
    <row r="4" spans="1:23" s="74" customFormat="1" ht="11.45" customHeight="1">
      <c r="A4" s="218" t="s">
        <v>28</v>
      </c>
      <c r="B4" s="219" t="s">
        <v>116</v>
      </c>
      <c r="C4" s="219" t="s">
        <v>1</v>
      </c>
      <c r="D4" s="223" t="s">
        <v>33</v>
      </c>
      <c r="E4" s="223" t="s">
        <v>34</v>
      </c>
      <c r="F4" s="229" t="s">
        <v>2</v>
      </c>
      <c r="G4" s="229"/>
      <c r="H4" s="230"/>
      <c r="I4" s="231" t="s">
        <v>2</v>
      </c>
      <c r="J4" s="229"/>
      <c r="K4" s="229"/>
      <c r="L4" s="229"/>
      <c r="M4" s="229" t="s">
        <v>35</v>
      </c>
      <c r="N4" s="230" t="s">
        <v>36</v>
      </c>
      <c r="O4" s="90"/>
      <c r="P4" s="90"/>
      <c r="Q4" s="90"/>
      <c r="R4" s="90"/>
      <c r="S4" s="90"/>
      <c r="T4" s="90"/>
      <c r="U4" s="90"/>
      <c r="V4" s="90"/>
      <c r="W4" s="90"/>
    </row>
    <row r="5" spans="1:23" s="74" customFormat="1" ht="11.45" customHeight="1">
      <c r="A5" s="218"/>
      <c r="B5" s="219"/>
      <c r="C5" s="219"/>
      <c r="D5" s="223"/>
      <c r="E5" s="223"/>
      <c r="F5" s="229"/>
      <c r="G5" s="229"/>
      <c r="H5" s="230"/>
      <c r="I5" s="231"/>
      <c r="J5" s="229"/>
      <c r="K5" s="229"/>
      <c r="L5" s="229"/>
      <c r="M5" s="229"/>
      <c r="N5" s="230"/>
      <c r="O5" s="90"/>
      <c r="P5" s="90"/>
      <c r="Q5" s="90"/>
      <c r="R5" s="90"/>
      <c r="S5" s="90"/>
      <c r="T5" s="90"/>
      <c r="U5" s="90"/>
      <c r="V5" s="90"/>
      <c r="W5" s="90"/>
    </row>
    <row r="6" spans="1:23" s="74" customFormat="1" ht="11.45" customHeight="1">
      <c r="A6" s="218"/>
      <c r="B6" s="219"/>
      <c r="C6" s="219"/>
      <c r="D6" s="223"/>
      <c r="E6" s="223"/>
      <c r="F6" s="223" t="s">
        <v>3</v>
      </c>
      <c r="G6" s="223" t="s">
        <v>968</v>
      </c>
      <c r="H6" s="222" t="s">
        <v>969</v>
      </c>
      <c r="I6" s="218" t="s">
        <v>970</v>
      </c>
      <c r="J6" s="223" t="s">
        <v>971</v>
      </c>
      <c r="K6" s="223" t="s">
        <v>972</v>
      </c>
      <c r="L6" s="223" t="s">
        <v>973</v>
      </c>
      <c r="M6" s="229"/>
      <c r="N6" s="230"/>
      <c r="O6" s="90"/>
      <c r="P6" s="90"/>
      <c r="Q6" s="90"/>
      <c r="R6" s="90"/>
      <c r="S6" s="90"/>
      <c r="T6" s="90"/>
      <c r="U6" s="90"/>
      <c r="V6" s="90"/>
      <c r="W6" s="90"/>
    </row>
    <row r="7" spans="1:23" s="74" customFormat="1" ht="11.45" customHeight="1">
      <c r="A7" s="218"/>
      <c r="B7" s="219"/>
      <c r="C7" s="219"/>
      <c r="D7" s="223"/>
      <c r="E7" s="223"/>
      <c r="F7" s="223"/>
      <c r="G7" s="223"/>
      <c r="H7" s="222"/>
      <c r="I7" s="218"/>
      <c r="J7" s="223"/>
      <c r="K7" s="223"/>
      <c r="L7" s="223"/>
      <c r="M7" s="229"/>
      <c r="N7" s="230"/>
      <c r="O7" s="90"/>
      <c r="P7" s="90"/>
      <c r="Q7" s="90"/>
      <c r="R7" s="90"/>
      <c r="S7" s="90"/>
      <c r="T7" s="90"/>
      <c r="U7" s="90"/>
      <c r="V7" s="90"/>
      <c r="W7" s="90"/>
    </row>
    <row r="8" spans="1:23" s="74" customFormat="1" ht="11.45" customHeight="1">
      <c r="A8" s="218"/>
      <c r="B8" s="219"/>
      <c r="C8" s="219"/>
      <c r="D8" s="223"/>
      <c r="E8" s="223"/>
      <c r="F8" s="223"/>
      <c r="G8" s="223"/>
      <c r="H8" s="222"/>
      <c r="I8" s="218"/>
      <c r="J8" s="223"/>
      <c r="K8" s="223"/>
      <c r="L8" s="223"/>
      <c r="M8" s="229"/>
      <c r="N8" s="230"/>
      <c r="O8" s="90"/>
      <c r="P8" s="90"/>
      <c r="Q8" s="90"/>
      <c r="R8" s="90"/>
      <c r="S8" s="90"/>
      <c r="T8" s="90"/>
      <c r="U8" s="90"/>
      <c r="V8" s="90"/>
      <c r="W8" s="90"/>
    </row>
    <row r="9" spans="1:23" s="74" customFormat="1" ht="11.45" customHeight="1">
      <c r="A9" s="218"/>
      <c r="B9" s="219"/>
      <c r="C9" s="219"/>
      <c r="D9" s="223"/>
      <c r="E9" s="223"/>
      <c r="F9" s="223"/>
      <c r="G9" s="223"/>
      <c r="H9" s="222"/>
      <c r="I9" s="218"/>
      <c r="J9" s="223"/>
      <c r="K9" s="223"/>
      <c r="L9" s="223"/>
      <c r="M9" s="229"/>
      <c r="N9" s="230"/>
      <c r="O9" s="90"/>
      <c r="P9" s="90"/>
      <c r="Q9" s="90"/>
      <c r="R9" s="90"/>
      <c r="S9" s="90"/>
      <c r="T9" s="90"/>
      <c r="U9" s="90"/>
      <c r="V9" s="90"/>
      <c r="W9" s="90"/>
    </row>
    <row r="10" spans="1:23" s="74" customFormat="1" ht="11.45" customHeight="1">
      <c r="A10" s="218"/>
      <c r="B10" s="219"/>
      <c r="C10" s="219"/>
      <c r="D10" s="223"/>
      <c r="E10" s="223"/>
      <c r="F10" s="223"/>
      <c r="G10" s="223"/>
      <c r="H10" s="222"/>
      <c r="I10" s="218"/>
      <c r="J10" s="223"/>
      <c r="K10" s="223"/>
      <c r="L10" s="223"/>
      <c r="M10" s="229"/>
      <c r="N10" s="230"/>
      <c r="O10" s="90"/>
      <c r="P10" s="90"/>
      <c r="Q10" s="90"/>
      <c r="R10" s="90"/>
      <c r="S10" s="90"/>
      <c r="T10" s="90"/>
      <c r="U10" s="90"/>
      <c r="V10" s="90"/>
      <c r="W10" s="90"/>
    </row>
    <row r="11" spans="1:23" ht="11.45" customHeight="1">
      <c r="A11" s="218"/>
      <c r="B11" s="219"/>
      <c r="C11" s="219"/>
      <c r="D11" s="223"/>
      <c r="E11" s="223"/>
      <c r="F11" s="223"/>
      <c r="G11" s="223"/>
      <c r="H11" s="222"/>
      <c r="I11" s="218"/>
      <c r="J11" s="223"/>
      <c r="K11" s="223"/>
      <c r="L11" s="223"/>
      <c r="M11" s="229"/>
      <c r="N11" s="230"/>
    </row>
    <row r="12" spans="1:23" ht="11.45" customHeight="1">
      <c r="A12" s="218"/>
      <c r="B12" s="219"/>
      <c r="C12" s="219"/>
      <c r="D12" s="223"/>
      <c r="E12" s="223"/>
      <c r="F12" s="223"/>
      <c r="G12" s="223"/>
      <c r="H12" s="222"/>
      <c r="I12" s="218"/>
      <c r="J12" s="223"/>
      <c r="K12" s="223"/>
      <c r="L12" s="223"/>
      <c r="M12" s="229"/>
      <c r="N12" s="230"/>
    </row>
    <row r="13" spans="1:23" ht="11.45" customHeight="1">
      <c r="A13" s="218"/>
      <c r="B13" s="219"/>
      <c r="C13" s="219"/>
      <c r="D13" s="223"/>
      <c r="E13" s="223"/>
      <c r="F13" s="223"/>
      <c r="G13" s="223"/>
      <c r="H13" s="222"/>
      <c r="I13" s="218"/>
      <c r="J13" s="223"/>
      <c r="K13" s="223"/>
      <c r="L13" s="223"/>
      <c r="M13" s="229"/>
      <c r="N13" s="230"/>
    </row>
    <row r="14" spans="1:23" ht="11.45" customHeight="1">
      <c r="A14" s="218"/>
      <c r="B14" s="219"/>
      <c r="C14" s="219"/>
      <c r="D14" s="223"/>
      <c r="E14" s="223"/>
      <c r="F14" s="223" t="s">
        <v>0</v>
      </c>
      <c r="G14" s="223"/>
      <c r="H14" s="222"/>
      <c r="I14" s="218" t="s">
        <v>0</v>
      </c>
      <c r="J14" s="223"/>
      <c r="K14" s="223"/>
      <c r="L14" s="223"/>
      <c r="M14" s="229"/>
      <c r="N14" s="230"/>
    </row>
    <row r="15" spans="1:23" ht="11.45" customHeight="1">
      <c r="A15" s="218"/>
      <c r="B15" s="219"/>
      <c r="C15" s="219"/>
      <c r="D15" s="223"/>
      <c r="E15" s="223"/>
      <c r="F15" s="223"/>
      <c r="G15" s="223"/>
      <c r="H15" s="222"/>
      <c r="I15" s="218"/>
      <c r="J15" s="223"/>
      <c r="K15" s="223"/>
      <c r="L15" s="223"/>
      <c r="M15" s="229"/>
      <c r="N15" s="230"/>
    </row>
    <row r="16" spans="1:23" ht="11.45" customHeight="1">
      <c r="A16" s="218"/>
      <c r="B16" s="219"/>
      <c r="C16" s="219"/>
      <c r="D16" s="223"/>
      <c r="E16" s="223"/>
      <c r="F16" s="223"/>
      <c r="G16" s="223"/>
      <c r="H16" s="222"/>
      <c r="I16" s="218"/>
      <c r="J16" s="223"/>
      <c r="K16" s="223"/>
      <c r="L16" s="223"/>
      <c r="M16" s="229"/>
      <c r="N16" s="230"/>
    </row>
    <row r="17" spans="1:23" s="83" customFormat="1" ht="11.45" customHeight="1">
      <c r="A17" s="64">
        <v>1</v>
      </c>
      <c r="B17" s="65">
        <v>2</v>
      </c>
      <c r="C17" s="66">
        <v>3</v>
      </c>
      <c r="D17" s="66">
        <v>4</v>
      </c>
      <c r="E17" s="66">
        <v>5</v>
      </c>
      <c r="F17" s="66">
        <v>6</v>
      </c>
      <c r="G17" s="66">
        <v>7</v>
      </c>
      <c r="H17" s="67">
        <v>8</v>
      </c>
      <c r="I17" s="89">
        <v>9</v>
      </c>
      <c r="J17" s="66">
        <v>10</v>
      </c>
      <c r="K17" s="66">
        <v>11</v>
      </c>
      <c r="L17" s="66">
        <v>12</v>
      </c>
      <c r="M17" s="66">
        <v>13</v>
      </c>
      <c r="N17" s="67">
        <v>14</v>
      </c>
      <c r="O17" s="91"/>
      <c r="P17" s="91"/>
      <c r="Q17" s="91"/>
      <c r="R17" s="91"/>
      <c r="S17" s="91"/>
      <c r="T17" s="91"/>
      <c r="U17" s="91"/>
      <c r="V17" s="91"/>
      <c r="W17" s="91"/>
    </row>
    <row r="18" spans="1:23" s="71" customFormat="1" ht="20.100000000000001" customHeight="1">
      <c r="A18" s="88"/>
      <c r="B18" s="84"/>
      <c r="C18" s="238" t="s">
        <v>967</v>
      </c>
      <c r="D18" s="239"/>
      <c r="E18" s="239"/>
      <c r="F18" s="239"/>
      <c r="G18" s="239"/>
      <c r="H18" s="239"/>
      <c r="I18" s="239" t="s">
        <v>967</v>
      </c>
      <c r="J18" s="239"/>
      <c r="K18" s="239"/>
      <c r="L18" s="239"/>
      <c r="M18" s="239"/>
      <c r="N18" s="239"/>
      <c r="O18" s="90"/>
      <c r="P18" s="90"/>
      <c r="Q18" s="90"/>
      <c r="R18" s="90"/>
      <c r="S18" s="90"/>
      <c r="T18" s="90"/>
      <c r="U18" s="90"/>
      <c r="V18" s="90"/>
      <c r="W18" s="90"/>
    </row>
    <row r="19" spans="1:23" s="71" customFormat="1" ht="11.1" customHeight="1">
      <c r="A19" s="69">
        <f>IF(B19&lt;&gt;"",COUNTA($B$19:B19),"")</f>
        <v>1</v>
      </c>
      <c r="B19" s="78" t="s">
        <v>70</v>
      </c>
      <c r="C19" s="164">
        <v>1358147</v>
      </c>
      <c r="D19" s="164">
        <v>240864</v>
      </c>
      <c r="E19" s="164">
        <v>559528</v>
      </c>
      <c r="F19" s="164">
        <v>14994</v>
      </c>
      <c r="G19" s="164">
        <v>37087</v>
      </c>
      <c r="H19" s="164">
        <v>55237</v>
      </c>
      <c r="I19" s="164">
        <v>67445</v>
      </c>
      <c r="J19" s="164">
        <v>123536</v>
      </c>
      <c r="K19" s="164">
        <v>88979</v>
      </c>
      <c r="L19" s="164">
        <v>172250</v>
      </c>
      <c r="M19" s="164">
        <v>116988</v>
      </c>
      <c r="N19" s="164">
        <v>440766</v>
      </c>
      <c r="O19" s="90"/>
      <c r="P19" s="90"/>
      <c r="Q19" s="90"/>
      <c r="R19" s="90"/>
      <c r="S19" s="90"/>
      <c r="T19" s="90"/>
      <c r="U19" s="90"/>
      <c r="V19" s="90"/>
      <c r="W19" s="90"/>
    </row>
    <row r="20" spans="1:23" s="71" customFormat="1" ht="11.1" customHeight="1">
      <c r="A20" s="69">
        <f>IF(B20&lt;&gt;"",COUNTA($B$19:B20),"")</f>
        <v>2</v>
      </c>
      <c r="B20" s="78" t="s">
        <v>71</v>
      </c>
      <c r="C20" s="164">
        <v>911341</v>
      </c>
      <c r="D20" s="164">
        <v>110511</v>
      </c>
      <c r="E20" s="164">
        <v>436677</v>
      </c>
      <c r="F20" s="164">
        <v>23577</v>
      </c>
      <c r="G20" s="164">
        <v>51128</v>
      </c>
      <c r="H20" s="164">
        <v>75715</v>
      </c>
      <c r="I20" s="164">
        <v>52292</v>
      </c>
      <c r="J20" s="164">
        <v>78689</v>
      </c>
      <c r="K20" s="164">
        <v>56429</v>
      </c>
      <c r="L20" s="164">
        <v>98848</v>
      </c>
      <c r="M20" s="164">
        <v>31531</v>
      </c>
      <c r="N20" s="164">
        <v>332622</v>
      </c>
      <c r="O20" s="90"/>
      <c r="P20" s="90"/>
      <c r="Q20" s="90"/>
      <c r="R20" s="90"/>
      <c r="S20" s="90"/>
      <c r="T20" s="90"/>
      <c r="U20" s="90"/>
      <c r="V20" s="90"/>
      <c r="W20" s="90"/>
    </row>
    <row r="21" spans="1:23" s="71" customFormat="1" ht="21.6" customHeight="1">
      <c r="A21" s="69">
        <f>IF(B21&lt;&gt;"",COUNTA($B$19:B21),"")</f>
        <v>3</v>
      </c>
      <c r="B21" s="79" t="s">
        <v>627</v>
      </c>
      <c r="C21" s="164">
        <v>1658814</v>
      </c>
      <c r="D21" s="164">
        <v>377996</v>
      </c>
      <c r="E21" s="164" t="s">
        <v>8</v>
      </c>
      <c r="F21" s="164" t="s">
        <v>8</v>
      </c>
      <c r="G21" s="164" t="s">
        <v>8</v>
      </c>
      <c r="H21" s="164" t="s">
        <v>8</v>
      </c>
      <c r="I21" s="164" t="s">
        <v>8</v>
      </c>
      <c r="J21" s="164" t="s">
        <v>8</v>
      </c>
      <c r="K21" s="164" t="s">
        <v>8</v>
      </c>
      <c r="L21" s="164" t="s">
        <v>8</v>
      </c>
      <c r="M21" s="164" t="s">
        <v>8</v>
      </c>
      <c r="N21" s="164">
        <v>1280818</v>
      </c>
      <c r="O21" s="90"/>
      <c r="P21" s="90"/>
      <c r="Q21" s="90"/>
      <c r="R21" s="90"/>
      <c r="S21" s="90"/>
      <c r="T21" s="90"/>
      <c r="U21" s="90"/>
      <c r="V21" s="90"/>
      <c r="W21" s="90"/>
    </row>
    <row r="22" spans="1:23" s="71" customFormat="1" ht="11.1" customHeight="1">
      <c r="A22" s="69">
        <f>IF(B22&lt;&gt;"",COUNTA($B$19:B22),"")</f>
        <v>4</v>
      </c>
      <c r="B22" s="78" t="s">
        <v>72</v>
      </c>
      <c r="C22" s="164">
        <v>25582</v>
      </c>
      <c r="D22" s="164">
        <v>5840</v>
      </c>
      <c r="E22" s="164">
        <v>12123</v>
      </c>
      <c r="F22" s="164">
        <v>576</v>
      </c>
      <c r="G22" s="164">
        <v>1174</v>
      </c>
      <c r="H22" s="164">
        <v>1654</v>
      </c>
      <c r="I22" s="164">
        <v>995</v>
      </c>
      <c r="J22" s="164">
        <v>1888</v>
      </c>
      <c r="K22" s="164">
        <v>1396</v>
      </c>
      <c r="L22" s="164">
        <v>4440</v>
      </c>
      <c r="M22" s="164">
        <v>269</v>
      </c>
      <c r="N22" s="164">
        <v>7349</v>
      </c>
      <c r="O22" s="90"/>
      <c r="P22" s="90"/>
      <c r="Q22" s="90"/>
      <c r="R22" s="90"/>
      <c r="S22" s="90"/>
      <c r="T22" s="90"/>
      <c r="U22" s="90"/>
      <c r="V22" s="90"/>
      <c r="W22" s="90"/>
    </row>
    <row r="23" spans="1:23" s="71" customFormat="1" ht="11.1" customHeight="1">
      <c r="A23" s="69">
        <f>IF(B23&lt;&gt;"",COUNTA($B$19:B23),"")</f>
        <v>5</v>
      </c>
      <c r="B23" s="78" t="s">
        <v>73</v>
      </c>
      <c r="C23" s="164">
        <v>3018792</v>
      </c>
      <c r="D23" s="164">
        <v>454817</v>
      </c>
      <c r="E23" s="164">
        <v>1434896</v>
      </c>
      <c r="F23" s="164">
        <v>92194</v>
      </c>
      <c r="G23" s="164">
        <v>204288</v>
      </c>
      <c r="H23" s="164">
        <v>276150</v>
      </c>
      <c r="I23" s="164">
        <v>159129</v>
      </c>
      <c r="J23" s="164">
        <v>231576</v>
      </c>
      <c r="K23" s="164">
        <v>130184</v>
      </c>
      <c r="L23" s="164">
        <v>341375</v>
      </c>
      <c r="M23" s="164">
        <v>102058</v>
      </c>
      <c r="N23" s="164">
        <v>1027021</v>
      </c>
      <c r="O23" s="90"/>
      <c r="P23" s="90"/>
      <c r="Q23" s="90"/>
      <c r="R23" s="90"/>
      <c r="S23" s="90"/>
      <c r="T23" s="90"/>
      <c r="U23" s="90"/>
      <c r="V23" s="90"/>
      <c r="W23" s="90"/>
    </row>
    <row r="24" spans="1:23" s="71" customFormat="1" ht="11.1" customHeight="1">
      <c r="A24" s="69">
        <f>IF(B24&lt;&gt;"",COUNTA($B$19:B24),"")</f>
        <v>6</v>
      </c>
      <c r="B24" s="78" t="s">
        <v>74</v>
      </c>
      <c r="C24" s="164">
        <v>1395396</v>
      </c>
      <c r="D24" s="164">
        <v>14932</v>
      </c>
      <c r="E24" s="164">
        <v>233289</v>
      </c>
      <c r="F24" s="164">
        <v>4558</v>
      </c>
      <c r="G24" s="164">
        <v>17323</v>
      </c>
      <c r="H24" s="164">
        <v>34283</v>
      </c>
      <c r="I24" s="164">
        <v>40627</v>
      </c>
      <c r="J24" s="164">
        <v>75829</v>
      </c>
      <c r="K24" s="164">
        <v>40054</v>
      </c>
      <c r="L24" s="164">
        <v>20614</v>
      </c>
      <c r="M24" s="164">
        <v>209666</v>
      </c>
      <c r="N24" s="164">
        <v>937509</v>
      </c>
      <c r="O24" s="90"/>
      <c r="P24" s="90"/>
      <c r="Q24" s="90"/>
      <c r="R24" s="90"/>
      <c r="S24" s="90"/>
      <c r="T24" s="90"/>
      <c r="U24" s="90"/>
      <c r="V24" s="90"/>
      <c r="W24" s="90"/>
    </row>
    <row r="25" spans="1:23" s="71" customFormat="1" ht="19.149999999999999" customHeight="1">
      <c r="A25" s="70">
        <f>IF(B25&lt;&gt;"",COUNTA($B$19:B25),"")</f>
        <v>7</v>
      </c>
      <c r="B25" s="80" t="s">
        <v>75</v>
      </c>
      <c r="C25" s="165">
        <v>5577280</v>
      </c>
      <c r="D25" s="165">
        <v>1175098</v>
      </c>
      <c r="E25" s="165">
        <v>2209935</v>
      </c>
      <c r="F25" s="165">
        <v>126782</v>
      </c>
      <c r="G25" s="165">
        <v>276355</v>
      </c>
      <c r="H25" s="165">
        <v>374472</v>
      </c>
      <c r="I25" s="165">
        <v>239234</v>
      </c>
      <c r="J25" s="165">
        <v>359859</v>
      </c>
      <c r="K25" s="165">
        <v>236934</v>
      </c>
      <c r="L25" s="165">
        <v>596299</v>
      </c>
      <c r="M25" s="165">
        <v>41180</v>
      </c>
      <c r="N25" s="165">
        <v>2151067</v>
      </c>
      <c r="O25" s="90"/>
      <c r="P25" s="90"/>
      <c r="Q25" s="90"/>
      <c r="R25" s="90"/>
      <c r="S25" s="90"/>
      <c r="T25" s="90"/>
      <c r="U25" s="90"/>
      <c r="V25" s="90"/>
      <c r="W25" s="90"/>
    </row>
    <row r="26" spans="1:23" s="71" customFormat="1" ht="21.6" customHeight="1">
      <c r="A26" s="69">
        <f>IF(B26&lt;&gt;"",COUNTA($B$19:B26),"")</f>
        <v>8</v>
      </c>
      <c r="B26" s="79" t="s">
        <v>76</v>
      </c>
      <c r="C26" s="164">
        <v>1175283</v>
      </c>
      <c r="D26" s="164">
        <v>141060</v>
      </c>
      <c r="E26" s="164">
        <v>660591</v>
      </c>
      <c r="F26" s="164">
        <v>29720</v>
      </c>
      <c r="G26" s="164">
        <v>64367</v>
      </c>
      <c r="H26" s="164">
        <v>92811</v>
      </c>
      <c r="I26" s="164">
        <v>75299</v>
      </c>
      <c r="J26" s="164">
        <v>141800</v>
      </c>
      <c r="K26" s="164">
        <v>129480</v>
      </c>
      <c r="L26" s="164">
        <v>127115</v>
      </c>
      <c r="M26" s="164">
        <v>26752</v>
      </c>
      <c r="N26" s="164">
        <v>346881</v>
      </c>
      <c r="O26" s="90"/>
      <c r="P26" s="90"/>
      <c r="Q26" s="90"/>
      <c r="R26" s="90"/>
      <c r="S26" s="90"/>
      <c r="T26" s="90"/>
      <c r="U26" s="90"/>
      <c r="V26" s="90"/>
      <c r="W26" s="90"/>
    </row>
    <row r="27" spans="1:23" s="71" customFormat="1" ht="11.1" customHeight="1">
      <c r="A27" s="69">
        <f>IF(B27&lt;&gt;"",COUNTA($B$19:B27),"")</f>
        <v>9</v>
      </c>
      <c r="B27" s="78" t="s">
        <v>77</v>
      </c>
      <c r="C27" s="164">
        <v>660875</v>
      </c>
      <c r="D27" s="164">
        <v>94439</v>
      </c>
      <c r="E27" s="164">
        <v>463429</v>
      </c>
      <c r="F27" s="164">
        <v>21979</v>
      </c>
      <c r="G27" s="164">
        <v>45551</v>
      </c>
      <c r="H27" s="164">
        <v>64129</v>
      </c>
      <c r="I27" s="164">
        <v>54819</v>
      </c>
      <c r="J27" s="164">
        <v>83296</v>
      </c>
      <c r="K27" s="164">
        <v>106502</v>
      </c>
      <c r="L27" s="164">
        <v>87153</v>
      </c>
      <c r="M27" s="164">
        <v>20761</v>
      </c>
      <c r="N27" s="164">
        <v>82246</v>
      </c>
      <c r="O27" s="90"/>
      <c r="P27" s="90"/>
      <c r="Q27" s="90"/>
      <c r="R27" s="90"/>
      <c r="S27" s="90"/>
      <c r="T27" s="90"/>
      <c r="U27" s="90"/>
      <c r="V27" s="90"/>
      <c r="W27" s="90"/>
    </row>
    <row r="28" spans="1:23" s="71" customFormat="1" ht="11.1" customHeight="1">
      <c r="A28" s="69">
        <f>IF(B28&lt;&gt;"",COUNTA($B$19:B28),"")</f>
        <v>10</v>
      </c>
      <c r="B28" s="78" t="s">
        <v>78</v>
      </c>
      <c r="C28" s="164">
        <v>193</v>
      </c>
      <c r="D28" s="164" t="s">
        <v>8</v>
      </c>
      <c r="E28" s="164">
        <v>4</v>
      </c>
      <c r="F28" s="164">
        <v>4</v>
      </c>
      <c r="G28" s="164" t="s">
        <v>8</v>
      </c>
      <c r="H28" s="164" t="s">
        <v>8</v>
      </c>
      <c r="I28" s="164" t="s">
        <v>8</v>
      </c>
      <c r="J28" s="164" t="s">
        <v>8</v>
      </c>
      <c r="K28" s="164" t="s">
        <v>8</v>
      </c>
      <c r="L28" s="164" t="s">
        <v>8</v>
      </c>
      <c r="M28" s="164">
        <v>189</v>
      </c>
      <c r="N28" s="164" t="s">
        <v>8</v>
      </c>
      <c r="O28" s="90"/>
      <c r="P28" s="90"/>
      <c r="Q28" s="90"/>
      <c r="R28" s="90"/>
      <c r="S28" s="90"/>
      <c r="T28" s="90"/>
      <c r="U28" s="90"/>
      <c r="V28" s="90"/>
      <c r="W28" s="90"/>
    </row>
    <row r="29" spans="1:23" s="71" customFormat="1" ht="11.1" customHeight="1">
      <c r="A29" s="69">
        <f>IF(B29&lt;&gt;"",COUNTA($B$19:B29),"")</f>
        <v>11</v>
      </c>
      <c r="B29" s="78" t="s">
        <v>79</v>
      </c>
      <c r="C29" s="164">
        <v>162572</v>
      </c>
      <c r="D29" s="164">
        <v>26620</v>
      </c>
      <c r="E29" s="164">
        <v>46507</v>
      </c>
      <c r="F29" s="164">
        <v>4517</v>
      </c>
      <c r="G29" s="164">
        <v>7804</v>
      </c>
      <c r="H29" s="164">
        <v>8925</v>
      </c>
      <c r="I29" s="164">
        <v>8425</v>
      </c>
      <c r="J29" s="164">
        <v>7190</v>
      </c>
      <c r="K29" s="164">
        <v>2328</v>
      </c>
      <c r="L29" s="164">
        <v>7319</v>
      </c>
      <c r="M29" s="164">
        <v>4658</v>
      </c>
      <c r="N29" s="164">
        <v>84786</v>
      </c>
      <c r="O29" s="90"/>
      <c r="P29" s="90"/>
      <c r="Q29" s="90"/>
      <c r="R29" s="90"/>
      <c r="S29" s="90"/>
      <c r="T29" s="90"/>
      <c r="U29" s="90"/>
      <c r="V29" s="90"/>
      <c r="W29" s="90"/>
    </row>
    <row r="30" spans="1:23" s="71" customFormat="1" ht="11.1" customHeight="1">
      <c r="A30" s="69">
        <f>IF(B30&lt;&gt;"",COUNTA($B$19:B30),"")</f>
        <v>12</v>
      </c>
      <c r="B30" s="78" t="s">
        <v>74</v>
      </c>
      <c r="C30" s="164">
        <v>13628</v>
      </c>
      <c r="D30" s="164" t="s">
        <v>8</v>
      </c>
      <c r="E30" s="164">
        <v>9724</v>
      </c>
      <c r="F30" s="164">
        <v>781</v>
      </c>
      <c r="G30" s="164">
        <v>3488</v>
      </c>
      <c r="H30" s="164">
        <v>1965</v>
      </c>
      <c r="I30" s="164">
        <v>1619</v>
      </c>
      <c r="J30" s="164">
        <v>1308</v>
      </c>
      <c r="K30" s="164">
        <v>548</v>
      </c>
      <c r="L30" s="164">
        <v>16</v>
      </c>
      <c r="M30" s="164">
        <v>2697</v>
      </c>
      <c r="N30" s="164">
        <v>1206</v>
      </c>
      <c r="O30" s="90"/>
      <c r="P30" s="90"/>
      <c r="Q30" s="90"/>
      <c r="R30" s="90"/>
      <c r="S30" s="90"/>
      <c r="T30" s="90"/>
      <c r="U30" s="90"/>
      <c r="V30" s="90"/>
      <c r="W30" s="90"/>
    </row>
    <row r="31" spans="1:23" s="71" customFormat="1" ht="19.149999999999999" customHeight="1">
      <c r="A31" s="70">
        <f>IF(B31&lt;&gt;"",COUNTA($B$19:B31),"")</f>
        <v>13</v>
      </c>
      <c r="B31" s="80" t="s">
        <v>80</v>
      </c>
      <c r="C31" s="165">
        <v>1324420</v>
      </c>
      <c r="D31" s="165">
        <v>167680</v>
      </c>
      <c r="E31" s="165">
        <v>697378</v>
      </c>
      <c r="F31" s="165">
        <v>33460</v>
      </c>
      <c r="G31" s="165">
        <v>68683</v>
      </c>
      <c r="H31" s="165">
        <v>99770</v>
      </c>
      <c r="I31" s="165">
        <v>82106</v>
      </c>
      <c r="J31" s="165">
        <v>147681</v>
      </c>
      <c r="K31" s="165">
        <v>131259</v>
      </c>
      <c r="L31" s="165">
        <v>134419</v>
      </c>
      <c r="M31" s="165">
        <v>28901</v>
      </c>
      <c r="N31" s="165">
        <v>430461</v>
      </c>
      <c r="O31" s="90"/>
      <c r="P31" s="90"/>
      <c r="Q31" s="90"/>
      <c r="R31" s="90"/>
      <c r="S31" s="90"/>
      <c r="T31" s="90"/>
      <c r="U31" s="90"/>
      <c r="V31" s="90"/>
      <c r="W31" s="90"/>
    </row>
    <row r="32" spans="1:23" s="71" customFormat="1" ht="19.149999999999999" customHeight="1">
      <c r="A32" s="70">
        <f>IF(B32&lt;&gt;"",COUNTA($B$19:B32),"")</f>
        <v>14</v>
      </c>
      <c r="B32" s="80" t="s">
        <v>81</v>
      </c>
      <c r="C32" s="165">
        <v>6901700</v>
      </c>
      <c r="D32" s="165">
        <v>1342778</v>
      </c>
      <c r="E32" s="165">
        <v>2907313</v>
      </c>
      <c r="F32" s="165">
        <v>160242</v>
      </c>
      <c r="G32" s="165">
        <v>345038</v>
      </c>
      <c r="H32" s="165">
        <v>474243</v>
      </c>
      <c r="I32" s="165">
        <v>321340</v>
      </c>
      <c r="J32" s="165">
        <v>507541</v>
      </c>
      <c r="K32" s="165">
        <v>368193</v>
      </c>
      <c r="L32" s="165">
        <v>730717</v>
      </c>
      <c r="M32" s="165">
        <v>70082</v>
      </c>
      <c r="N32" s="165">
        <v>2581527</v>
      </c>
      <c r="O32" s="90"/>
      <c r="P32" s="90"/>
      <c r="Q32" s="90"/>
      <c r="R32" s="90"/>
      <c r="S32" s="90"/>
      <c r="T32" s="90"/>
      <c r="U32" s="90"/>
      <c r="V32" s="90"/>
      <c r="W32" s="90"/>
    </row>
    <row r="33" spans="1:23" s="71" customFormat="1" ht="11.1" customHeight="1">
      <c r="A33" s="69">
        <f>IF(B33&lt;&gt;"",COUNTA($B$19:B33),"")</f>
        <v>15</v>
      </c>
      <c r="B33" s="78" t="s">
        <v>82</v>
      </c>
      <c r="C33" s="164">
        <v>1649701</v>
      </c>
      <c r="D33" s="164">
        <v>370923</v>
      </c>
      <c r="E33" s="164">
        <v>1278777</v>
      </c>
      <c r="F33" s="164">
        <v>64293</v>
      </c>
      <c r="G33" s="164">
        <v>162232</v>
      </c>
      <c r="H33" s="164">
        <v>230002</v>
      </c>
      <c r="I33" s="164">
        <v>151947</v>
      </c>
      <c r="J33" s="164">
        <v>222746</v>
      </c>
      <c r="K33" s="164">
        <v>121666</v>
      </c>
      <c r="L33" s="164">
        <v>325893</v>
      </c>
      <c r="M33" s="164" t="s">
        <v>8</v>
      </c>
      <c r="N33" s="164" t="s">
        <v>8</v>
      </c>
      <c r="O33" s="90"/>
      <c r="P33" s="90"/>
      <c r="Q33" s="90"/>
      <c r="R33" s="90"/>
      <c r="S33" s="90"/>
      <c r="T33" s="90"/>
      <c r="U33" s="90"/>
      <c r="V33" s="90"/>
      <c r="W33" s="90"/>
    </row>
    <row r="34" spans="1:23" s="71" customFormat="1" ht="11.1" customHeight="1">
      <c r="A34" s="69">
        <f>IF(B34&lt;&gt;"",COUNTA($B$19:B34),"")</f>
        <v>16</v>
      </c>
      <c r="B34" s="78" t="s">
        <v>83</v>
      </c>
      <c r="C34" s="164">
        <v>560605</v>
      </c>
      <c r="D34" s="164">
        <v>118171</v>
      </c>
      <c r="E34" s="164">
        <v>442434</v>
      </c>
      <c r="F34" s="164">
        <v>25511</v>
      </c>
      <c r="G34" s="164">
        <v>58382</v>
      </c>
      <c r="H34" s="164">
        <v>92276</v>
      </c>
      <c r="I34" s="164">
        <v>54768</v>
      </c>
      <c r="J34" s="164">
        <v>70026</v>
      </c>
      <c r="K34" s="164">
        <v>42913</v>
      </c>
      <c r="L34" s="164">
        <v>98558</v>
      </c>
      <c r="M34" s="164" t="s">
        <v>8</v>
      </c>
      <c r="N34" s="164" t="s">
        <v>8</v>
      </c>
      <c r="O34" s="90"/>
      <c r="P34" s="90"/>
      <c r="Q34" s="90"/>
      <c r="R34" s="90"/>
      <c r="S34" s="90"/>
      <c r="T34" s="90"/>
      <c r="U34" s="90"/>
      <c r="V34" s="90"/>
      <c r="W34" s="90"/>
    </row>
    <row r="35" spans="1:23" s="71" customFormat="1" ht="11.1" customHeight="1">
      <c r="A35" s="69">
        <f>IF(B35&lt;&gt;"",COUNTA($B$19:B35),"")</f>
        <v>17</v>
      </c>
      <c r="B35" s="78" t="s">
        <v>99</v>
      </c>
      <c r="C35" s="164">
        <v>725761</v>
      </c>
      <c r="D35" s="164">
        <v>172736</v>
      </c>
      <c r="E35" s="164">
        <v>553025</v>
      </c>
      <c r="F35" s="164">
        <v>23583</v>
      </c>
      <c r="G35" s="164">
        <v>67631</v>
      </c>
      <c r="H35" s="164">
        <v>85199</v>
      </c>
      <c r="I35" s="164">
        <v>65027</v>
      </c>
      <c r="J35" s="164">
        <v>102871</v>
      </c>
      <c r="K35" s="164">
        <v>50915</v>
      </c>
      <c r="L35" s="164">
        <v>157799</v>
      </c>
      <c r="M35" s="164" t="s">
        <v>8</v>
      </c>
      <c r="N35" s="164" t="s">
        <v>8</v>
      </c>
      <c r="O35" s="90"/>
      <c r="P35" s="90"/>
      <c r="Q35" s="90"/>
      <c r="R35" s="90"/>
      <c r="S35" s="90"/>
      <c r="T35" s="90"/>
      <c r="U35" s="90"/>
      <c r="V35" s="90"/>
      <c r="W35" s="90"/>
    </row>
    <row r="36" spans="1:23" s="71" customFormat="1" ht="11.1" customHeight="1">
      <c r="A36" s="69">
        <f>IF(B36&lt;&gt;"",COUNTA($B$19:B36),"")</f>
        <v>18</v>
      </c>
      <c r="B36" s="78" t="s">
        <v>100</v>
      </c>
      <c r="C36" s="164">
        <v>213858</v>
      </c>
      <c r="D36" s="164">
        <v>41503</v>
      </c>
      <c r="E36" s="164">
        <v>172355</v>
      </c>
      <c r="F36" s="164">
        <v>11436</v>
      </c>
      <c r="G36" s="164">
        <v>24620</v>
      </c>
      <c r="H36" s="164">
        <v>33080</v>
      </c>
      <c r="I36" s="164">
        <v>20440</v>
      </c>
      <c r="J36" s="164">
        <v>29474</v>
      </c>
      <c r="K36" s="164">
        <v>16016</v>
      </c>
      <c r="L36" s="164">
        <v>37290</v>
      </c>
      <c r="M36" s="164" t="s">
        <v>8</v>
      </c>
      <c r="N36" s="164" t="s">
        <v>8</v>
      </c>
      <c r="O36" s="90"/>
      <c r="P36" s="90"/>
      <c r="Q36" s="90"/>
      <c r="R36" s="90"/>
      <c r="S36" s="90"/>
      <c r="T36" s="90"/>
      <c r="U36" s="90"/>
      <c r="V36" s="90"/>
      <c r="W36" s="90"/>
    </row>
    <row r="37" spans="1:23" s="71" customFormat="1" ht="11.1" customHeight="1">
      <c r="A37" s="69">
        <f>IF(B37&lt;&gt;"",COUNTA($B$19:B37),"")</f>
        <v>19</v>
      </c>
      <c r="B37" s="78" t="s">
        <v>27</v>
      </c>
      <c r="C37" s="164">
        <v>1008649</v>
      </c>
      <c r="D37" s="164">
        <v>194301</v>
      </c>
      <c r="E37" s="164">
        <v>505201</v>
      </c>
      <c r="F37" s="164">
        <v>34856</v>
      </c>
      <c r="G37" s="164">
        <v>66664</v>
      </c>
      <c r="H37" s="164">
        <v>82958</v>
      </c>
      <c r="I37" s="164">
        <v>53425</v>
      </c>
      <c r="J37" s="164">
        <v>60477</v>
      </c>
      <c r="K37" s="164">
        <v>65515</v>
      </c>
      <c r="L37" s="164">
        <v>141307</v>
      </c>
      <c r="M37" s="164" t="s">
        <v>8</v>
      </c>
      <c r="N37" s="164">
        <v>309146</v>
      </c>
      <c r="O37" s="90"/>
      <c r="P37" s="90"/>
      <c r="Q37" s="90"/>
      <c r="R37" s="90"/>
      <c r="S37" s="90"/>
      <c r="T37" s="90"/>
      <c r="U37" s="90"/>
      <c r="V37" s="90"/>
      <c r="W37" s="90"/>
    </row>
    <row r="38" spans="1:23" s="71" customFormat="1" ht="21.6" customHeight="1">
      <c r="A38" s="69">
        <f>IF(B38&lt;&gt;"",COUNTA($B$19:B38),"")</f>
        <v>20</v>
      </c>
      <c r="B38" s="79" t="s">
        <v>84</v>
      </c>
      <c r="C38" s="164">
        <v>375906</v>
      </c>
      <c r="D38" s="164">
        <v>72086</v>
      </c>
      <c r="E38" s="164">
        <v>50995</v>
      </c>
      <c r="F38" s="164">
        <v>3917</v>
      </c>
      <c r="G38" s="164">
        <v>3539</v>
      </c>
      <c r="H38" s="164">
        <v>4155</v>
      </c>
      <c r="I38" s="164">
        <v>6341</v>
      </c>
      <c r="J38" s="164">
        <v>4399</v>
      </c>
      <c r="K38" s="164">
        <v>5214</v>
      </c>
      <c r="L38" s="164">
        <v>23429</v>
      </c>
      <c r="M38" s="164">
        <v>36568</v>
      </c>
      <c r="N38" s="164">
        <v>216257</v>
      </c>
      <c r="O38" s="90"/>
      <c r="P38" s="90"/>
      <c r="Q38" s="90"/>
      <c r="R38" s="90"/>
      <c r="S38" s="90"/>
      <c r="T38" s="90"/>
      <c r="U38" s="90"/>
      <c r="V38" s="90"/>
      <c r="W38" s="90"/>
    </row>
    <row r="39" spans="1:23" s="71" customFormat="1" ht="21.6" customHeight="1">
      <c r="A39" s="69">
        <f>IF(B39&lt;&gt;"",COUNTA($B$19:B39),"")</f>
        <v>21</v>
      </c>
      <c r="B39" s="79" t="s">
        <v>85</v>
      </c>
      <c r="C39" s="164">
        <v>967483</v>
      </c>
      <c r="D39" s="164">
        <v>221070</v>
      </c>
      <c r="E39" s="164">
        <v>45237</v>
      </c>
      <c r="F39" s="164">
        <v>801</v>
      </c>
      <c r="G39" s="164">
        <v>1718</v>
      </c>
      <c r="H39" s="164">
        <v>5155</v>
      </c>
      <c r="I39" s="164">
        <v>3494</v>
      </c>
      <c r="J39" s="164">
        <v>3707</v>
      </c>
      <c r="K39" s="164">
        <v>6241</v>
      </c>
      <c r="L39" s="164">
        <v>24122</v>
      </c>
      <c r="M39" s="164">
        <v>1633</v>
      </c>
      <c r="N39" s="164">
        <v>699544</v>
      </c>
      <c r="O39" s="90"/>
      <c r="P39" s="90"/>
      <c r="Q39" s="90"/>
      <c r="R39" s="90"/>
      <c r="S39" s="90"/>
      <c r="T39" s="90"/>
      <c r="U39" s="90"/>
      <c r="V39" s="90"/>
      <c r="W39" s="90"/>
    </row>
    <row r="40" spans="1:23" s="71" customFormat="1" ht="21.6" customHeight="1">
      <c r="A40" s="69">
        <f>IF(B40&lt;&gt;"",COUNTA($B$19:B40),"")</f>
        <v>22</v>
      </c>
      <c r="B40" s="79" t="s">
        <v>86</v>
      </c>
      <c r="C40" s="164">
        <v>296438</v>
      </c>
      <c r="D40" s="164">
        <v>53984</v>
      </c>
      <c r="E40" s="164">
        <v>9716</v>
      </c>
      <c r="F40" s="164">
        <v>162</v>
      </c>
      <c r="G40" s="164">
        <v>338</v>
      </c>
      <c r="H40" s="164">
        <v>694</v>
      </c>
      <c r="I40" s="164">
        <v>102</v>
      </c>
      <c r="J40" s="164">
        <v>763</v>
      </c>
      <c r="K40" s="164">
        <v>1197</v>
      </c>
      <c r="L40" s="164">
        <v>6460</v>
      </c>
      <c r="M40" s="164">
        <v>417</v>
      </c>
      <c r="N40" s="164">
        <v>232322</v>
      </c>
      <c r="O40" s="90"/>
      <c r="P40" s="90"/>
      <c r="Q40" s="90"/>
      <c r="R40" s="90"/>
      <c r="S40" s="90"/>
      <c r="T40" s="90"/>
      <c r="U40" s="90"/>
      <c r="V40" s="90"/>
      <c r="W40" s="90"/>
    </row>
    <row r="41" spans="1:23" s="71" customFormat="1" ht="11.1" customHeight="1">
      <c r="A41" s="69">
        <f>IF(B41&lt;&gt;"",COUNTA($B$19:B41),"")</f>
        <v>23</v>
      </c>
      <c r="B41" s="78" t="s">
        <v>87</v>
      </c>
      <c r="C41" s="164">
        <v>310751</v>
      </c>
      <c r="D41" s="164">
        <v>72802</v>
      </c>
      <c r="E41" s="164">
        <v>125257</v>
      </c>
      <c r="F41" s="164">
        <v>8435</v>
      </c>
      <c r="G41" s="164">
        <v>14492</v>
      </c>
      <c r="H41" s="164">
        <v>18463</v>
      </c>
      <c r="I41" s="164">
        <v>13286</v>
      </c>
      <c r="J41" s="164">
        <v>23696</v>
      </c>
      <c r="K41" s="164">
        <v>9919</v>
      </c>
      <c r="L41" s="164">
        <v>36965</v>
      </c>
      <c r="M41" s="164">
        <v>6480</v>
      </c>
      <c r="N41" s="164">
        <v>106212</v>
      </c>
      <c r="O41" s="90"/>
      <c r="P41" s="90"/>
      <c r="Q41" s="90"/>
      <c r="R41" s="90"/>
      <c r="S41" s="90"/>
      <c r="T41" s="90"/>
      <c r="U41" s="90"/>
      <c r="V41" s="90"/>
      <c r="W41" s="90"/>
    </row>
    <row r="42" spans="1:23" s="71" customFormat="1" ht="11.1" customHeight="1">
      <c r="A42" s="69">
        <f>IF(B42&lt;&gt;"",COUNTA($B$19:B42),"")</f>
        <v>24</v>
      </c>
      <c r="B42" s="78" t="s">
        <v>88</v>
      </c>
      <c r="C42" s="164">
        <v>2489382</v>
      </c>
      <c r="D42" s="164">
        <v>221661</v>
      </c>
      <c r="E42" s="164">
        <v>531788</v>
      </c>
      <c r="F42" s="164">
        <v>25843</v>
      </c>
      <c r="G42" s="164">
        <v>62747</v>
      </c>
      <c r="H42" s="164">
        <v>94065</v>
      </c>
      <c r="I42" s="164">
        <v>69442</v>
      </c>
      <c r="J42" s="164">
        <v>116559</v>
      </c>
      <c r="K42" s="164">
        <v>66447</v>
      </c>
      <c r="L42" s="164">
        <v>96684</v>
      </c>
      <c r="M42" s="164">
        <v>218663</v>
      </c>
      <c r="N42" s="164">
        <v>1517271</v>
      </c>
      <c r="O42" s="90"/>
      <c r="P42" s="90"/>
      <c r="Q42" s="90"/>
      <c r="R42" s="90"/>
      <c r="S42" s="90"/>
      <c r="T42" s="90"/>
      <c r="U42" s="90"/>
      <c r="V42" s="90"/>
      <c r="W42" s="90"/>
    </row>
    <row r="43" spans="1:23" s="71" customFormat="1" ht="11.1" customHeight="1">
      <c r="A43" s="69">
        <f>IF(B43&lt;&gt;"",COUNTA($B$19:B43),"")</f>
        <v>25</v>
      </c>
      <c r="B43" s="78" t="s">
        <v>74</v>
      </c>
      <c r="C43" s="164">
        <v>1395396</v>
      </c>
      <c r="D43" s="164">
        <v>14932</v>
      </c>
      <c r="E43" s="164">
        <v>233289</v>
      </c>
      <c r="F43" s="164">
        <v>4558</v>
      </c>
      <c r="G43" s="164">
        <v>17323</v>
      </c>
      <c r="H43" s="164">
        <v>34283</v>
      </c>
      <c r="I43" s="164">
        <v>40627</v>
      </c>
      <c r="J43" s="164">
        <v>75829</v>
      </c>
      <c r="K43" s="164">
        <v>40054</v>
      </c>
      <c r="L43" s="164">
        <v>20614</v>
      </c>
      <c r="M43" s="164">
        <v>209666</v>
      </c>
      <c r="N43" s="164">
        <v>937509</v>
      </c>
      <c r="O43" s="90"/>
      <c r="P43" s="90"/>
      <c r="Q43" s="90"/>
      <c r="R43" s="90"/>
      <c r="S43" s="90"/>
      <c r="T43" s="90"/>
      <c r="U43" s="90"/>
      <c r="V43" s="90"/>
      <c r="W43" s="90"/>
    </row>
    <row r="44" spans="1:23" s="71" customFormat="1" ht="19.149999999999999" customHeight="1">
      <c r="A44" s="70">
        <f>IF(B44&lt;&gt;"",COUNTA($B$19:B44),"")</f>
        <v>26</v>
      </c>
      <c r="B44" s="80" t="s">
        <v>89</v>
      </c>
      <c r="C44" s="165">
        <v>5702913</v>
      </c>
      <c r="D44" s="165">
        <v>1191894</v>
      </c>
      <c r="E44" s="165">
        <v>2313682</v>
      </c>
      <c r="F44" s="165">
        <v>133750</v>
      </c>
      <c r="G44" s="165">
        <v>294408</v>
      </c>
      <c r="H44" s="165">
        <v>401208</v>
      </c>
      <c r="I44" s="165">
        <v>257410</v>
      </c>
      <c r="J44" s="165">
        <v>356517</v>
      </c>
      <c r="K44" s="165">
        <v>236146</v>
      </c>
      <c r="L44" s="165">
        <v>634245</v>
      </c>
      <c r="M44" s="165">
        <v>54094</v>
      </c>
      <c r="N44" s="165">
        <v>2143242</v>
      </c>
      <c r="O44" s="90"/>
      <c r="P44" s="90"/>
      <c r="Q44" s="90"/>
      <c r="R44" s="90"/>
      <c r="S44" s="90"/>
      <c r="T44" s="90"/>
      <c r="U44" s="90"/>
      <c r="V44" s="90"/>
      <c r="W44" s="90"/>
    </row>
    <row r="45" spans="1:23" s="87" customFormat="1" ht="11.1" customHeight="1">
      <c r="A45" s="69">
        <f>IF(B45&lt;&gt;"",COUNTA($B$19:B45),"")</f>
        <v>27</v>
      </c>
      <c r="B45" s="78" t="s">
        <v>90</v>
      </c>
      <c r="C45" s="164">
        <v>682153</v>
      </c>
      <c r="D45" s="164">
        <v>82772</v>
      </c>
      <c r="E45" s="164">
        <v>367227</v>
      </c>
      <c r="F45" s="164">
        <v>16499</v>
      </c>
      <c r="G45" s="164">
        <v>40831</v>
      </c>
      <c r="H45" s="164">
        <v>45572</v>
      </c>
      <c r="I45" s="164">
        <v>34751</v>
      </c>
      <c r="J45" s="164">
        <v>96807</v>
      </c>
      <c r="K45" s="164">
        <v>71405</v>
      </c>
      <c r="L45" s="164">
        <v>61361</v>
      </c>
      <c r="M45" s="164">
        <v>12579</v>
      </c>
      <c r="N45" s="164">
        <v>219576</v>
      </c>
      <c r="O45" s="90"/>
      <c r="P45" s="90"/>
      <c r="Q45" s="90"/>
      <c r="R45" s="90"/>
      <c r="S45" s="90"/>
      <c r="T45" s="90"/>
      <c r="U45" s="90"/>
      <c r="V45" s="90"/>
      <c r="W45" s="90"/>
    </row>
    <row r="46" spans="1:23" s="87" customFormat="1" ht="11.1" customHeight="1">
      <c r="A46" s="69">
        <f>IF(B46&lt;&gt;"",COUNTA($B$19:B46),"")</f>
        <v>28</v>
      </c>
      <c r="B46" s="78" t="s">
        <v>91</v>
      </c>
      <c r="C46" s="164">
        <v>565</v>
      </c>
      <c r="D46" s="164" t="s">
        <v>8</v>
      </c>
      <c r="E46" s="164" t="s">
        <v>8</v>
      </c>
      <c r="F46" s="164" t="s">
        <v>8</v>
      </c>
      <c r="G46" s="164" t="s">
        <v>8</v>
      </c>
      <c r="H46" s="164" t="s">
        <v>8</v>
      </c>
      <c r="I46" s="164" t="s">
        <v>8</v>
      </c>
      <c r="J46" s="164" t="s">
        <v>8</v>
      </c>
      <c r="K46" s="164" t="s">
        <v>8</v>
      </c>
      <c r="L46" s="164" t="s">
        <v>8</v>
      </c>
      <c r="M46" s="164">
        <v>565</v>
      </c>
      <c r="N46" s="164" t="s">
        <v>8</v>
      </c>
      <c r="O46" s="90"/>
      <c r="P46" s="90"/>
      <c r="Q46" s="90"/>
      <c r="R46" s="90"/>
      <c r="S46" s="90"/>
      <c r="T46" s="90"/>
      <c r="U46" s="90"/>
      <c r="V46" s="90"/>
      <c r="W46" s="90"/>
    </row>
    <row r="47" spans="1:23" s="87" customFormat="1" ht="11.1" customHeight="1">
      <c r="A47" s="69">
        <f>IF(B47&lt;&gt;"",COUNTA($B$19:B47),"")</f>
        <v>29</v>
      </c>
      <c r="B47" s="78" t="s">
        <v>92</v>
      </c>
      <c r="C47" s="164">
        <v>372140</v>
      </c>
      <c r="D47" s="164">
        <v>24028</v>
      </c>
      <c r="E47" s="164">
        <v>153582</v>
      </c>
      <c r="F47" s="164">
        <v>11057</v>
      </c>
      <c r="G47" s="164">
        <v>20149</v>
      </c>
      <c r="H47" s="164">
        <v>26605</v>
      </c>
      <c r="I47" s="164">
        <v>20995</v>
      </c>
      <c r="J47" s="164">
        <v>31361</v>
      </c>
      <c r="K47" s="164">
        <v>19496</v>
      </c>
      <c r="L47" s="164">
        <v>23918</v>
      </c>
      <c r="M47" s="164">
        <v>8528</v>
      </c>
      <c r="N47" s="164">
        <v>186002</v>
      </c>
      <c r="O47" s="90"/>
      <c r="P47" s="90"/>
      <c r="Q47" s="90"/>
      <c r="R47" s="90"/>
      <c r="S47" s="90"/>
      <c r="T47" s="90"/>
      <c r="U47" s="90"/>
      <c r="V47" s="90"/>
      <c r="W47" s="90"/>
    </row>
    <row r="48" spans="1:23" s="87" customFormat="1" ht="11.1" customHeight="1">
      <c r="A48" s="69">
        <f>IF(B48&lt;&gt;"",COUNTA($B$19:B48),"")</f>
        <v>30</v>
      </c>
      <c r="B48" s="78" t="s">
        <v>74</v>
      </c>
      <c r="C48" s="164">
        <v>13628</v>
      </c>
      <c r="D48" s="164" t="s">
        <v>8</v>
      </c>
      <c r="E48" s="164">
        <v>9724</v>
      </c>
      <c r="F48" s="164">
        <v>781</v>
      </c>
      <c r="G48" s="164">
        <v>3488</v>
      </c>
      <c r="H48" s="164">
        <v>1965</v>
      </c>
      <c r="I48" s="164">
        <v>1619</v>
      </c>
      <c r="J48" s="164">
        <v>1308</v>
      </c>
      <c r="K48" s="164">
        <v>548</v>
      </c>
      <c r="L48" s="164">
        <v>16</v>
      </c>
      <c r="M48" s="164">
        <v>2697</v>
      </c>
      <c r="N48" s="164">
        <v>1206</v>
      </c>
      <c r="O48" s="90"/>
      <c r="P48" s="90"/>
      <c r="Q48" s="90"/>
      <c r="R48" s="90"/>
      <c r="S48" s="90"/>
      <c r="T48" s="90"/>
      <c r="U48" s="90"/>
      <c r="V48" s="90"/>
      <c r="W48" s="90"/>
    </row>
    <row r="49" spans="1:23" s="71" customFormat="1" ht="19.149999999999999" customHeight="1">
      <c r="A49" s="70">
        <f>IF(B49&lt;&gt;"",COUNTA($B$19:B49),"")</f>
        <v>31</v>
      </c>
      <c r="B49" s="80" t="s">
        <v>93</v>
      </c>
      <c r="C49" s="165">
        <v>1041230</v>
      </c>
      <c r="D49" s="165">
        <v>106800</v>
      </c>
      <c r="E49" s="165">
        <v>511084</v>
      </c>
      <c r="F49" s="165">
        <v>26775</v>
      </c>
      <c r="G49" s="165">
        <v>57491</v>
      </c>
      <c r="H49" s="165">
        <v>70212</v>
      </c>
      <c r="I49" s="165">
        <v>54128</v>
      </c>
      <c r="J49" s="165">
        <v>126861</v>
      </c>
      <c r="K49" s="165">
        <v>90353</v>
      </c>
      <c r="L49" s="165">
        <v>85264</v>
      </c>
      <c r="M49" s="165">
        <v>18974</v>
      </c>
      <c r="N49" s="165">
        <v>404372</v>
      </c>
      <c r="O49" s="90"/>
      <c r="P49" s="90"/>
      <c r="Q49" s="90"/>
      <c r="R49" s="90"/>
      <c r="S49" s="90"/>
      <c r="T49" s="90"/>
      <c r="U49" s="90"/>
      <c r="V49" s="90"/>
      <c r="W49" s="90"/>
    </row>
    <row r="50" spans="1:23" s="71" customFormat="1" ht="19.149999999999999" customHeight="1">
      <c r="A50" s="70">
        <f>IF(B50&lt;&gt;"",COUNTA($B$19:B50),"")</f>
        <v>32</v>
      </c>
      <c r="B50" s="80" t="s">
        <v>94</v>
      </c>
      <c r="C50" s="165">
        <v>6744143</v>
      </c>
      <c r="D50" s="165">
        <v>1298695</v>
      </c>
      <c r="E50" s="165">
        <v>2824766</v>
      </c>
      <c r="F50" s="165">
        <v>160525</v>
      </c>
      <c r="G50" s="165">
        <v>351899</v>
      </c>
      <c r="H50" s="165">
        <v>471420</v>
      </c>
      <c r="I50" s="165">
        <v>311538</v>
      </c>
      <c r="J50" s="165">
        <v>483377</v>
      </c>
      <c r="K50" s="165">
        <v>326498</v>
      </c>
      <c r="L50" s="165">
        <v>719509</v>
      </c>
      <c r="M50" s="165">
        <v>73069</v>
      </c>
      <c r="N50" s="165">
        <v>2547613</v>
      </c>
      <c r="O50" s="90"/>
      <c r="P50" s="90"/>
      <c r="Q50" s="90"/>
      <c r="R50" s="90"/>
      <c r="S50" s="90"/>
      <c r="T50" s="90"/>
      <c r="U50" s="90"/>
      <c r="V50" s="90"/>
      <c r="W50" s="90"/>
    </row>
    <row r="51" spans="1:23" s="71" customFormat="1" ht="19.149999999999999" customHeight="1">
      <c r="A51" s="70">
        <f>IF(B51&lt;&gt;"",COUNTA($B$19:B51),"")</f>
        <v>33</v>
      </c>
      <c r="B51" s="80" t="s">
        <v>95</v>
      </c>
      <c r="C51" s="165">
        <v>-157557</v>
      </c>
      <c r="D51" s="165">
        <v>-44083</v>
      </c>
      <c r="E51" s="165">
        <v>-82547</v>
      </c>
      <c r="F51" s="165">
        <v>283</v>
      </c>
      <c r="G51" s="165">
        <v>6861</v>
      </c>
      <c r="H51" s="165">
        <v>-2822</v>
      </c>
      <c r="I51" s="165">
        <v>-9802</v>
      </c>
      <c r="J51" s="165">
        <v>-24163</v>
      </c>
      <c r="K51" s="165">
        <v>-41695</v>
      </c>
      <c r="L51" s="165">
        <v>-11209</v>
      </c>
      <c r="M51" s="165">
        <v>2987</v>
      </c>
      <c r="N51" s="165">
        <v>-33914</v>
      </c>
      <c r="O51" s="90"/>
      <c r="P51" s="90"/>
      <c r="Q51" s="90"/>
      <c r="R51" s="90"/>
      <c r="S51" s="90"/>
      <c r="T51" s="90"/>
      <c r="U51" s="90"/>
      <c r="V51" s="90"/>
      <c r="W51" s="90"/>
    </row>
    <row r="52" spans="1:23" s="87" customFormat="1" ht="24.95" customHeight="1">
      <c r="A52" s="69">
        <f>IF(B52&lt;&gt;"",COUNTA($B$19:B52),"")</f>
        <v>34</v>
      </c>
      <c r="B52" s="81" t="s">
        <v>96</v>
      </c>
      <c r="C52" s="166">
        <v>125633</v>
      </c>
      <c r="D52" s="166">
        <v>16797</v>
      </c>
      <c r="E52" s="166">
        <v>103747</v>
      </c>
      <c r="F52" s="166">
        <v>6968</v>
      </c>
      <c r="G52" s="166">
        <v>18053</v>
      </c>
      <c r="H52" s="166">
        <v>26736</v>
      </c>
      <c r="I52" s="166">
        <v>18176</v>
      </c>
      <c r="J52" s="166">
        <v>-3343</v>
      </c>
      <c r="K52" s="166">
        <v>-788</v>
      </c>
      <c r="L52" s="166">
        <v>37946</v>
      </c>
      <c r="M52" s="166">
        <v>12914</v>
      </c>
      <c r="N52" s="166">
        <v>-7825</v>
      </c>
      <c r="O52" s="90"/>
      <c r="P52" s="90"/>
      <c r="Q52" s="90"/>
      <c r="R52" s="90"/>
      <c r="S52" s="90"/>
      <c r="T52" s="90"/>
      <c r="U52" s="90"/>
      <c r="V52" s="90"/>
      <c r="W52" s="90"/>
    </row>
    <row r="53" spans="1:23" s="87" customFormat="1" ht="15" customHeight="1">
      <c r="A53" s="69">
        <f>IF(B53&lt;&gt;"",COUNTA($B$19:B53),"")</f>
        <v>35</v>
      </c>
      <c r="B53" s="78" t="s">
        <v>97</v>
      </c>
      <c r="C53" s="164">
        <v>258649</v>
      </c>
      <c r="D53" s="164">
        <v>69904</v>
      </c>
      <c r="E53" s="164">
        <v>144545</v>
      </c>
      <c r="F53" s="164">
        <v>6950</v>
      </c>
      <c r="G53" s="164">
        <v>10940</v>
      </c>
      <c r="H53" s="164">
        <v>25694</v>
      </c>
      <c r="I53" s="164">
        <v>6707</v>
      </c>
      <c r="J53" s="164">
        <v>23713</v>
      </c>
      <c r="K53" s="164">
        <v>36770</v>
      </c>
      <c r="L53" s="164">
        <v>33770</v>
      </c>
      <c r="M53" s="164">
        <v>9456</v>
      </c>
      <c r="N53" s="164">
        <v>34745</v>
      </c>
      <c r="O53" s="90"/>
      <c r="P53" s="90"/>
      <c r="Q53" s="90"/>
      <c r="R53" s="90"/>
      <c r="S53" s="90"/>
      <c r="T53" s="90"/>
      <c r="U53" s="90"/>
      <c r="V53" s="90"/>
      <c r="W53" s="90"/>
    </row>
    <row r="54" spans="1:23" ht="11.1" customHeight="1">
      <c r="A54" s="69">
        <f>IF(B54&lt;&gt;"",COUNTA($B$19:B54),"")</f>
        <v>36</v>
      </c>
      <c r="B54" s="78" t="s">
        <v>98</v>
      </c>
      <c r="C54" s="164">
        <v>141244</v>
      </c>
      <c r="D54" s="164">
        <v>16722</v>
      </c>
      <c r="E54" s="164">
        <v>83438</v>
      </c>
      <c r="F54" s="164">
        <v>3786</v>
      </c>
      <c r="G54" s="164">
        <v>8365</v>
      </c>
      <c r="H54" s="164">
        <v>24354</v>
      </c>
      <c r="I54" s="164">
        <v>6763</v>
      </c>
      <c r="J54" s="164">
        <v>15083</v>
      </c>
      <c r="K54" s="164">
        <v>4945</v>
      </c>
      <c r="L54" s="164">
        <v>20142</v>
      </c>
      <c r="M54" s="164">
        <v>1622</v>
      </c>
      <c r="N54" s="164">
        <v>39461</v>
      </c>
    </row>
    <row r="55" spans="1:23" s="74" customFormat="1" ht="20.100000000000001" customHeight="1">
      <c r="A55" s="69" t="str">
        <f>IF(B55&lt;&gt;"",COUNTA($B$19:B55),"")</f>
        <v/>
      </c>
      <c r="B55" s="78"/>
      <c r="C55" s="240" t="s">
        <v>53</v>
      </c>
      <c r="D55" s="241"/>
      <c r="E55" s="241"/>
      <c r="F55" s="241"/>
      <c r="G55" s="241"/>
      <c r="H55" s="241"/>
      <c r="I55" s="241" t="s">
        <v>53</v>
      </c>
      <c r="J55" s="241"/>
      <c r="K55" s="241"/>
      <c r="L55" s="241"/>
      <c r="M55" s="241"/>
      <c r="N55" s="241"/>
      <c r="O55" s="90"/>
      <c r="P55" s="90"/>
      <c r="Q55" s="90"/>
      <c r="R55" s="90"/>
      <c r="S55" s="90"/>
      <c r="T55" s="90"/>
      <c r="U55" s="90"/>
      <c r="V55" s="90"/>
      <c r="W55" s="90"/>
    </row>
    <row r="56" spans="1:23" s="71" customFormat="1" ht="11.1" customHeight="1">
      <c r="A56" s="69">
        <f>IF(B56&lt;&gt;"",COUNTA($B$19:B56),"")</f>
        <v>37</v>
      </c>
      <c r="B56" s="78" t="s">
        <v>70</v>
      </c>
      <c r="C56" s="167">
        <v>833.89</v>
      </c>
      <c r="D56" s="167">
        <v>781.05</v>
      </c>
      <c r="E56" s="167">
        <v>423.79</v>
      </c>
      <c r="F56" s="167">
        <v>189.66</v>
      </c>
      <c r="G56" s="167">
        <v>217.4</v>
      </c>
      <c r="H56" s="167">
        <v>221.46</v>
      </c>
      <c r="I56" s="167">
        <v>420.41</v>
      </c>
      <c r="J56" s="167">
        <v>560.05999999999995</v>
      </c>
      <c r="K56" s="167">
        <v>628.51</v>
      </c>
      <c r="L56" s="167">
        <v>576.76</v>
      </c>
      <c r="M56" s="167">
        <v>149.30000000000001</v>
      </c>
      <c r="N56" s="167">
        <v>333.84</v>
      </c>
      <c r="O56" s="90"/>
      <c r="P56" s="90"/>
      <c r="Q56" s="90"/>
      <c r="R56" s="90"/>
      <c r="S56" s="90"/>
      <c r="T56" s="90"/>
      <c r="U56" s="90"/>
      <c r="V56" s="90"/>
      <c r="W56" s="90"/>
    </row>
    <row r="57" spans="1:23" s="71" customFormat="1" ht="11.1" customHeight="1">
      <c r="A57" s="69">
        <f>IF(B57&lt;&gt;"",COUNTA($B$19:B57),"")</f>
        <v>38</v>
      </c>
      <c r="B57" s="78" t="s">
        <v>71</v>
      </c>
      <c r="C57" s="167">
        <v>559.55999999999995</v>
      </c>
      <c r="D57" s="167">
        <v>358.35</v>
      </c>
      <c r="E57" s="167">
        <v>330.74</v>
      </c>
      <c r="F57" s="167">
        <v>298.20999999999998</v>
      </c>
      <c r="G57" s="167">
        <v>299.70999999999998</v>
      </c>
      <c r="H57" s="167">
        <v>303.56</v>
      </c>
      <c r="I57" s="167">
        <v>325.95999999999998</v>
      </c>
      <c r="J57" s="167">
        <v>356.75</v>
      </c>
      <c r="K57" s="167">
        <v>398.59</v>
      </c>
      <c r="L57" s="167">
        <v>330.98</v>
      </c>
      <c r="M57" s="167">
        <v>40.24</v>
      </c>
      <c r="N57" s="167">
        <v>251.93</v>
      </c>
      <c r="O57" s="90"/>
      <c r="P57" s="90"/>
      <c r="Q57" s="90"/>
      <c r="R57" s="90"/>
      <c r="S57" s="90"/>
      <c r="T57" s="90"/>
      <c r="U57" s="90"/>
      <c r="V57" s="90"/>
      <c r="W57" s="90"/>
    </row>
    <row r="58" spans="1:23" s="71" customFormat="1" ht="21.6" customHeight="1">
      <c r="A58" s="69">
        <f>IF(B58&lt;&gt;"",COUNTA($B$19:B58),"")</f>
        <v>39</v>
      </c>
      <c r="B58" s="79" t="s">
        <v>627</v>
      </c>
      <c r="C58" s="167">
        <v>1018.5</v>
      </c>
      <c r="D58" s="167">
        <v>1225.73</v>
      </c>
      <c r="E58" s="167" t="s">
        <v>8</v>
      </c>
      <c r="F58" s="167" t="s">
        <v>8</v>
      </c>
      <c r="G58" s="167" t="s">
        <v>8</v>
      </c>
      <c r="H58" s="167" t="s">
        <v>8</v>
      </c>
      <c r="I58" s="167" t="s">
        <v>8</v>
      </c>
      <c r="J58" s="167" t="s">
        <v>8</v>
      </c>
      <c r="K58" s="167" t="s">
        <v>8</v>
      </c>
      <c r="L58" s="167" t="s">
        <v>8</v>
      </c>
      <c r="M58" s="167" t="s">
        <v>8</v>
      </c>
      <c r="N58" s="167">
        <v>970.1</v>
      </c>
      <c r="O58" s="90"/>
      <c r="P58" s="90"/>
      <c r="Q58" s="90"/>
      <c r="R58" s="90"/>
      <c r="S58" s="90"/>
      <c r="T58" s="90"/>
      <c r="U58" s="90"/>
      <c r="V58" s="90"/>
      <c r="W58" s="90"/>
    </row>
    <row r="59" spans="1:23" s="71" customFormat="1" ht="11.1" customHeight="1">
      <c r="A59" s="69">
        <f>IF(B59&lt;&gt;"",COUNTA($B$19:B59),"")</f>
        <v>40</v>
      </c>
      <c r="B59" s="78" t="s">
        <v>72</v>
      </c>
      <c r="C59" s="167">
        <v>15.71</v>
      </c>
      <c r="D59" s="167">
        <v>18.940000000000001</v>
      </c>
      <c r="E59" s="167">
        <v>9.18</v>
      </c>
      <c r="F59" s="167">
        <v>7.28</v>
      </c>
      <c r="G59" s="167">
        <v>6.88</v>
      </c>
      <c r="H59" s="167">
        <v>6.63</v>
      </c>
      <c r="I59" s="167">
        <v>6.2</v>
      </c>
      <c r="J59" s="167">
        <v>8.56</v>
      </c>
      <c r="K59" s="167">
        <v>9.86</v>
      </c>
      <c r="L59" s="167">
        <v>14.87</v>
      </c>
      <c r="M59" s="167">
        <v>0.34</v>
      </c>
      <c r="N59" s="167">
        <v>5.57</v>
      </c>
      <c r="O59" s="90"/>
      <c r="P59" s="90"/>
      <c r="Q59" s="90"/>
      <c r="R59" s="90"/>
      <c r="S59" s="90"/>
      <c r="T59" s="90"/>
      <c r="U59" s="90"/>
      <c r="V59" s="90"/>
      <c r="W59" s="90"/>
    </row>
    <row r="60" spans="1:23" s="71" customFormat="1" ht="11.1" customHeight="1">
      <c r="A60" s="69">
        <f>IF(B60&lt;&gt;"",COUNTA($B$19:B60),"")</f>
        <v>41</v>
      </c>
      <c r="B60" s="78" t="s">
        <v>73</v>
      </c>
      <c r="C60" s="167">
        <v>1853.52</v>
      </c>
      <c r="D60" s="167">
        <v>1474.84</v>
      </c>
      <c r="E60" s="167">
        <v>1086.8</v>
      </c>
      <c r="F60" s="167">
        <v>1166.1400000000001</v>
      </c>
      <c r="G60" s="167">
        <v>1197.52</v>
      </c>
      <c r="H60" s="167">
        <v>1107.1600000000001</v>
      </c>
      <c r="I60" s="167">
        <v>991.92</v>
      </c>
      <c r="J60" s="167">
        <v>1049.8699999999999</v>
      </c>
      <c r="K60" s="167">
        <v>919.57</v>
      </c>
      <c r="L60" s="167">
        <v>1143.06</v>
      </c>
      <c r="M60" s="167">
        <v>130.24</v>
      </c>
      <c r="N60" s="167">
        <v>777.87</v>
      </c>
      <c r="O60" s="90"/>
      <c r="P60" s="90"/>
      <c r="Q60" s="90"/>
      <c r="R60" s="90"/>
      <c r="S60" s="90"/>
      <c r="T60" s="90"/>
      <c r="U60" s="90"/>
      <c r="V60" s="90"/>
      <c r="W60" s="90"/>
    </row>
    <row r="61" spans="1:23" s="71" customFormat="1" ht="11.1" customHeight="1">
      <c r="A61" s="69">
        <f>IF(B61&lt;&gt;"",COUNTA($B$19:B61),"")</f>
        <v>42</v>
      </c>
      <c r="B61" s="78" t="s">
        <v>74</v>
      </c>
      <c r="C61" s="167">
        <v>856.77</v>
      </c>
      <c r="D61" s="167">
        <v>48.42</v>
      </c>
      <c r="E61" s="167">
        <v>176.69</v>
      </c>
      <c r="F61" s="167">
        <v>57.65</v>
      </c>
      <c r="G61" s="167">
        <v>101.54</v>
      </c>
      <c r="H61" s="167">
        <v>137.44999999999999</v>
      </c>
      <c r="I61" s="167">
        <v>253.25</v>
      </c>
      <c r="J61" s="167">
        <v>343.78</v>
      </c>
      <c r="K61" s="167">
        <v>282.93</v>
      </c>
      <c r="L61" s="167">
        <v>69.03</v>
      </c>
      <c r="M61" s="167">
        <v>267.57</v>
      </c>
      <c r="N61" s="167">
        <v>710.08</v>
      </c>
      <c r="O61" s="90"/>
      <c r="P61" s="90"/>
      <c r="Q61" s="90"/>
      <c r="R61" s="90"/>
      <c r="S61" s="90"/>
      <c r="T61" s="90"/>
      <c r="U61" s="90"/>
      <c r="V61" s="90"/>
      <c r="W61" s="90"/>
    </row>
    <row r="62" spans="1:23" s="71" customFormat="1" ht="19.149999999999999" customHeight="1">
      <c r="A62" s="70">
        <f>IF(B62&lt;&gt;"",COUNTA($B$19:B62),"")</f>
        <v>43</v>
      </c>
      <c r="B62" s="80" t="s">
        <v>75</v>
      </c>
      <c r="C62" s="168">
        <v>3424.42</v>
      </c>
      <c r="D62" s="168">
        <v>3810.49</v>
      </c>
      <c r="E62" s="168">
        <v>1673.82</v>
      </c>
      <c r="F62" s="168">
        <v>1603.64</v>
      </c>
      <c r="G62" s="168">
        <v>1619.96</v>
      </c>
      <c r="H62" s="168">
        <v>1501.35</v>
      </c>
      <c r="I62" s="168">
        <v>1491.25</v>
      </c>
      <c r="J62" s="168">
        <v>1631.46</v>
      </c>
      <c r="K62" s="168">
        <v>1673.6</v>
      </c>
      <c r="L62" s="168">
        <v>1996.65</v>
      </c>
      <c r="M62" s="168">
        <v>52.55</v>
      </c>
      <c r="N62" s="168">
        <v>1629.23</v>
      </c>
      <c r="O62" s="90"/>
      <c r="P62" s="90"/>
      <c r="Q62" s="90"/>
      <c r="R62" s="90"/>
      <c r="S62" s="90"/>
      <c r="T62" s="90"/>
      <c r="U62" s="90"/>
      <c r="V62" s="90"/>
      <c r="W62" s="90"/>
    </row>
    <row r="63" spans="1:23" s="71" customFormat="1" ht="21.6" customHeight="1">
      <c r="A63" s="69">
        <f>IF(B63&lt;&gt;"",COUNTA($B$19:B63),"")</f>
        <v>44</v>
      </c>
      <c r="B63" s="79" t="s">
        <v>76</v>
      </c>
      <c r="C63" s="167">
        <v>721.62</v>
      </c>
      <c r="D63" s="167">
        <v>457.41</v>
      </c>
      <c r="E63" s="167">
        <v>500.34</v>
      </c>
      <c r="F63" s="167">
        <v>375.92</v>
      </c>
      <c r="G63" s="167">
        <v>377.31</v>
      </c>
      <c r="H63" s="167">
        <v>372.1</v>
      </c>
      <c r="I63" s="167">
        <v>469.37</v>
      </c>
      <c r="J63" s="167">
        <v>642.86</v>
      </c>
      <c r="K63" s="167">
        <v>914.59</v>
      </c>
      <c r="L63" s="167">
        <v>425.63</v>
      </c>
      <c r="M63" s="167">
        <v>34.14</v>
      </c>
      <c r="N63" s="167">
        <v>262.73</v>
      </c>
      <c r="O63" s="90"/>
      <c r="P63" s="90"/>
      <c r="Q63" s="90"/>
      <c r="R63" s="90"/>
      <c r="S63" s="90"/>
      <c r="T63" s="90"/>
      <c r="U63" s="90"/>
      <c r="V63" s="90"/>
      <c r="W63" s="90"/>
    </row>
    <row r="64" spans="1:23" s="71" customFormat="1" ht="11.1" customHeight="1">
      <c r="A64" s="69">
        <f>IF(B64&lt;&gt;"",COUNTA($B$19:B64),"")</f>
        <v>45</v>
      </c>
      <c r="B64" s="78" t="s">
        <v>77</v>
      </c>
      <c r="C64" s="167">
        <v>405.77</v>
      </c>
      <c r="D64" s="167">
        <v>306.24</v>
      </c>
      <c r="E64" s="167">
        <v>351</v>
      </c>
      <c r="F64" s="167">
        <v>278.01</v>
      </c>
      <c r="G64" s="167">
        <v>267.01</v>
      </c>
      <c r="H64" s="167">
        <v>257.11</v>
      </c>
      <c r="I64" s="167">
        <v>341.71</v>
      </c>
      <c r="J64" s="167">
        <v>377.63</v>
      </c>
      <c r="K64" s="167">
        <v>752.29</v>
      </c>
      <c r="L64" s="167">
        <v>291.82</v>
      </c>
      <c r="M64" s="167">
        <v>26.49</v>
      </c>
      <c r="N64" s="167">
        <v>62.29</v>
      </c>
      <c r="O64" s="90"/>
      <c r="P64" s="90"/>
      <c r="Q64" s="90"/>
      <c r="R64" s="90"/>
      <c r="S64" s="90"/>
      <c r="T64" s="90"/>
      <c r="U64" s="90"/>
      <c r="V64" s="90"/>
      <c r="W64" s="90"/>
    </row>
    <row r="65" spans="1:23" s="71" customFormat="1" ht="11.1" customHeight="1">
      <c r="A65" s="69">
        <f>IF(B65&lt;&gt;"",COUNTA($B$19:B65),"")</f>
        <v>46</v>
      </c>
      <c r="B65" s="78" t="s">
        <v>78</v>
      </c>
      <c r="C65" s="167">
        <v>0.12</v>
      </c>
      <c r="D65" s="167" t="s">
        <v>8</v>
      </c>
      <c r="E65" s="167" t="s">
        <v>8</v>
      </c>
      <c r="F65" s="167">
        <v>0.05</v>
      </c>
      <c r="G65" s="167" t="s">
        <v>8</v>
      </c>
      <c r="H65" s="167" t="s">
        <v>8</v>
      </c>
      <c r="I65" s="167" t="s">
        <v>8</v>
      </c>
      <c r="J65" s="167" t="s">
        <v>8</v>
      </c>
      <c r="K65" s="167" t="s">
        <v>8</v>
      </c>
      <c r="L65" s="167" t="s">
        <v>8</v>
      </c>
      <c r="M65" s="167">
        <v>0.24</v>
      </c>
      <c r="N65" s="167" t="s">
        <v>8</v>
      </c>
      <c r="O65" s="90"/>
      <c r="P65" s="90"/>
      <c r="Q65" s="90"/>
      <c r="R65" s="90"/>
      <c r="S65" s="90"/>
      <c r="T65" s="90"/>
      <c r="U65" s="90"/>
      <c r="V65" s="90"/>
      <c r="W65" s="90"/>
    </row>
    <row r="66" spans="1:23" s="71" customFormat="1" ht="11.1" customHeight="1">
      <c r="A66" s="69">
        <f>IF(B66&lt;&gt;"",COUNTA($B$19:B66),"")</f>
        <v>47</v>
      </c>
      <c r="B66" s="78" t="s">
        <v>79</v>
      </c>
      <c r="C66" s="167">
        <v>99.82</v>
      </c>
      <c r="D66" s="167">
        <v>86.32</v>
      </c>
      <c r="E66" s="167">
        <v>35.229999999999997</v>
      </c>
      <c r="F66" s="167">
        <v>57.14</v>
      </c>
      <c r="G66" s="167">
        <v>45.75</v>
      </c>
      <c r="H66" s="167">
        <v>35.78</v>
      </c>
      <c r="I66" s="167">
        <v>52.52</v>
      </c>
      <c r="J66" s="167">
        <v>32.590000000000003</v>
      </c>
      <c r="K66" s="167">
        <v>16.440000000000001</v>
      </c>
      <c r="L66" s="167">
        <v>24.51</v>
      </c>
      <c r="M66" s="167">
        <v>5.94</v>
      </c>
      <c r="N66" s="167">
        <v>64.22</v>
      </c>
      <c r="O66" s="90"/>
      <c r="P66" s="90"/>
      <c r="Q66" s="90"/>
      <c r="R66" s="90"/>
      <c r="S66" s="90"/>
      <c r="T66" s="90"/>
      <c r="U66" s="90"/>
      <c r="V66" s="90"/>
      <c r="W66" s="90"/>
    </row>
    <row r="67" spans="1:23" s="71" customFormat="1" ht="11.1" customHeight="1">
      <c r="A67" s="69">
        <f>IF(B67&lt;&gt;"",COUNTA($B$19:B67),"")</f>
        <v>48</v>
      </c>
      <c r="B67" s="78" t="s">
        <v>74</v>
      </c>
      <c r="C67" s="167">
        <v>8.3699999999999992</v>
      </c>
      <c r="D67" s="167" t="s">
        <v>8</v>
      </c>
      <c r="E67" s="167">
        <v>7.37</v>
      </c>
      <c r="F67" s="167">
        <v>9.8699999999999992</v>
      </c>
      <c r="G67" s="167">
        <v>20.45</v>
      </c>
      <c r="H67" s="167">
        <v>7.88</v>
      </c>
      <c r="I67" s="167">
        <v>10.09</v>
      </c>
      <c r="J67" s="167">
        <v>5.93</v>
      </c>
      <c r="K67" s="167">
        <v>3.87</v>
      </c>
      <c r="L67" s="167">
        <v>0.05</v>
      </c>
      <c r="M67" s="167">
        <v>3.44</v>
      </c>
      <c r="N67" s="167">
        <v>0.91</v>
      </c>
      <c r="O67" s="90"/>
      <c r="P67" s="90"/>
      <c r="Q67" s="90"/>
      <c r="R67" s="90"/>
      <c r="S67" s="90"/>
      <c r="T67" s="90"/>
      <c r="U67" s="90"/>
      <c r="V67" s="90"/>
      <c r="W67" s="90"/>
    </row>
    <row r="68" spans="1:23" s="71" customFormat="1" ht="19.149999999999999" customHeight="1">
      <c r="A68" s="70">
        <f>IF(B68&lt;&gt;"",COUNTA($B$19:B68),"")</f>
        <v>49</v>
      </c>
      <c r="B68" s="80" t="s">
        <v>80</v>
      </c>
      <c r="C68" s="168">
        <v>813.19</v>
      </c>
      <c r="D68" s="168">
        <v>543.74</v>
      </c>
      <c r="E68" s="168">
        <v>528.20000000000005</v>
      </c>
      <c r="F68" s="168">
        <v>423.23</v>
      </c>
      <c r="G68" s="168">
        <v>402.61</v>
      </c>
      <c r="H68" s="168">
        <v>400</v>
      </c>
      <c r="I68" s="168">
        <v>511.8</v>
      </c>
      <c r="J68" s="168">
        <v>669.53</v>
      </c>
      <c r="K68" s="168">
        <v>927.16</v>
      </c>
      <c r="L68" s="168">
        <v>450.09</v>
      </c>
      <c r="M68" s="168">
        <v>36.880000000000003</v>
      </c>
      <c r="N68" s="168">
        <v>326.02999999999997</v>
      </c>
      <c r="O68" s="90"/>
      <c r="P68" s="90"/>
      <c r="Q68" s="90"/>
      <c r="R68" s="90"/>
      <c r="S68" s="90"/>
      <c r="T68" s="90"/>
      <c r="U68" s="90"/>
      <c r="V68" s="90"/>
      <c r="W68" s="90"/>
    </row>
    <row r="69" spans="1:23" s="71" customFormat="1" ht="19.149999999999999" customHeight="1">
      <c r="A69" s="70">
        <f>IF(B69&lt;&gt;"",COUNTA($B$19:B69),"")</f>
        <v>50</v>
      </c>
      <c r="B69" s="80" t="s">
        <v>81</v>
      </c>
      <c r="C69" s="168">
        <v>4237.6000000000004</v>
      </c>
      <c r="D69" s="168">
        <v>4354.2299999999996</v>
      </c>
      <c r="E69" s="168">
        <v>2202.02</v>
      </c>
      <c r="F69" s="168">
        <v>2026.87</v>
      </c>
      <c r="G69" s="168">
        <v>2022.58</v>
      </c>
      <c r="H69" s="168">
        <v>1901.36</v>
      </c>
      <c r="I69" s="168">
        <v>2003.05</v>
      </c>
      <c r="J69" s="168">
        <v>2300.9899999999998</v>
      </c>
      <c r="K69" s="168">
        <v>2600.7600000000002</v>
      </c>
      <c r="L69" s="168">
        <v>2446.7399999999998</v>
      </c>
      <c r="M69" s="168">
        <v>89.44</v>
      </c>
      <c r="N69" s="168">
        <v>1955.27</v>
      </c>
      <c r="O69" s="90"/>
      <c r="P69" s="90"/>
      <c r="Q69" s="90"/>
      <c r="R69" s="90"/>
      <c r="S69" s="90"/>
      <c r="T69" s="90"/>
      <c r="U69" s="90"/>
      <c r="V69" s="90"/>
      <c r="W69" s="90"/>
    </row>
    <row r="70" spans="1:23" s="71" customFormat="1" ht="11.1" customHeight="1">
      <c r="A70" s="69">
        <f>IF(B70&lt;&gt;"",COUNTA($B$19:B70),"")</f>
        <v>51</v>
      </c>
      <c r="B70" s="78" t="s">
        <v>82</v>
      </c>
      <c r="C70" s="167">
        <v>1012.91</v>
      </c>
      <c r="D70" s="167">
        <v>1202.79</v>
      </c>
      <c r="E70" s="167">
        <v>968.55</v>
      </c>
      <c r="F70" s="167">
        <v>813.22</v>
      </c>
      <c r="G70" s="167">
        <v>950.99</v>
      </c>
      <c r="H70" s="167">
        <v>922.14</v>
      </c>
      <c r="I70" s="167">
        <v>947.15</v>
      </c>
      <c r="J70" s="167">
        <v>1009.84</v>
      </c>
      <c r="K70" s="167">
        <v>859.4</v>
      </c>
      <c r="L70" s="167">
        <v>1091.22</v>
      </c>
      <c r="M70" s="167" t="s">
        <v>8</v>
      </c>
      <c r="N70" s="167" t="s">
        <v>8</v>
      </c>
      <c r="O70" s="90"/>
      <c r="P70" s="90"/>
      <c r="Q70" s="90"/>
      <c r="R70" s="90"/>
      <c r="S70" s="90"/>
      <c r="T70" s="90"/>
      <c r="U70" s="90"/>
      <c r="V70" s="90"/>
      <c r="W70" s="90"/>
    </row>
    <row r="71" spans="1:23" s="71" customFormat="1" ht="11.1" customHeight="1">
      <c r="A71" s="69">
        <f>IF(B71&lt;&gt;"",COUNTA($B$19:B71),"")</f>
        <v>52</v>
      </c>
      <c r="B71" s="78" t="s">
        <v>83</v>
      </c>
      <c r="C71" s="167">
        <v>344.21</v>
      </c>
      <c r="D71" s="167">
        <v>383.19</v>
      </c>
      <c r="E71" s="167">
        <v>335.1</v>
      </c>
      <c r="F71" s="167">
        <v>322.68</v>
      </c>
      <c r="G71" s="167">
        <v>342.23</v>
      </c>
      <c r="H71" s="167">
        <v>369.96</v>
      </c>
      <c r="I71" s="167">
        <v>341.39</v>
      </c>
      <c r="J71" s="167">
        <v>317.47000000000003</v>
      </c>
      <c r="K71" s="167">
        <v>303.12</v>
      </c>
      <c r="L71" s="167">
        <v>330.01</v>
      </c>
      <c r="M71" s="167" t="s">
        <v>8</v>
      </c>
      <c r="N71" s="167" t="s">
        <v>8</v>
      </c>
      <c r="O71" s="90"/>
      <c r="P71" s="90"/>
      <c r="Q71" s="90"/>
      <c r="R71" s="90"/>
      <c r="S71" s="90"/>
      <c r="T71" s="90"/>
      <c r="U71" s="90"/>
      <c r="V71" s="90"/>
      <c r="W71" s="90"/>
    </row>
    <row r="72" spans="1:23" s="71" customFormat="1" ht="11.1" customHeight="1">
      <c r="A72" s="69">
        <f>IF(B72&lt;&gt;"",COUNTA($B$19:B72),"")</f>
        <v>53</v>
      </c>
      <c r="B72" s="78" t="s">
        <v>99</v>
      </c>
      <c r="C72" s="167">
        <v>445.61</v>
      </c>
      <c r="D72" s="167">
        <v>560.13</v>
      </c>
      <c r="E72" s="167">
        <v>418.86</v>
      </c>
      <c r="F72" s="167">
        <v>298.3</v>
      </c>
      <c r="G72" s="167">
        <v>396.45</v>
      </c>
      <c r="H72" s="167">
        <v>341.58</v>
      </c>
      <c r="I72" s="167">
        <v>405.34</v>
      </c>
      <c r="J72" s="167">
        <v>466.38</v>
      </c>
      <c r="K72" s="167">
        <v>359.64</v>
      </c>
      <c r="L72" s="167">
        <v>528.38</v>
      </c>
      <c r="M72" s="167" t="s">
        <v>8</v>
      </c>
      <c r="N72" s="167" t="s">
        <v>8</v>
      </c>
      <c r="O72" s="90"/>
      <c r="P72" s="90"/>
      <c r="Q72" s="90"/>
      <c r="R72" s="90"/>
      <c r="S72" s="90"/>
      <c r="T72" s="90"/>
      <c r="U72" s="90"/>
      <c r="V72" s="90"/>
      <c r="W72" s="90"/>
    </row>
    <row r="73" spans="1:23" s="71" customFormat="1" ht="11.1" customHeight="1">
      <c r="A73" s="69">
        <f>IF(B73&lt;&gt;"",COUNTA($B$19:B73),"")</f>
        <v>54</v>
      </c>
      <c r="B73" s="78" t="s">
        <v>100</v>
      </c>
      <c r="C73" s="167">
        <v>131.31</v>
      </c>
      <c r="D73" s="167">
        <v>134.58000000000001</v>
      </c>
      <c r="E73" s="167">
        <v>130.54</v>
      </c>
      <c r="F73" s="167">
        <v>144.65</v>
      </c>
      <c r="G73" s="167">
        <v>144.32</v>
      </c>
      <c r="H73" s="167">
        <v>132.63</v>
      </c>
      <c r="I73" s="167">
        <v>127.41</v>
      </c>
      <c r="J73" s="167">
        <v>133.62</v>
      </c>
      <c r="K73" s="167">
        <v>113.13</v>
      </c>
      <c r="L73" s="167">
        <v>124.86</v>
      </c>
      <c r="M73" s="167" t="s">
        <v>8</v>
      </c>
      <c r="N73" s="167" t="s">
        <v>8</v>
      </c>
      <c r="O73" s="90"/>
      <c r="P73" s="90"/>
      <c r="Q73" s="90"/>
      <c r="R73" s="90"/>
      <c r="S73" s="90"/>
      <c r="T73" s="90"/>
      <c r="U73" s="90"/>
      <c r="V73" s="90"/>
      <c r="W73" s="90"/>
    </row>
    <row r="74" spans="1:23" s="71" customFormat="1" ht="11.1" customHeight="1">
      <c r="A74" s="69">
        <f>IF(B74&lt;&gt;"",COUNTA($B$19:B74),"")</f>
        <v>55</v>
      </c>
      <c r="B74" s="78" t="s">
        <v>27</v>
      </c>
      <c r="C74" s="167">
        <v>619.29999999999995</v>
      </c>
      <c r="D74" s="167">
        <v>630.05999999999995</v>
      </c>
      <c r="E74" s="167">
        <v>382.64</v>
      </c>
      <c r="F74" s="167">
        <v>440.89</v>
      </c>
      <c r="G74" s="167">
        <v>390.78</v>
      </c>
      <c r="H74" s="167">
        <v>332.6</v>
      </c>
      <c r="I74" s="167">
        <v>333.02</v>
      </c>
      <c r="J74" s="167">
        <v>274.18</v>
      </c>
      <c r="K74" s="167">
        <v>462.77</v>
      </c>
      <c r="L74" s="167">
        <v>473.15</v>
      </c>
      <c r="M74" s="167" t="s">
        <v>8</v>
      </c>
      <c r="N74" s="167">
        <v>234.15</v>
      </c>
      <c r="O74" s="90"/>
      <c r="P74" s="90"/>
      <c r="Q74" s="90"/>
      <c r="R74" s="90"/>
      <c r="S74" s="90"/>
      <c r="T74" s="90"/>
      <c r="U74" s="90"/>
      <c r="V74" s="90"/>
      <c r="W74" s="90"/>
    </row>
    <row r="75" spans="1:23" s="71" customFormat="1" ht="21.6" customHeight="1">
      <c r="A75" s="69">
        <f>IF(B75&lt;&gt;"",COUNTA($B$19:B75),"")</f>
        <v>56</v>
      </c>
      <c r="B75" s="79" t="s">
        <v>84</v>
      </c>
      <c r="C75" s="167">
        <v>230.8</v>
      </c>
      <c r="D75" s="167">
        <v>233.75</v>
      </c>
      <c r="E75" s="167">
        <v>38.619999999999997</v>
      </c>
      <c r="F75" s="167">
        <v>49.54</v>
      </c>
      <c r="G75" s="167">
        <v>20.75</v>
      </c>
      <c r="H75" s="167">
        <v>16.66</v>
      </c>
      <c r="I75" s="167">
        <v>39.53</v>
      </c>
      <c r="J75" s="167">
        <v>19.95</v>
      </c>
      <c r="K75" s="167">
        <v>36.83</v>
      </c>
      <c r="L75" s="167">
        <v>78.45</v>
      </c>
      <c r="M75" s="167">
        <v>46.67</v>
      </c>
      <c r="N75" s="167">
        <v>163.79</v>
      </c>
      <c r="O75" s="90"/>
      <c r="P75" s="90"/>
      <c r="Q75" s="90"/>
      <c r="R75" s="90"/>
      <c r="S75" s="90"/>
      <c r="T75" s="90"/>
      <c r="U75" s="90"/>
      <c r="V75" s="90"/>
      <c r="W75" s="90"/>
    </row>
    <row r="76" spans="1:23" s="71" customFormat="1" ht="21.6" customHeight="1">
      <c r="A76" s="69">
        <f>IF(B76&lt;&gt;"",COUNTA($B$19:B76),"")</f>
        <v>57</v>
      </c>
      <c r="B76" s="79" t="s">
        <v>85</v>
      </c>
      <c r="C76" s="167">
        <v>594.03</v>
      </c>
      <c r="D76" s="167">
        <v>716.86</v>
      </c>
      <c r="E76" s="167">
        <v>34.26</v>
      </c>
      <c r="F76" s="167">
        <v>10.130000000000001</v>
      </c>
      <c r="G76" s="167">
        <v>10.07</v>
      </c>
      <c r="H76" s="167">
        <v>20.67</v>
      </c>
      <c r="I76" s="167">
        <v>21.78</v>
      </c>
      <c r="J76" s="167">
        <v>16.8</v>
      </c>
      <c r="K76" s="167">
        <v>44.08</v>
      </c>
      <c r="L76" s="167">
        <v>80.77</v>
      </c>
      <c r="M76" s="167">
        <v>2.08</v>
      </c>
      <c r="N76" s="167">
        <v>529.84</v>
      </c>
      <c r="O76" s="90"/>
      <c r="P76" s="90"/>
      <c r="Q76" s="90"/>
      <c r="R76" s="90"/>
      <c r="S76" s="90"/>
      <c r="T76" s="90"/>
      <c r="U76" s="90"/>
      <c r="V76" s="90"/>
      <c r="W76" s="90"/>
    </row>
    <row r="77" spans="1:23" s="71" customFormat="1" ht="21.6" customHeight="1">
      <c r="A77" s="69">
        <f>IF(B77&lt;&gt;"",COUNTA($B$19:B77),"")</f>
        <v>58</v>
      </c>
      <c r="B77" s="79" t="s">
        <v>86</v>
      </c>
      <c r="C77" s="167">
        <v>182.01</v>
      </c>
      <c r="D77" s="167">
        <v>175.05</v>
      </c>
      <c r="E77" s="167">
        <v>7.36</v>
      </c>
      <c r="F77" s="167">
        <v>2.0499999999999998</v>
      </c>
      <c r="G77" s="167">
        <v>1.98</v>
      </c>
      <c r="H77" s="167">
        <v>2.78</v>
      </c>
      <c r="I77" s="167">
        <v>0.63</v>
      </c>
      <c r="J77" s="167">
        <v>3.46</v>
      </c>
      <c r="K77" s="167">
        <v>8.4600000000000009</v>
      </c>
      <c r="L77" s="167">
        <v>21.63</v>
      </c>
      <c r="M77" s="167">
        <v>0.53</v>
      </c>
      <c r="N77" s="167">
        <v>175.96</v>
      </c>
      <c r="O77" s="90"/>
      <c r="P77" s="90"/>
      <c r="Q77" s="90"/>
      <c r="R77" s="90"/>
      <c r="S77" s="90"/>
      <c r="T77" s="90"/>
      <c r="U77" s="90"/>
      <c r="V77" s="90"/>
      <c r="W77" s="90"/>
    </row>
    <row r="78" spans="1:23" s="71" customFormat="1" ht="11.1" customHeight="1">
      <c r="A78" s="69">
        <f>IF(B78&lt;&gt;"",COUNTA($B$19:B78),"")</f>
        <v>59</v>
      </c>
      <c r="B78" s="78" t="s">
        <v>87</v>
      </c>
      <c r="C78" s="167">
        <v>190.8</v>
      </c>
      <c r="D78" s="167">
        <v>236.07</v>
      </c>
      <c r="E78" s="167">
        <v>94.87</v>
      </c>
      <c r="F78" s="167">
        <v>106.69</v>
      </c>
      <c r="G78" s="167">
        <v>84.95</v>
      </c>
      <c r="H78" s="167">
        <v>74.02</v>
      </c>
      <c r="I78" s="167">
        <v>82.82</v>
      </c>
      <c r="J78" s="167">
        <v>107.43</v>
      </c>
      <c r="K78" s="167">
        <v>70.06</v>
      </c>
      <c r="L78" s="167">
        <v>123.77</v>
      </c>
      <c r="M78" s="167">
        <v>8.27</v>
      </c>
      <c r="N78" s="167">
        <v>80.45</v>
      </c>
      <c r="O78" s="90"/>
      <c r="P78" s="90"/>
      <c r="Q78" s="90"/>
      <c r="R78" s="90"/>
      <c r="S78" s="90"/>
      <c r="T78" s="90"/>
      <c r="U78" s="90"/>
      <c r="V78" s="90"/>
      <c r="W78" s="90"/>
    </row>
    <row r="79" spans="1:23" s="71" customFormat="1" ht="11.1" customHeight="1">
      <c r="A79" s="69">
        <f>IF(B79&lt;&gt;"",COUNTA($B$19:B79),"")</f>
        <v>60</v>
      </c>
      <c r="B79" s="78" t="s">
        <v>88</v>
      </c>
      <c r="C79" s="167">
        <v>1528.47</v>
      </c>
      <c r="D79" s="167">
        <v>718.78</v>
      </c>
      <c r="E79" s="167">
        <v>402.78</v>
      </c>
      <c r="F79" s="167">
        <v>326.89</v>
      </c>
      <c r="G79" s="167">
        <v>367.82</v>
      </c>
      <c r="H79" s="167">
        <v>377.13</v>
      </c>
      <c r="I79" s="167">
        <v>432.86</v>
      </c>
      <c r="J79" s="167">
        <v>528.42999999999995</v>
      </c>
      <c r="K79" s="167">
        <v>469.36</v>
      </c>
      <c r="L79" s="167">
        <v>323.74</v>
      </c>
      <c r="M79" s="167">
        <v>279.05</v>
      </c>
      <c r="N79" s="167">
        <v>1149.19</v>
      </c>
      <c r="O79" s="90"/>
      <c r="P79" s="90"/>
      <c r="Q79" s="90"/>
      <c r="R79" s="90"/>
      <c r="S79" s="90"/>
      <c r="T79" s="90"/>
      <c r="U79" s="90"/>
      <c r="V79" s="90"/>
      <c r="W79" s="90"/>
    </row>
    <row r="80" spans="1:23" s="71" customFormat="1" ht="11.1" customHeight="1">
      <c r="A80" s="69">
        <f>IF(B80&lt;&gt;"",COUNTA($B$19:B80),"")</f>
        <v>61</v>
      </c>
      <c r="B80" s="78" t="s">
        <v>74</v>
      </c>
      <c r="C80" s="167">
        <v>856.77</v>
      </c>
      <c r="D80" s="167">
        <v>48.42</v>
      </c>
      <c r="E80" s="167">
        <v>176.69</v>
      </c>
      <c r="F80" s="167">
        <v>57.65</v>
      </c>
      <c r="G80" s="167">
        <v>101.54</v>
      </c>
      <c r="H80" s="167">
        <v>137.44999999999999</v>
      </c>
      <c r="I80" s="167">
        <v>253.25</v>
      </c>
      <c r="J80" s="167">
        <v>343.78</v>
      </c>
      <c r="K80" s="167">
        <v>282.93</v>
      </c>
      <c r="L80" s="167">
        <v>69.03</v>
      </c>
      <c r="M80" s="167">
        <v>267.57</v>
      </c>
      <c r="N80" s="167">
        <v>710.08</v>
      </c>
      <c r="O80" s="90"/>
      <c r="P80" s="90"/>
      <c r="Q80" s="90"/>
      <c r="R80" s="90"/>
      <c r="S80" s="90"/>
      <c r="T80" s="90"/>
      <c r="U80" s="90"/>
      <c r="V80" s="90"/>
      <c r="W80" s="90"/>
    </row>
    <row r="81" spans="1:23" s="71" customFormat="1" ht="19.149999999999999" customHeight="1">
      <c r="A81" s="70">
        <f>IF(B81&lt;&gt;"",COUNTA($B$19:B81),"")</f>
        <v>62</v>
      </c>
      <c r="B81" s="80" t="s">
        <v>89</v>
      </c>
      <c r="C81" s="168">
        <v>3501.56</v>
      </c>
      <c r="D81" s="168">
        <v>3864.96</v>
      </c>
      <c r="E81" s="168">
        <v>1752.4</v>
      </c>
      <c r="F81" s="168">
        <v>1691.77</v>
      </c>
      <c r="G81" s="168">
        <v>1725.79</v>
      </c>
      <c r="H81" s="168">
        <v>1608.54</v>
      </c>
      <c r="I81" s="168">
        <v>1604.55</v>
      </c>
      <c r="J81" s="168">
        <v>1616.31</v>
      </c>
      <c r="K81" s="168">
        <v>1668.04</v>
      </c>
      <c r="L81" s="168">
        <v>2123.71</v>
      </c>
      <c r="M81" s="168">
        <v>69.03</v>
      </c>
      <c r="N81" s="168">
        <v>1623.31</v>
      </c>
      <c r="O81" s="90"/>
      <c r="P81" s="90"/>
      <c r="Q81" s="90"/>
      <c r="R81" s="90"/>
      <c r="S81" s="90"/>
      <c r="T81" s="90"/>
      <c r="U81" s="90"/>
      <c r="V81" s="90"/>
      <c r="W81" s="90"/>
    </row>
    <row r="82" spans="1:23" s="87" customFormat="1" ht="11.1" customHeight="1">
      <c r="A82" s="69">
        <f>IF(B82&lt;&gt;"",COUNTA($B$19:B82),"")</f>
        <v>63</v>
      </c>
      <c r="B82" s="78" t="s">
        <v>90</v>
      </c>
      <c r="C82" s="167">
        <v>418.84</v>
      </c>
      <c r="D82" s="167">
        <v>268.39999999999998</v>
      </c>
      <c r="E82" s="167">
        <v>278.14</v>
      </c>
      <c r="F82" s="167">
        <v>208.69</v>
      </c>
      <c r="G82" s="167">
        <v>239.35</v>
      </c>
      <c r="H82" s="167">
        <v>182.71</v>
      </c>
      <c r="I82" s="167">
        <v>216.62</v>
      </c>
      <c r="J82" s="167">
        <v>438.89</v>
      </c>
      <c r="K82" s="167">
        <v>504.38</v>
      </c>
      <c r="L82" s="167">
        <v>205.46</v>
      </c>
      <c r="M82" s="167">
        <v>16.05</v>
      </c>
      <c r="N82" s="167">
        <v>166.31</v>
      </c>
      <c r="O82" s="90"/>
      <c r="P82" s="90"/>
      <c r="Q82" s="90"/>
      <c r="R82" s="90"/>
      <c r="S82" s="90"/>
      <c r="T82" s="90"/>
      <c r="U82" s="90"/>
      <c r="V82" s="90"/>
      <c r="W82" s="90"/>
    </row>
    <row r="83" spans="1:23" s="87" customFormat="1" ht="11.1" customHeight="1">
      <c r="A83" s="69">
        <f>IF(B83&lt;&gt;"",COUNTA($B$19:B83),"")</f>
        <v>64</v>
      </c>
      <c r="B83" s="78" t="s">
        <v>91</v>
      </c>
      <c r="C83" s="167">
        <v>0.35</v>
      </c>
      <c r="D83" s="167" t="s">
        <v>8</v>
      </c>
      <c r="E83" s="167" t="s">
        <v>8</v>
      </c>
      <c r="F83" s="167" t="s">
        <v>8</v>
      </c>
      <c r="G83" s="167" t="s">
        <v>8</v>
      </c>
      <c r="H83" s="167" t="s">
        <v>8</v>
      </c>
      <c r="I83" s="167" t="s">
        <v>8</v>
      </c>
      <c r="J83" s="167" t="s">
        <v>8</v>
      </c>
      <c r="K83" s="167" t="s">
        <v>8</v>
      </c>
      <c r="L83" s="167" t="s">
        <v>8</v>
      </c>
      <c r="M83" s="167">
        <v>0.72</v>
      </c>
      <c r="N83" s="167" t="s">
        <v>8</v>
      </c>
      <c r="O83" s="90"/>
      <c r="P83" s="90"/>
      <c r="Q83" s="90"/>
      <c r="R83" s="90"/>
      <c r="S83" s="90"/>
      <c r="T83" s="90"/>
      <c r="U83" s="90"/>
      <c r="V83" s="90"/>
      <c r="W83" s="90"/>
    </row>
    <row r="84" spans="1:23" s="87" customFormat="1" ht="11.1" customHeight="1">
      <c r="A84" s="69">
        <f>IF(B84&lt;&gt;"",COUNTA($B$19:B84),"")</f>
        <v>65</v>
      </c>
      <c r="B84" s="78" t="s">
        <v>92</v>
      </c>
      <c r="C84" s="167">
        <v>228.49</v>
      </c>
      <c r="D84" s="167">
        <v>77.92</v>
      </c>
      <c r="E84" s="167">
        <v>116.32</v>
      </c>
      <c r="F84" s="167">
        <v>139.86000000000001</v>
      </c>
      <c r="G84" s="167">
        <v>118.11</v>
      </c>
      <c r="H84" s="167">
        <v>106.67</v>
      </c>
      <c r="I84" s="167">
        <v>130.87</v>
      </c>
      <c r="J84" s="167">
        <v>142.18</v>
      </c>
      <c r="K84" s="167">
        <v>137.71</v>
      </c>
      <c r="L84" s="167">
        <v>80.09</v>
      </c>
      <c r="M84" s="167">
        <v>10.88</v>
      </c>
      <c r="N84" s="167">
        <v>140.88</v>
      </c>
      <c r="O84" s="90"/>
      <c r="P84" s="90"/>
      <c r="Q84" s="90"/>
      <c r="R84" s="90"/>
      <c r="S84" s="90"/>
      <c r="T84" s="90"/>
      <c r="U84" s="90"/>
      <c r="V84" s="90"/>
      <c r="W84" s="90"/>
    </row>
    <row r="85" spans="1:23" s="87" customFormat="1" ht="11.1" customHeight="1">
      <c r="A85" s="69">
        <f>IF(B85&lt;&gt;"",COUNTA($B$19:B85),"")</f>
        <v>66</v>
      </c>
      <c r="B85" s="78" t="s">
        <v>74</v>
      </c>
      <c r="C85" s="167">
        <v>8.3699999999999992</v>
      </c>
      <c r="D85" s="167" t="s">
        <v>8</v>
      </c>
      <c r="E85" s="167">
        <v>7.37</v>
      </c>
      <c r="F85" s="167">
        <v>9.8699999999999992</v>
      </c>
      <c r="G85" s="167">
        <v>20.45</v>
      </c>
      <c r="H85" s="167">
        <v>7.88</v>
      </c>
      <c r="I85" s="167">
        <v>10.09</v>
      </c>
      <c r="J85" s="167">
        <v>5.93</v>
      </c>
      <c r="K85" s="167">
        <v>3.87</v>
      </c>
      <c r="L85" s="167">
        <v>0.05</v>
      </c>
      <c r="M85" s="167">
        <v>3.44</v>
      </c>
      <c r="N85" s="167">
        <v>0.91</v>
      </c>
      <c r="O85" s="90"/>
      <c r="P85" s="90"/>
      <c r="Q85" s="90"/>
      <c r="R85" s="90"/>
      <c r="S85" s="90"/>
      <c r="T85" s="90"/>
      <c r="U85" s="90"/>
      <c r="V85" s="90"/>
      <c r="W85" s="90"/>
    </row>
    <row r="86" spans="1:23" s="71" customFormat="1" ht="19.149999999999999" customHeight="1">
      <c r="A86" s="70">
        <f>IF(B86&lt;&gt;"",COUNTA($B$19:B86),"")</f>
        <v>67</v>
      </c>
      <c r="B86" s="80" t="s">
        <v>93</v>
      </c>
      <c r="C86" s="168">
        <v>639.30999999999995</v>
      </c>
      <c r="D86" s="168">
        <v>346.32</v>
      </c>
      <c r="E86" s="168">
        <v>387.1</v>
      </c>
      <c r="F86" s="168">
        <v>338.68</v>
      </c>
      <c r="G86" s="168">
        <v>337.01</v>
      </c>
      <c r="H86" s="168">
        <v>281.5</v>
      </c>
      <c r="I86" s="168">
        <v>337.4</v>
      </c>
      <c r="J86" s="168">
        <v>575.14</v>
      </c>
      <c r="K86" s="168">
        <v>638.21</v>
      </c>
      <c r="L86" s="168">
        <v>285.5</v>
      </c>
      <c r="M86" s="168">
        <v>24.21</v>
      </c>
      <c r="N86" s="168">
        <v>306.27</v>
      </c>
      <c r="O86" s="90"/>
      <c r="P86" s="90"/>
      <c r="Q86" s="90"/>
      <c r="R86" s="90"/>
      <c r="S86" s="90"/>
      <c r="T86" s="90"/>
      <c r="U86" s="90"/>
      <c r="V86" s="90"/>
      <c r="W86" s="90"/>
    </row>
    <row r="87" spans="1:23" s="71" customFormat="1" ht="19.149999999999999" customHeight="1">
      <c r="A87" s="70">
        <f>IF(B87&lt;&gt;"",COUNTA($B$19:B87),"")</f>
        <v>68</v>
      </c>
      <c r="B87" s="80" t="s">
        <v>94</v>
      </c>
      <c r="C87" s="168">
        <v>4140.8599999999997</v>
      </c>
      <c r="D87" s="168">
        <v>4211.28</v>
      </c>
      <c r="E87" s="168">
        <v>2139.5</v>
      </c>
      <c r="F87" s="168">
        <v>2030.44</v>
      </c>
      <c r="G87" s="168">
        <v>2062.8000000000002</v>
      </c>
      <c r="H87" s="168">
        <v>1890.04</v>
      </c>
      <c r="I87" s="168">
        <v>1941.95</v>
      </c>
      <c r="J87" s="168">
        <v>2191.44</v>
      </c>
      <c r="K87" s="168">
        <v>2306.25</v>
      </c>
      <c r="L87" s="168">
        <v>2409.21</v>
      </c>
      <c r="M87" s="168">
        <v>93.25</v>
      </c>
      <c r="N87" s="168">
        <v>1929.58</v>
      </c>
      <c r="O87" s="90"/>
      <c r="P87" s="90"/>
      <c r="Q87" s="90"/>
      <c r="R87" s="90"/>
      <c r="S87" s="90"/>
      <c r="T87" s="90"/>
      <c r="U87" s="90"/>
      <c r="V87" s="90"/>
      <c r="W87" s="90"/>
    </row>
    <row r="88" spans="1:23" s="71" customFormat="1" ht="19.149999999999999" customHeight="1">
      <c r="A88" s="70">
        <f>IF(B88&lt;&gt;"",COUNTA($B$19:B88),"")</f>
        <v>69</v>
      </c>
      <c r="B88" s="80" t="s">
        <v>95</v>
      </c>
      <c r="C88" s="168">
        <v>-96.74</v>
      </c>
      <c r="D88" s="168">
        <v>-142.94999999999999</v>
      </c>
      <c r="E88" s="168">
        <v>-62.52</v>
      </c>
      <c r="F88" s="168">
        <v>3.57</v>
      </c>
      <c r="G88" s="168">
        <v>40.22</v>
      </c>
      <c r="H88" s="168">
        <v>-11.32</v>
      </c>
      <c r="I88" s="168">
        <v>-61.1</v>
      </c>
      <c r="J88" s="168">
        <v>-109.55</v>
      </c>
      <c r="K88" s="168">
        <v>-294.51</v>
      </c>
      <c r="L88" s="168">
        <v>-37.53</v>
      </c>
      <c r="M88" s="168">
        <v>3.81</v>
      </c>
      <c r="N88" s="168">
        <v>-25.69</v>
      </c>
      <c r="O88" s="90"/>
      <c r="P88" s="90"/>
      <c r="Q88" s="90"/>
      <c r="R88" s="90"/>
      <c r="S88" s="90"/>
      <c r="T88" s="90"/>
      <c r="U88" s="90"/>
      <c r="V88" s="90"/>
      <c r="W88" s="90"/>
    </row>
    <row r="89" spans="1:23" s="87" customFormat="1" ht="24.95" customHeight="1">
      <c r="A89" s="69">
        <f>IF(B89&lt;&gt;"",COUNTA($B$19:B89),"")</f>
        <v>70</v>
      </c>
      <c r="B89" s="81" t="s">
        <v>96</v>
      </c>
      <c r="C89" s="169">
        <v>77.14</v>
      </c>
      <c r="D89" s="169">
        <v>54.47</v>
      </c>
      <c r="E89" s="169">
        <v>78.58</v>
      </c>
      <c r="F89" s="169">
        <v>88.13</v>
      </c>
      <c r="G89" s="169">
        <v>105.83</v>
      </c>
      <c r="H89" s="169">
        <v>107.19</v>
      </c>
      <c r="I89" s="169">
        <v>113.3</v>
      </c>
      <c r="J89" s="169">
        <v>-15.15</v>
      </c>
      <c r="K89" s="169">
        <v>-5.57</v>
      </c>
      <c r="L89" s="169">
        <v>127.06</v>
      </c>
      <c r="M89" s="169">
        <v>16.48</v>
      </c>
      <c r="N89" s="169">
        <v>-5.93</v>
      </c>
      <c r="O89" s="90"/>
      <c r="P89" s="90"/>
      <c r="Q89" s="90"/>
      <c r="R89" s="90"/>
      <c r="S89" s="90"/>
      <c r="T89" s="90"/>
      <c r="U89" s="90"/>
      <c r="V89" s="90"/>
      <c r="W89" s="90"/>
    </row>
    <row r="90" spans="1:23" s="87" customFormat="1" ht="18" customHeight="1">
      <c r="A90" s="69">
        <f>IF(B90&lt;&gt;"",COUNTA($B$19:B90),"")</f>
        <v>71</v>
      </c>
      <c r="B90" s="78" t="s">
        <v>97</v>
      </c>
      <c r="C90" s="167">
        <v>158.81</v>
      </c>
      <c r="D90" s="167">
        <v>226.68</v>
      </c>
      <c r="E90" s="167">
        <v>109.48</v>
      </c>
      <c r="F90" s="167">
        <v>87.91</v>
      </c>
      <c r="G90" s="167">
        <v>64.13</v>
      </c>
      <c r="H90" s="167">
        <v>103.02</v>
      </c>
      <c r="I90" s="167">
        <v>41.81</v>
      </c>
      <c r="J90" s="167">
        <v>107.51</v>
      </c>
      <c r="K90" s="167">
        <v>259.72000000000003</v>
      </c>
      <c r="L90" s="167">
        <v>113.07</v>
      </c>
      <c r="M90" s="167">
        <v>12.07</v>
      </c>
      <c r="N90" s="167">
        <v>26.32</v>
      </c>
      <c r="O90" s="90"/>
      <c r="P90" s="90"/>
      <c r="Q90" s="90"/>
      <c r="R90" s="90"/>
      <c r="S90" s="90"/>
      <c r="T90" s="90"/>
      <c r="U90" s="90"/>
      <c r="V90" s="90"/>
      <c r="W90" s="90"/>
    </row>
    <row r="91" spans="1:23" ht="11.1" customHeight="1">
      <c r="A91" s="69">
        <f>IF(B91&lt;&gt;"",COUNTA($B$19:B91),"")</f>
        <v>72</v>
      </c>
      <c r="B91" s="78" t="s">
        <v>98</v>
      </c>
      <c r="C91" s="167">
        <v>86.72</v>
      </c>
      <c r="D91" s="167">
        <v>54.23</v>
      </c>
      <c r="E91" s="167">
        <v>63.2</v>
      </c>
      <c r="F91" s="167">
        <v>47.89</v>
      </c>
      <c r="G91" s="167">
        <v>49.04</v>
      </c>
      <c r="H91" s="167">
        <v>97.64</v>
      </c>
      <c r="I91" s="167">
        <v>42.16</v>
      </c>
      <c r="J91" s="167">
        <v>68.38</v>
      </c>
      <c r="K91" s="167">
        <v>34.93</v>
      </c>
      <c r="L91" s="167">
        <v>67.44</v>
      </c>
      <c r="M91" s="167">
        <v>2.0699999999999998</v>
      </c>
      <c r="N91" s="167">
        <v>29.89</v>
      </c>
    </row>
  </sheetData>
  <mergeCells count="27">
    <mergeCell ref="I1:N1"/>
    <mergeCell ref="K6:K13"/>
    <mergeCell ref="J6:J13"/>
    <mergeCell ref="I4:L5"/>
    <mergeCell ref="M4:M16"/>
    <mergeCell ref="N4:N16"/>
    <mergeCell ref="E4:E16"/>
    <mergeCell ref="F4:H5"/>
    <mergeCell ref="I6:I13"/>
    <mergeCell ref="I2:N3"/>
    <mergeCell ref="C2:H3"/>
    <mergeCell ref="A1:B3"/>
    <mergeCell ref="I18:N18"/>
    <mergeCell ref="C1:H1"/>
    <mergeCell ref="C55:H55"/>
    <mergeCell ref="I55:N55"/>
    <mergeCell ref="G6:G13"/>
    <mergeCell ref="I14:L16"/>
    <mergeCell ref="L6:L13"/>
    <mergeCell ref="F6:F13"/>
    <mergeCell ref="H6:H13"/>
    <mergeCell ref="C18:H18"/>
    <mergeCell ref="F14:H16"/>
    <mergeCell ref="B4:B16"/>
    <mergeCell ref="A4:A16"/>
    <mergeCell ref="C4:C16"/>
    <mergeCell ref="D4:D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L233 2023 00&amp;R&amp;"-,Standard"&amp;7&amp;P</oddFooter>
    <evenFooter>&amp;L&amp;"-,Standard"&amp;7&amp;P&amp;R&amp;"-,Standard"&amp;7StatA MV, Statistischer Bericht L233 2023 00</even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71</vt:i4>
      </vt:variant>
    </vt:vector>
  </HeadingPairs>
  <TitlesOfParts>
    <vt:vector size="110" baseType="lpstr">
      <vt:lpstr>Deckblatt</vt:lpstr>
      <vt:lpstr>Inhalt</vt:lpstr>
      <vt:lpstr>Vorbem.</vt:lpstr>
      <vt:lpstr>Produktrahmenplan</vt:lpstr>
      <vt:lpstr>Kontenrahmenplan</vt:lpstr>
      <vt:lpstr>Zuordnungsschlüssel</vt:lpstr>
      <vt:lpstr>1.</vt:lpstr>
      <vt:lpstr>2.</vt:lpstr>
      <vt:lpstr>3.</vt:lpstr>
      <vt:lpstr>4.1</vt:lpstr>
      <vt:lpstr>4.2</vt:lpstr>
      <vt:lpstr>4.3</vt:lpstr>
      <vt:lpstr>4.4</vt:lpstr>
      <vt:lpstr>4.5</vt:lpstr>
      <vt:lpstr>4.5.1</vt:lpstr>
      <vt:lpstr>4.5.2</vt:lpstr>
      <vt:lpstr>4.6</vt:lpstr>
      <vt:lpstr>4.7</vt:lpstr>
      <vt:lpstr>4.8</vt:lpstr>
      <vt:lpstr>4.9</vt:lpstr>
      <vt:lpstr>5.</vt:lpstr>
      <vt:lpstr>6.1</vt:lpstr>
      <vt:lpstr>6.2</vt:lpstr>
      <vt:lpstr>6.3</vt:lpstr>
      <vt:lpstr>6.4</vt:lpstr>
      <vt:lpstr>6.5</vt:lpstr>
      <vt:lpstr>6.6</vt:lpstr>
      <vt:lpstr>7.1</vt:lpstr>
      <vt:lpstr>7.2</vt:lpstr>
      <vt:lpstr>7.3</vt:lpstr>
      <vt:lpstr>7.4</vt:lpstr>
      <vt:lpstr>7.5</vt:lpstr>
      <vt:lpstr>7.6</vt:lpstr>
      <vt:lpstr>8.1</vt:lpstr>
      <vt:lpstr>8.2</vt:lpstr>
      <vt:lpstr>8.3</vt:lpstr>
      <vt:lpstr>8.4</vt:lpstr>
      <vt:lpstr>8.5</vt:lpstr>
      <vt:lpstr>8.6</vt:lpstr>
      <vt:lpstr>'1.'!Drucktitel</vt:lpstr>
      <vt:lpstr>'2.'!Drucktitel</vt:lpstr>
      <vt:lpstr>'3.'!Drucktitel</vt:lpstr>
      <vt:lpstr>'4.1'!Drucktitel</vt:lpstr>
      <vt:lpstr>'4.2'!Drucktitel</vt:lpstr>
      <vt:lpstr>'4.3'!Drucktitel</vt:lpstr>
      <vt:lpstr>'4.4'!Drucktitel</vt:lpstr>
      <vt:lpstr>'4.5'!Drucktitel</vt:lpstr>
      <vt:lpstr>'4.5.1'!Drucktitel</vt:lpstr>
      <vt:lpstr>'4.5.2'!Drucktitel</vt:lpstr>
      <vt:lpstr>'4.6'!Drucktitel</vt:lpstr>
      <vt:lpstr>'4.7'!Drucktitel</vt:lpstr>
      <vt:lpstr>'4.8'!Drucktitel</vt:lpstr>
      <vt:lpstr>'4.9'!Drucktitel</vt:lpstr>
      <vt:lpstr>'5.'!Drucktitel</vt:lpstr>
      <vt:lpstr>'6.1'!Drucktitel</vt:lpstr>
      <vt:lpstr>'6.2'!Drucktitel</vt:lpstr>
      <vt:lpstr>'6.3'!Drucktitel</vt:lpstr>
      <vt:lpstr>'6.4'!Drucktitel</vt:lpstr>
      <vt:lpstr>'6.5'!Drucktitel</vt:lpstr>
      <vt:lpstr>'6.6'!Drucktitel</vt:lpstr>
      <vt:lpstr>'7.1'!Drucktitel</vt:lpstr>
      <vt:lpstr>'7.2'!Drucktitel</vt:lpstr>
      <vt:lpstr>'7.3'!Drucktitel</vt:lpstr>
      <vt:lpstr>'7.4'!Drucktitel</vt:lpstr>
      <vt:lpstr>'7.5'!Drucktitel</vt:lpstr>
      <vt:lpstr>'7.6'!Drucktitel</vt:lpstr>
      <vt:lpstr>'8.1'!Drucktitel</vt:lpstr>
      <vt:lpstr>'8.2'!Drucktitel</vt:lpstr>
      <vt:lpstr>'8.3'!Drucktitel</vt:lpstr>
      <vt:lpstr>'8.4'!Drucktitel</vt:lpstr>
      <vt:lpstr>'8.5'!Drucktitel</vt:lpstr>
      <vt:lpstr>'8.6'!Drucktitel</vt:lpstr>
      <vt:lpstr>Kontenrahmenplan!Drucktitel</vt:lpstr>
      <vt:lpstr>Produktrahmenplan!Drucktitel</vt:lpstr>
      <vt:lpstr>Zuordnungsschlüssel!OLE_LINK51</vt:lpstr>
      <vt:lpstr>Deckblatt!Print_Area</vt:lpstr>
      <vt:lpstr>'2.'!Print_Titles</vt:lpstr>
      <vt:lpstr>'3.'!Print_Titles</vt:lpstr>
      <vt:lpstr>'4.1'!Print_Titles</vt:lpstr>
      <vt:lpstr>'4.2'!Print_Titles</vt:lpstr>
      <vt:lpstr>'4.3'!Print_Titles</vt:lpstr>
      <vt:lpstr>'4.4'!Print_Titles</vt:lpstr>
      <vt:lpstr>'4.5'!Print_Titles</vt:lpstr>
      <vt:lpstr>'4.5.1'!Print_Titles</vt:lpstr>
      <vt:lpstr>'4.5.2'!Print_Titles</vt:lpstr>
      <vt:lpstr>'4.6'!Print_Titles</vt:lpstr>
      <vt:lpstr>'4.7'!Print_Titles</vt:lpstr>
      <vt:lpstr>'4.8'!Print_Titles</vt:lpstr>
      <vt:lpstr>'4.9'!Print_Titles</vt:lpstr>
      <vt:lpstr>'5.'!Print_Titles</vt:lpstr>
      <vt:lpstr>'6.1'!Print_Titles</vt:lpstr>
      <vt:lpstr>'6.2'!Print_Titles</vt:lpstr>
      <vt:lpstr>'6.3'!Print_Titles</vt:lpstr>
      <vt:lpstr>'6.4'!Print_Titles</vt:lpstr>
      <vt:lpstr>'6.5'!Print_Titles</vt:lpstr>
      <vt:lpstr>'6.6'!Print_Titles</vt:lpstr>
      <vt:lpstr>'7.1'!Print_Titles</vt:lpstr>
      <vt:lpstr>'7.2'!Print_Titles</vt:lpstr>
      <vt:lpstr>'7.3'!Print_Titles</vt:lpstr>
      <vt:lpstr>'7.4'!Print_Titles</vt:lpstr>
      <vt:lpstr>'7.5'!Print_Titles</vt:lpstr>
      <vt:lpstr>'7.6'!Print_Titles</vt:lpstr>
      <vt:lpstr>'8.1'!Print_Titles</vt:lpstr>
      <vt:lpstr>'8.2'!Print_Titles</vt:lpstr>
      <vt:lpstr>'8.3'!Print_Titles</vt:lpstr>
      <vt:lpstr>'8.4'!Print_Titles</vt:lpstr>
      <vt:lpstr>'8.5'!Print_Titles</vt:lpstr>
      <vt:lpstr>'8.6'!Print_Titles</vt:lpstr>
      <vt:lpstr>Kontenrahmenplan!Print_Titles</vt:lpstr>
      <vt:lpstr>Produktrahmenplan!Print_Titles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L233 Ausgaben und Einnahmen der Gemeinden und Gemeindeverbände 2023</dc:title>
  <dc:subject>Gemeindefinanzen</dc:subject>
  <dc:creator>FB 432</dc:creator>
  <cp:lastModifiedBy>Doll-Enderle, Daniela</cp:lastModifiedBy>
  <cp:lastPrinted>2025-07-02T07:27:59Z</cp:lastPrinted>
  <dcterms:created xsi:type="dcterms:W3CDTF">2011-04-07T09:09:55Z</dcterms:created>
  <dcterms:modified xsi:type="dcterms:W3CDTF">2025-07-02T07:29:38Z</dcterms:modified>
</cp:coreProperties>
</file>