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T41" i="4" l="1"/>
  <c r="T40" i="4"/>
  <c r="T39" i="4"/>
  <c r="T38" i="4"/>
  <c r="T37" i="4"/>
  <c r="T36" i="4"/>
  <c r="T35" i="4"/>
  <c r="T34" i="4"/>
  <c r="T33" i="4"/>
  <c r="T32" i="4"/>
  <c r="T31" i="4"/>
  <c r="T30" i="4"/>
  <c r="E41" i="4"/>
  <c r="E40" i="4"/>
  <c r="E39" i="4"/>
  <c r="E38" i="4"/>
  <c r="E37" i="4"/>
  <c r="E36" i="4"/>
  <c r="E35" i="4"/>
  <c r="E34" i="4"/>
  <c r="E33" i="4"/>
  <c r="E32" i="4"/>
  <c r="E31" i="4"/>
  <c r="E30" i="4"/>
  <c r="L33" i="7" l="1"/>
  <c r="L34" i="7"/>
  <c r="L35" i="7"/>
  <c r="L36" i="7"/>
  <c r="L37" i="7"/>
  <c r="L38" i="7"/>
  <c r="L39" i="7"/>
  <c r="L40" i="7"/>
  <c r="L41" i="7"/>
  <c r="L42" i="7"/>
  <c r="L43" i="7"/>
  <c r="L32" i="7"/>
  <c r="L13" i="7"/>
  <c r="L14" i="7"/>
  <c r="L15" i="7"/>
  <c r="L16" i="7"/>
  <c r="L17" i="7"/>
  <c r="L18" i="7"/>
  <c r="L19" i="7"/>
  <c r="L20" i="7"/>
  <c r="L21" i="7"/>
  <c r="L22" i="7"/>
  <c r="L23" i="7"/>
  <c r="L24" i="7"/>
  <c r="L25" i="7"/>
  <c r="L26" i="7"/>
  <c r="L27" i="7"/>
  <c r="L28" i="7"/>
  <c r="L29" i="7"/>
  <c r="L45" i="7"/>
  <c r="L46" i="7"/>
  <c r="L12" i="7"/>
  <c r="A42" i="4" l="1"/>
  <c r="A12" i="12" l="1"/>
  <c r="A13" i="12"/>
  <c r="A14" i="12"/>
  <c r="A15" i="12"/>
  <c r="A16" i="12"/>
  <c r="A17" i="12"/>
  <c r="A18" i="12"/>
  <c r="A19" i="12"/>
  <c r="A20" i="12"/>
  <c r="A21" i="12"/>
  <c r="A22" i="12"/>
  <c r="A23" i="12"/>
  <c r="A24" i="12"/>
  <c r="A25" i="12"/>
  <c r="A30" i="7"/>
  <c r="A31" i="7"/>
  <c r="A44" i="7"/>
  <c r="A8" i="6"/>
  <c r="A9" i="6"/>
  <c r="A10" i="6"/>
  <c r="A11" i="6"/>
  <c r="A12" i="6"/>
  <c r="A13" i="6"/>
  <c r="A14" i="6"/>
  <c r="A15" i="6"/>
  <c r="A16" i="6"/>
  <c r="A17" i="6"/>
  <c r="A18" i="6"/>
  <c r="A19" i="6"/>
  <c r="A20" i="6"/>
  <c r="A21" i="6"/>
  <c r="A22" i="6"/>
  <c r="A23" i="6"/>
  <c r="A24" i="6"/>
  <c r="A25" i="6"/>
  <c r="A26" i="6"/>
  <c r="A27" i="6"/>
  <c r="A16" i="5"/>
  <c r="A17" i="5"/>
  <c r="A30" i="5"/>
  <c r="A33" i="5"/>
  <c r="A52" i="5"/>
  <c r="A53" i="5"/>
  <c r="A69" i="5"/>
  <c r="A88" i="5"/>
  <c r="A89" i="5"/>
  <c r="A102" i="5"/>
  <c r="A28" i="4"/>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<sst xmlns="http://schemas.openxmlformats.org/spreadsheetml/2006/main" count="626" uniqueCount="202">
  <si>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</si>
  <si>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</si>
  <si>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</si>
  <si>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</si>
  <si>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</si>
  <si>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</si>
  <si>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</si>
  <si>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</si>
  <si>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</si>
  <si>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</si>
  <si>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</si>
  <si>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</si>
  <si>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</si>
  <si>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</si>
  <si>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</si>
  <si>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</si>
  <si>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</si>
  <si>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</si>
  <si>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</si>
  <si>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</si>
  <si>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</si>
  <si>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</si>
  <si>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</si>
  <si>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</si>
  <si>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</si>
  <si>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</si>
  <si>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</si>
  <si>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</si>
  <si>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</si>
  <si>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</si>
  <si>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</si>
  <si>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</si>
  <si>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</si>
  <si>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</si>
  <si>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</si>
  <si>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</si>
  <si>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</si>
  <si>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</si>
  <si>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</si>
  <si>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</si>
  <si>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</si>
  <si>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</si>
  <si>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</si>
  <si>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</si>
  <si>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</si>
  <si>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</si>
  <si>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</si>
  <si>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</si>
  <si>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</si>
  <si>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</si>
  <si>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</si>
  <si>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</si>
  <si>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</si>
  <si>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</si>
  <si>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</si>
  <si>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</si>
  <si>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</si>
  <si>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</si>
  <si>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</si>
  <si>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</si>
  <si>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</si>
  <si>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</si>
  <si>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</si>
  <si>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</si>
  <si>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</si>
  <si>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</si>
  <si>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</si>
  <si>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</si>
  <si>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</si>
  <si>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</si>
  <si>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</si>
  <si>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</si>
  <si>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</si>
  <si>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</si>
  <si>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</si>
  <si>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</si>
  <si>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</si>
  <si>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</si>
  <si>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</si>
  <si>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</si>
  <si>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</si>
  <si>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</si>
  <si>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</si>
  <si>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</si>
  <si>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</si>
  <si>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</si>
  <si>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</si>
  <si>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</si>
  <si>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</si>
  <si>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</si>
  <si>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</si>
  <si>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</si>
  <si>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</si>
  <si>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</si>
  <si>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</si>
  <si>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</si>
  <si>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</si>
  <si>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</si>
  <si>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</si>
  <si>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</si>
  <si>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</si>
  <si>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</si>
  <si>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</si>
  <si>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</si>
  <si>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</si>
  <si>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</si>
  <si>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</si>
  <si>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</si>
  <si>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</si>
  <si>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</si>
  <si>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</si>
  <si>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</si>
  <si>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</si>
  <si>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</si>
  <si>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</si>
  <si>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</si>
  <si>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</si>
  <si>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</si>
  <si>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</si>
  <si>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</si>
  <si>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</si>
  <si>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</si>
  <si>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</si>
  <si>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</si>
  <si>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</si>
  <si>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</si>
  <si>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</si>
  <si>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</si>
  <si>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</si>
  <si>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</si>
  <si>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</si>
  <si>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</si>
  <si>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</si>
  <si>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</si>
  <si>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</si>
  <si>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</si>
  <si>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</si>
  <si>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</si>
  <si>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</si>
  <si>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</si>
  <si>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</si>
  <si>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</si>
  <si>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</si>
  <si>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</si>
  <si>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</si>
  <si>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</si>
  <si>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</si>
  <si>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</si>
  <si>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 xml:space="preserve"> </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</si>
  <si>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</si>
  <si>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</si>
  <si>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</si>
  <si>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</si>
  <si>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</si>
  <si>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</si>
  <si>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</si>
  <si>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</si>
  <si>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</si>
  <si>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</si>
  <si>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</si>
  <si>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</si>
  <si>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</si>
  <si>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</si>
  <si>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</si>
  <si>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</si>
  <si>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</si>
  <si>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</si>
  <si>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</si>
  <si>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</si>
  <si>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</si>
  <si>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</si>
  <si>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 xml:space="preserve">-   </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</si>
  <si>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</si>
  <si>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</si>
  <si>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</si>
  <si>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</si>
  <si>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</si>
  <si>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</si>
  <si>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</si>
  <si>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</si>
  <si>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</si>
  <si>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</si>
  <si>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</si>
  <si>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</si>
  <si>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</si>
  <si>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</si>
  <si>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</si>
  <si>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</si>
  <si>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</si>
  <si>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</si>
  <si>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</si>
  <si>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November 2021</t>
  </si>
  <si>
    <t>C323 2021 11</t>
  </si>
  <si>
    <t>Durchschnittliche Schlachtgewichte von gewerblich geschlachteten Tieren im November 2021</t>
  </si>
  <si>
    <t>Legehennenhaltung und Eiererzeugung im November 2021 nach Größenklassen der Hennen-
   haltungsplätze und Haltungsformen</t>
  </si>
  <si>
    <t>Eiererzeugung im November 2021 nach Haltungsformen</t>
  </si>
  <si>
    <t>01.01. - 30.11.2021</t>
  </si>
  <si>
    <t>01.01. - 30.11.2020</t>
  </si>
  <si>
    <t>Legehennenhaltung und Eiererzeugung im November 2021
nach Größenklassen der Hennenhaltungsplätze und Haltungsformen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</si>
  <si>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</si>
  <si>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31. März 2022</t>
  </si>
  <si>
    <t>Rechtsgrundlagen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</si>
</sst>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49" fontId="10" fillId="0" borderId="0" xfId="4" applyNumberFormat="1" applyFont="1" applyAlignment="1">
      <alignment horizontal="center" vertical="center"/>
    </xf>
    <xf numFmtId="0" fontId="55"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F2B700"/>
      <color rgb="FF005E9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 #,##0"";0"";@""</c:formatCode>
                <c:ptCount val="12"/>
                <c:pt idx="0">
                  <c:v>9812</c:v>
                </c:pt>
                <c:pt idx="1">
                  <c:v>8074</c:v>
                </c:pt>
                <c:pt idx="2">
                  <c:v>9844</c:v>
                </c:pt>
                <c:pt idx="3">
                  <c:v>8224</c:v>
                </c:pt>
                <c:pt idx="4">
                  <c:v>6578</c:v>
                </c:pt>
                <c:pt idx="5">
                  <c:v>8189</c:v>
                </c:pt>
                <c:pt idx="6">
                  <c:v>8222</c:v>
                </c:pt>
                <c:pt idx="7">
                  <c:v>8110</c:v>
                </c:pt>
                <c:pt idx="8">
                  <c:v>9078</c:v>
                </c:pt>
                <c:pt idx="9">
                  <c:v>10299</c:v>
                </c:pt>
                <c:pt idx="10">
                  <c:v>11281</c:v>
                </c:pt>
                <c:pt idx="11">
                  <c:v>10051</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smooth val="0"/>
        <c:axId val="131197184"/>
        <c:axId val="131199360"/>
      </c:lineChart>
      <c:catAx>
        <c:axId val="13119718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199360"/>
        <c:crosses val="autoZero"/>
        <c:auto val="1"/>
        <c:lblAlgn val="ctr"/>
        <c:lblOffset val="100"/>
        <c:noMultiLvlLbl val="0"/>
      </c:catAx>
      <c:valAx>
        <c:axId val="131199360"/>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19718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 #,##0" ";0" ";@" "</c:formatCode>
                <c:ptCount val="12"/>
                <c:pt idx="0">
                  <c:v>2873</c:v>
                </c:pt>
                <c:pt idx="1">
                  <c:v>2528</c:v>
                </c:pt>
                <c:pt idx="2">
                  <c:v>2608</c:v>
                </c:pt>
                <c:pt idx="3">
                  <c:v>2142</c:v>
                </c:pt>
                <c:pt idx="4">
                  <c:v>2239</c:v>
                </c:pt>
                <c:pt idx="5">
                  <c:v>2877</c:v>
                </c:pt>
                <c:pt idx="6">
                  <c:v>2703</c:v>
                </c:pt>
                <c:pt idx="7">
                  <c:v>2710</c:v>
                </c:pt>
                <c:pt idx="8">
                  <c:v>3052</c:v>
                </c:pt>
                <c:pt idx="9">
                  <c:v>3021</c:v>
                </c:pt>
                <c:pt idx="10">
                  <c:v>3154</c:v>
                </c:pt>
                <c:pt idx="11">
                  <c:v>3012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smooth val="0"/>
        <c:axId val="113617920"/>
        <c:axId val="130987136"/>
      </c:lineChart>
      <c:catAx>
        <c:axId val="11361792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0987136"/>
        <c:crosses val="autoZero"/>
        <c:auto val="1"/>
        <c:lblAlgn val="ctr"/>
        <c:lblOffset val="100"/>
        <c:noMultiLvlLbl val="0"/>
      </c:catAx>
      <c:valAx>
        <c:axId val="130987136"/>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617920"/>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3215</c:v>
                </c:pt>
                <c:pt idx="1">
                  <c:v>2679</c:v>
                </c:pt>
                <c:pt idx="2">
                  <c:v>3325</c:v>
                </c:pt>
                <c:pt idx="3">
                  <c:v>2743</c:v>
                </c:pt>
                <c:pt idx="4">
                  <c:v>2203</c:v>
                </c:pt>
                <c:pt idx="5">
                  <c:v>2751</c:v>
                </c:pt>
                <c:pt idx="6">
                  <c:v>2744</c:v>
                </c:pt>
                <c:pt idx="7">
                  <c:v>2724</c:v>
                </c:pt>
                <c:pt idx="8">
                  <c:v>3060</c:v>
                </c:pt>
                <c:pt idx="9">
                  <c:v>3419</c:v>
                </c:pt>
                <c:pt idx="10">
                  <c:v>3759</c:v>
                </c:pt>
                <c:pt idx="11">
                  <c:v>3266</c:v>
                </c:pt>
              </c:numCache>
            </c:numRef>
          </c:val>
          <c:extLst>
            <c:ext xmlns:c16="http://schemas.microsoft.com/office/drawing/2014/chart" uri="{C3380CC4-5D6E-409C-BE32-E72D297353CC}">
              <c16:uniqueId val="{00000000-9298-415B-ACF3-A2A19AA0DC7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'1.2'!$C$54:$C$65</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33017984"/>
        <c:axId val="133019904"/>
      </c:barChart>
      <c:catAx>
        <c:axId val="13301798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3019904"/>
        <c:crosses val="autoZero"/>
        <c:auto val="1"/>
        <c:lblAlgn val="ctr"/>
        <c:lblOffset val="100"/>
        <c:noMultiLvlLbl val="0"/>
      </c:catAx>
      <c:valAx>
        <c:axId val="133019904"/>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3017984"/>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'1.2'!$C$76:$C$87</c:f>
              <c:numCache>
                <c:formatCode>#,##0" ";\-\ #,##0" ";0" ";@" "</c:formatCode>
                <c:ptCount val="12"/>
                <c:pt idx="0">
                  <c:v>70</c:v>
                </c:pt>
                <c:pt idx="1">
                  <c:v>64</c:v>
                </c:pt>
                <c:pt idx="2">
                  <c:v>53</c:v>
                </c:pt>
                <c:pt idx="3">
                  <c:v>23</c:v>
                </c:pt>
                <c:pt idx="4">
                  <c:v>23</c:v>
                </c:pt>
                <c:pt idx="5">
                  <c:v>62</c:v>
                </c:pt>
                <c:pt idx="6">
                  <c:v>20</c:v>
                </c:pt>
                <c:pt idx="7">
                  <c:v>21</c:v>
                </c:pt>
                <c:pt idx="8">
                  <c:v>19</c:v>
                </c:pt>
                <c:pt idx="9">
                  <c:v>51</c:v>
                </c:pt>
                <c:pt idx="10">
                  <c:v>91</c:v>
                </c:pt>
                <c:pt idx="11">
                  <c:v>129</c:v>
                </c:pt>
              </c:numCache>
            </c:numRef>
          </c:val>
          <c:extLst>
            <c:ext xmlns:c16="http://schemas.microsoft.com/office/drawing/2014/chart" uri="{C3380CC4-5D6E-409C-BE32-E72D297353CC}">
              <c16:uniqueId val="{00000000-45D8-4D8B-8FF6-428C4B33B3F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'1.2'!$C$90:$C$101</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31873024"/>
        <c:axId val="131879296"/>
      </c:barChart>
      <c:catAx>
        <c:axId val="13187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879296"/>
        <c:crosses val="autoZero"/>
        <c:auto val="1"/>
        <c:lblAlgn val="ctr"/>
        <c:lblOffset val="100"/>
        <c:noMultiLvlLbl val="0"/>
      </c:catAx>
      <c:valAx>
        <c:axId val="13187929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1873024"/>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342</c:v>
                </c:pt>
                <c:pt idx="1">
                  <c:v>390</c:v>
                </c:pt>
                <c:pt idx="2">
                  <c:v>296</c:v>
                </c:pt>
                <c:pt idx="3">
                  <c:v>298</c:v>
                </c:pt>
                <c:pt idx="4">
                  <c:v>142</c:v>
                </c:pt>
                <c:pt idx="5">
                  <c:v>165</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31913984"/>
        <c:axId val="135069696"/>
      </c:barChart>
      <c:catAx>
        <c:axId val="13191398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35069696"/>
        <c:crosses val="autoZero"/>
        <c:auto val="1"/>
        <c:lblAlgn val="ctr"/>
        <c:lblOffset val="100"/>
        <c:noMultiLvlLbl val="0"/>
      </c:catAx>
      <c:valAx>
        <c:axId val="135069696"/>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191398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59.036000000000001</c:v>
                </c:pt>
                <c:pt idx="1">
                  <c:v>55.518000000000001</c:v>
                </c:pt>
                <c:pt idx="2">
                  <c:v>62.545999999999999</c:v>
                </c:pt>
                <c:pt idx="3">
                  <c:v>55.406999999999996</c:v>
                </c:pt>
                <c:pt idx="4">
                  <c:v>54.155000000000001</c:v>
                </c:pt>
                <c:pt idx="5">
                  <c:v>56.863</c:v>
                </c:pt>
                <c:pt idx="6">
                  <c:v>60.915999999999997</c:v>
                </c:pt>
                <c:pt idx="7">
                  <c:v>57.573</c:v>
                </c:pt>
                <c:pt idx="8">
                  <c:v>51.024999999999999</c:v>
                </c:pt>
                <c:pt idx="9">
                  <c:v>55.012</c:v>
                </c:pt>
                <c:pt idx="10">
                  <c:v>59.451999999999998</c:v>
                </c:pt>
                <c:pt idx="11">
                  <c:v>61.146999999999998</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smooth val="0"/>
        <c:axId val="135421312"/>
        <c:axId val="135439872"/>
      </c:lineChart>
      <c:catAx>
        <c:axId val="13542131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439872"/>
        <c:crosses val="autoZero"/>
        <c:auto val="1"/>
        <c:lblAlgn val="ctr"/>
        <c:lblOffset val="100"/>
        <c:noMultiLvlLbl val="0"/>
      </c:catAx>
      <c:valAx>
        <c:axId val="135439872"/>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42131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25.2</c:v>
                </c:pt>
                <c:pt idx="1">
                  <c:v>22.8</c:v>
                </c:pt>
                <c:pt idx="2">
                  <c:v>26.3</c:v>
                </c:pt>
                <c:pt idx="3">
                  <c:v>24</c:v>
                </c:pt>
                <c:pt idx="4">
                  <c:v>24.1</c:v>
                </c:pt>
                <c:pt idx="5">
                  <c:v>24</c:v>
                </c:pt>
                <c:pt idx="6">
                  <c:v>26</c:v>
                </c:pt>
                <c:pt idx="7">
                  <c:v>24.6</c:v>
                </c:pt>
                <c:pt idx="8">
                  <c:v>22.5</c:v>
                </c:pt>
                <c:pt idx="9">
                  <c:v>23.8</c:v>
                </c:pt>
                <c:pt idx="10">
                  <c:v>25.1</c:v>
                </c:pt>
                <c:pt idx="11">
                  <c:v>26.1</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smooth val="0"/>
        <c:axId val="135352704"/>
        <c:axId val="135354624"/>
      </c:lineChart>
      <c:catAx>
        <c:axId val="13535270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354624"/>
        <c:crosses val="autoZero"/>
        <c:auto val="1"/>
        <c:lblAlgn val="ctr"/>
        <c:lblOffset val="100"/>
        <c:noMultiLvlLbl val="0"/>
      </c:catAx>
      <c:valAx>
        <c:axId val="135354624"/>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5352704"/>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7443124875035535"/>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26.7</c:v>
                </c:pt>
                <c:pt idx="1">
                  <c:v>50.3</c:v>
                </c:pt>
                <c:pt idx="2">
                  <c:v>23</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November 2021</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46</xdr:row>
      <xdr:rowOff>47625</xdr:rowOff>
    </xdr:from>
    <xdr:to>
      <xdr:col>9</xdr:col>
      <xdr:colOff>544284</xdr:colOff>
      <xdr:row>61</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0.39765</cdr:x>
      <cdr:y>0.45271</cdr:y>
    </cdr:from>
    <cdr:to>
      <cdr:x>0.4914</cdr:x>
      <cdr:y>0.53499</cdr:y>
    </cdr:to>
    <cdr:sp macro="" textlink="">
      <cdr:nvSpPr>
        <cdr:cNvPr id="2" name="Textfeld 1"/>
        <cdr:cNvSpPr txBox="1"/>
      </cdr:nvSpPr>
      <cdr:spPr>
        <a:xfrm xmlns:a="http://schemas.openxmlformats.org/drawingml/2006/main">
          <a:off x="2072371" y="1041065"/>
          <a:ext cx="488582" cy="189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0.51564</cdr:x>
      <cdr:y>0.23875</cdr:y>
    </cdr:from>
    <cdr:to>
      <cdr:x>0.61534</cdr:x>
      <cdr:y>0.31829</cdr:y>
    </cdr:to>
    <cdr:sp macro="" textlink="">
      <cdr:nvSpPr>
        <cdr:cNvPr id="3" name="Textfeld 2"/>
        <cdr:cNvSpPr txBox="1"/>
      </cdr:nvSpPr>
      <cdr:spPr>
        <a:xfrm xmlns:a="http://schemas.openxmlformats.org/drawingml/2006/main">
          <a:off x="2687287" y="549031"/>
          <a:ext cx="519590"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0.30318</cdr:x>
      <cdr:y>0.49709</cdr:y>
    </cdr:from>
    <cdr:to>
      <cdr:x>0.39693</cdr:x>
      <cdr:y>0.57937</cdr:y>
    </cdr:to>
    <cdr:sp macro="" textlink="">
      <cdr:nvSpPr>
        <cdr:cNvPr id="2" name="Textfeld 1"/>
        <cdr:cNvSpPr txBox="1"/>
      </cdr:nvSpPr>
      <cdr:spPr>
        <a:xfrm xmlns:a="http://schemas.openxmlformats.org/drawingml/2006/main">
          <a:off x="1528481" y="1143108"/>
          <a:ext cx="472635" cy="1892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285750</xdr:colOff>
      <xdr:row>26</xdr:row>
      <xdr:rowOff>34018</xdr:rowOff>
    </xdr:from>
    <xdr:to>
      <xdr:col>9</xdr:col>
      <xdr:colOff>127698</xdr:colOff>
      <xdr:row>45</xdr:row>
      <xdr:rowOff>62593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November 2021</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45</xdr:row>
      <xdr:rowOff>2720</xdr:rowOff>
    </xdr:from>
    <xdr:to>
      <xdr:col>16</xdr:col>
      <xdr:colOff>217714</xdr:colOff>
      <xdr:row>60</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45</xdr:row>
      <xdr:rowOff>0</xdr:rowOff>
    </xdr:from>
    <xdr:to>
      <xdr:col>29</xdr:col>
      <xdr:colOff>88445</xdr:colOff>
      <xdr:row>60</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0.39504</cdr:x>
      <cdr:y>0.58585</cdr:y>
    </cdr:from>
    <cdr:to>
      <cdr:x>0.48879</cdr:x>
      <cdr:y>0.66813</cdr:y>
    </cdr:to>
    <cdr:sp macro="" textlink="">
      <cdr:nvSpPr>
        <cdr:cNvPr id="2" name="Textfeld 1"/>
        <cdr:cNvSpPr txBox="1"/>
      </cdr:nvSpPr>
      <cdr:spPr>
        <a:xfrm xmlns:a="http://schemas.openxmlformats.org/drawingml/2006/main">
          <a:off x="1878695" y="1453244"/>
          <a:ext cx="445846" cy="204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0.28612</cdr:x>
      <cdr:y>0.46791</cdr:y>
    </cdr:from>
    <cdr:to>
      <cdr:x>0.37987</cdr:x>
      <cdr:y>0.55019</cdr:y>
    </cdr:to>
    <cdr:sp macro="" textlink="">
      <cdr:nvSpPr>
        <cdr:cNvPr id="4" name="Textfeld 1"/>
        <cdr:cNvSpPr txBox="1"/>
      </cdr:nvSpPr>
      <cdr:spPr>
        <a:xfrm xmlns:a="http://schemas.openxmlformats.org/drawingml/2006/main">
          <a:off x="1483317" y="1160696"/>
          <a:ext cx="48603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0.25849</cdr:x>
      <cdr:y>0.32254</cdr:y>
    </cdr:from>
    <cdr:to>
      <cdr:x>0.35819</cdr:x>
      <cdr:y>0.40208</cdr:y>
    </cdr:to>
    <cdr:sp macro="" textlink="">
      <cdr:nvSpPr>
        <cdr:cNvPr id="5" name="Textfeld 2"/>
        <cdr:cNvSpPr txBox="1"/>
      </cdr:nvSpPr>
      <cdr:spPr>
        <a:xfrm xmlns:a="http://schemas.openxmlformats.org/drawingml/2006/main">
          <a:off x="1340091" y="800095"/>
          <a:ext cx="5168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120</xdr:row>
      <xdr:rowOff>45982</xdr:rowOff>
    </xdr:from>
    <xdr:to>
      <xdr:col>12</xdr:col>
      <xdr:colOff>203402</xdr:colOff>
      <xdr:row>134</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530678</xdr:colOff>
      <xdr:row>28</xdr:row>
      <xdr:rowOff>81643</xdr:rowOff>
    </xdr:from>
    <xdr:to>
      <xdr:col>12</xdr:col>
      <xdr:colOff>421821</xdr:colOff>
      <xdr:row>58</xdr:row>
      <xdr:rowOff>74839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0" t="s">
        <v>0</v>
      </c>
      <c r="B1" s="180"/>
      <c r="C1" s="181"/>
      <c r="D1" s="181"/>
    </row>
    <row r="2" spans="1:4" ht="35.1" customHeight="1" thickTop="1">
      <c r="A2" s="182" t="s">
        <v>37</v>
      </c>
      <c r="B2" s="182"/>
      <c r="C2" s="183" t="s">
        <v>38</v>
      </c>
      <c r="D2" s="183"/>
    </row>
    <row r="3" spans="1:4" ht="24.95" customHeight="1">
      <c r="A3" s="184"/>
      <c r="B3" s="184"/>
      <c r="C3" s="184"/>
      <c r="D3" s="184"/>
    </row>
    <row r="4" spans="1:4" ht="24.95" customHeight="1">
      <c r="A4" s="186" t="s">
        <v>1</v>
      </c>
      <c r="B4" s="186"/>
      <c r="C4" s="186"/>
      <c r="D4" s="187"/>
    </row>
    <row r="5" spans="1:4" ht="24.95" customHeight="1">
      <c r="A5" s="186" t="s">
        <v>39</v>
      </c>
      <c r="B5" s="186"/>
      <c r="C5" s="186"/>
      <c r="D5" s="187"/>
    </row>
    <row r="6" spans="1:4" ht="39.950000000000003" customHeight="1">
      <c r="A6" s="188" t="s">
        <v>191</v>
      </c>
      <c r="B6" s="189"/>
      <c r="C6" s="189"/>
      <c r="D6" s="189"/>
    </row>
    <row r="7" spans="1:4" ht="24.95" customHeight="1">
      <c r="A7" s="191"/>
      <c r="B7" s="191"/>
      <c r="C7" s="191"/>
      <c r="D7" s="191"/>
    </row>
    <row r="8" spans="1:4" ht="24.95" customHeight="1">
      <c r="A8" s="188"/>
      <c r="B8" s="188"/>
      <c r="C8" s="188"/>
      <c r="D8" s="188"/>
    </row>
    <row r="9" spans="1:4" ht="24.95" customHeight="1">
      <c r="A9" s="191"/>
      <c r="B9" s="191"/>
      <c r="C9" s="191"/>
      <c r="D9" s="191"/>
    </row>
    <row r="10" spans="1:4" ht="24.95" customHeight="1">
      <c r="A10" s="185"/>
      <c r="B10" s="185"/>
      <c r="C10" s="185"/>
      <c r="D10" s="185"/>
    </row>
    <row r="11" spans="1:4" ht="24.95" customHeight="1">
      <c r="A11" s="185"/>
      <c r="B11" s="185"/>
      <c r="C11" s="185"/>
      <c r="D11" s="185"/>
    </row>
    <row r="12" spans="1:4" ht="24.95" customHeight="1">
      <c r="A12" s="192"/>
      <c r="B12" s="192"/>
      <c r="C12" s="192"/>
      <c r="D12" s="192"/>
    </row>
    <row r="13" spans="1:4" ht="12" customHeight="1">
      <c r="A13" s="2"/>
      <c r="B13" s="193" t="s">
        <v>117</v>
      </c>
      <c r="C13" s="193"/>
      <c r="D13" s="9" t="s">
        <v>192</v>
      </c>
    </row>
    <row r="14" spans="1:4" ht="12" customHeight="1">
      <c r="A14" s="2"/>
      <c r="B14" s="193"/>
      <c r="C14" s="193"/>
      <c r="D14" s="3"/>
    </row>
    <row r="15" spans="1:4" ht="12" customHeight="1">
      <c r="A15" s="2"/>
      <c r="B15" s="193" t="s">
        <v>2</v>
      </c>
      <c r="C15" s="193"/>
      <c r="D15" s="9" t="s">
        <v>200</v>
      </c>
    </row>
    <row r="16" spans="1:4" ht="12" customHeight="1">
      <c r="A16" s="2"/>
      <c r="B16" s="193"/>
      <c r="C16" s="193"/>
      <c r="D16" s="9"/>
    </row>
    <row r="17" spans="1:23" ht="12" customHeight="1">
      <c r="A17" s="4"/>
      <c r="B17" s="200"/>
      <c r="C17" s="200"/>
      <c r="D17" s="5"/>
    </row>
    <row r="18" spans="1:23" ht="12" customHeight="1">
      <c r="A18" s="201"/>
      <c r="B18" s="201"/>
      <c r="C18" s="201"/>
      <c r="D18" s="201"/>
    </row>
    <row r="19" spans="1:23" ht="12" customHeight="1">
      <c r="A19" s="190" t="s">
        <v>25</v>
      </c>
      <c r="B19" s="190"/>
      <c r="C19" s="190"/>
      <c r="D19" s="190"/>
    </row>
    <row r="20" spans="1:23" ht="12" customHeight="1">
      <c r="A20" s="190" t="s">
        <v>118</v>
      </c>
      <c r="B20" s="190"/>
      <c r="C20" s="190"/>
      <c r="D20" s="190"/>
    </row>
    <row r="21" spans="1:23" ht="12" customHeight="1">
      <c r="A21" s="190"/>
      <c r="B21" s="190"/>
      <c r="C21" s="207"/>
      <c r="D21" s="190"/>
      <c r="G21" s="6"/>
      <c r="I21" s="6"/>
      <c r="K21" s="6"/>
      <c r="M21" s="7"/>
      <c r="O21" s="7"/>
      <c r="Q21" s="7"/>
      <c r="S21" s="7"/>
      <c r="U21" s="7"/>
      <c r="W21" s="8"/>
    </row>
    <row r="22" spans="1:23" ht="12" customHeight="1">
      <c r="A22" s="208" t="s">
        <v>147</v>
      </c>
      <c r="B22" s="208"/>
      <c r="C22" s="208"/>
      <c r="D22" s="208"/>
    </row>
    <row r="23" spans="1:23" ht="12" customHeight="1">
      <c r="A23" s="190"/>
      <c r="B23" s="190"/>
      <c r="C23" s="190"/>
      <c r="D23" s="190"/>
    </row>
    <row r="24" spans="1:23" ht="12" customHeight="1">
      <c r="A24" s="194" t="s">
        <v>190</v>
      </c>
      <c r="B24" s="194"/>
      <c r="C24" s="194"/>
      <c r="D24" s="194"/>
    </row>
    <row r="25" spans="1:23" ht="12" customHeight="1">
      <c r="A25" s="194" t="s">
        <v>123</v>
      </c>
      <c r="B25" s="194"/>
      <c r="C25" s="195"/>
      <c r="D25" s="194"/>
      <c r="I25" s="7"/>
      <c r="K25" s="7"/>
      <c r="Q25" s="7"/>
    </row>
    <row r="26" spans="1:23" ht="12" customHeight="1">
      <c r="A26" s="196"/>
      <c r="B26" s="196"/>
      <c r="C26" s="196"/>
      <c r="D26" s="196"/>
    </row>
    <row r="27" spans="1:23" ht="12" customHeight="1">
      <c r="A27" s="197"/>
      <c r="B27" s="197"/>
      <c r="C27" s="197"/>
      <c r="D27" s="197"/>
    </row>
    <row r="28" spans="1:23" ht="12" customHeight="1">
      <c r="A28" s="198" t="s">
        <v>26</v>
      </c>
      <c r="B28" s="198"/>
      <c r="C28" s="198"/>
      <c r="D28" s="198"/>
    </row>
    <row r="29" spans="1:23" ht="12" customHeight="1">
      <c r="A29" s="202"/>
      <c r="B29" s="202"/>
      <c r="C29" s="202"/>
      <c r="D29" s="202"/>
    </row>
    <row r="30" spans="1:23" ht="12" customHeight="1">
      <c r="A30" s="10" t="s">
        <v>24</v>
      </c>
      <c r="B30" s="199" t="s">
        <v>119</v>
      </c>
      <c r="C30" s="199"/>
      <c r="D30" s="199"/>
    </row>
    <row r="31" spans="1:23" ht="12" customHeight="1">
      <c r="A31" s="11">
        <v>0</v>
      </c>
      <c r="B31" s="199" t="s">
        <v>120</v>
      </c>
      <c r="C31" s="199"/>
      <c r="D31" s="199"/>
    </row>
    <row r="32" spans="1:23" ht="12" customHeight="1">
      <c r="A32" s="10" t="s">
        <v>12</v>
      </c>
      <c r="B32" s="199" t="s">
        <v>27</v>
      </c>
      <c r="C32" s="199"/>
      <c r="D32" s="199"/>
    </row>
    <row r="33" spans="1:4" ht="12" customHeight="1">
      <c r="A33" s="10" t="s">
        <v>28</v>
      </c>
      <c r="B33" s="199" t="s">
        <v>29</v>
      </c>
      <c r="C33" s="199"/>
      <c r="D33" s="199"/>
    </row>
    <row r="34" spans="1:4" ht="12" customHeight="1">
      <c r="A34" s="10" t="s">
        <v>30</v>
      </c>
      <c r="B34" s="199" t="s">
        <v>31</v>
      </c>
      <c r="C34" s="199"/>
      <c r="D34" s="199"/>
    </row>
    <row r="35" spans="1:4" ht="12" customHeight="1">
      <c r="A35" s="10" t="s">
        <v>32</v>
      </c>
      <c r="B35" s="199" t="s">
        <v>121</v>
      </c>
      <c r="C35" s="199"/>
      <c r="D35" s="199"/>
    </row>
    <row r="36" spans="1:4" ht="12" customHeight="1">
      <c r="A36" s="10" t="s">
        <v>33</v>
      </c>
      <c r="B36" s="199" t="s">
        <v>34</v>
      </c>
      <c r="C36" s="199"/>
      <c r="D36" s="199"/>
    </row>
    <row r="37" spans="1:4" ht="12" customHeight="1">
      <c r="A37" s="10" t="s">
        <v>70</v>
      </c>
      <c r="B37" s="199" t="s">
        <v>122</v>
      </c>
      <c r="C37" s="199"/>
      <c r="D37" s="199"/>
    </row>
    <row r="38" spans="1:4" ht="12" customHeight="1">
      <c r="A38" s="10"/>
      <c r="B38" s="199"/>
      <c r="C38" s="199"/>
      <c r="D38" s="199"/>
    </row>
    <row r="39" spans="1:4" ht="12" customHeight="1">
      <c r="A39" s="12" t="s">
        <v>10</v>
      </c>
      <c r="B39" s="205" t="s">
        <v>61</v>
      </c>
      <c r="C39" s="205"/>
      <c r="D39" s="205"/>
    </row>
    <row r="40" spans="1:4" ht="12" customHeight="1">
      <c r="A40" s="13" t="s">
        <v>11</v>
      </c>
      <c r="B40" s="204" t="s">
        <v>43</v>
      </c>
      <c r="C40" s="204"/>
      <c r="D40" s="204"/>
    </row>
    <row r="41" spans="1:4" ht="12" customHeight="1">
      <c r="A41" s="10"/>
      <c r="B41" s="179"/>
      <c r="C41" s="179"/>
      <c r="D41" s="179"/>
    </row>
    <row r="42" spans="1:4" ht="12" customHeight="1">
      <c r="A42" s="10"/>
      <c r="B42" s="179"/>
      <c r="C42" s="179"/>
      <c r="D42" s="179"/>
    </row>
    <row r="43" spans="1:4" ht="12" customHeight="1">
      <c r="A43" s="14"/>
      <c r="B43" s="206"/>
      <c r="C43" s="206"/>
      <c r="D43" s="206"/>
    </row>
    <row r="44" spans="1:4">
      <c r="A44" s="199" t="s">
        <v>35</v>
      </c>
      <c r="B44" s="199"/>
      <c r="C44" s="199"/>
      <c r="D44" s="199"/>
    </row>
    <row r="45" spans="1:4" ht="39.950000000000003" customHeight="1">
      <c r="A45" s="203" t="s">
        <v>199</v>
      </c>
      <c r="B45" s="203"/>
      <c r="C45" s="203"/>
      <c r="D45" s="203"/>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activeCell="B30" sqref="B30"/>
    </sheetView>
  </sheetViews>
  <sheetFormatPr baseColWidth="10" defaultRowHeight="11.25"/>
  <cols>
    <col min="1" max="1" width="16.5703125" style="139" customWidth="1"/>
    <col min="2" max="2" width="6.140625" style="139" customWidth="1"/>
    <col min="3" max="3" width="6" style="139" customWidth="1"/>
    <col min="4" max="4" width="5.85546875" style="139" customWidth="1"/>
    <col min="5" max="5" width="7.7109375" style="139" customWidth="1"/>
    <col min="6" max="6" width="5.7109375" style="139" customWidth="1"/>
    <col min="7" max="7" width="6.140625" style="139" customWidth="1"/>
    <col min="8" max="8" width="7.7109375" style="139" customWidth="1"/>
    <col min="9" max="9" width="7" style="139" customWidth="1"/>
    <col min="10" max="10" width="7.7109375" style="139" customWidth="1"/>
    <col min="11" max="11" width="6" style="139" customWidth="1"/>
    <col min="12" max="12" width="6.42578125" style="139" customWidth="1"/>
    <col min="13" max="16384" width="11.42578125" style="139"/>
  </cols>
  <sheetData>
    <row r="1" spans="1:12" s="140" customFormat="1" ht="12.75">
      <c r="A1" s="156" t="s">
        <v>3</v>
      </c>
    </row>
    <row r="2" spans="1:12" s="140" customFormat="1"/>
    <row r="3" spans="1:12" s="140" customFormat="1">
      <c r="A3" s="140" t="s">
        <v>178</v>
      </c>
      <c r="B3" s="139" t="s">
        <v>180</v>
      </c>
    </row>
    <row r="4" spans="1:12" s="140" customFormat="1">
      <c r="B4" s="139" t="s">
        <v>179</v>
      </c>
    </row>
    <row r="5" spans="1:12" s="140" customFormat="1">
      <c r="B5" s="139" t="s">
        <v>189</v>
      </c>
    </row>
    <row r="6" spans="1:12" s="140" customFormat="1">
      <c r="B6" s="139"/>
    </row>
    <row r="7" spans="1:12" s="140" customFormat="1"/>
    <row r="8" spans="1:12" s="140" customFormat="1">
      <c r="A8" s="140" t="s">
        <v>181</v>
      </c>
      <c r="B8" s="139" t="s">
        <v>182</v>
      </c>
    </row>
    <row r="9" spans="1:12" s="140" customFormat="1">
      <c r="B9" s="139" t="s">
        <v>188</v>
      </c>
    </row>
    <row r="10" spans="1:12" s="140" customFormat="1"/>
    <row r="11" spans="1:12" s="140" customFormat="1"/>
    <row r="12" spans="1:12">
      <c r="A12" s="157" t="s">
        <v>184</v>
      </c>
      <c r="B12" s="139" t="s">
        <v>183</v>
      </c>
    </row>
    <row r="13" spans="1:12">
      <c r="A13" s="140"/>
    </row>
    <row r="14" spans="1:12">
      <c r="B14" s="264" t="s">
        <v>7</v>
      </c>
      <c r="C14" s="264" t="s">
        <v>8</v>
      </c>
      <c r="D14" s="264" t="s">
        <v>9</v>
      </c>
      <c r="E14" s="264" t="s">
        <v>173</v>
      </c>
      <c r="F14" s="264" t="s">
        <v>174</v>
      </c>
      <c r="G14" s="264" t="s">
        <v>175</v>
      </c>
      <c r="H14" s="264" t="s">
        <v>13</v>
      </c>
      <c r="I14" s="264" t="s">
        <v>18</v>
      </c>
      <c r="J14" s="264" t="s">
        <v>172</v>
      </c>
      <c r="K14" s="264" t="s">
        <v>16</v>
      </c>
      <c r="L14" s="264" t="s">
        <v>17</v>
      </c>
    </row>
    <row r="15" spans="1:12">
      <c r="B15" s="264"/>
      <c r="C15" s="264"/>
      <c r="D15" s="264"/>
      <c r="E15" s="264"/>
      <c r="F15" s="264"/>
      <c r="G15" s="264"/>
      <c r="H15" s="264"/>
      <c r="I15" s="264"/>
      <c r="J15" s="264"/>
      <c r="K15" s="264"/>
      <c r="L15" s="264"/>
    </row>
    <row r="16" spans="1:12">
      <c r="A16" s="151" t="s">
        <v>191</v>
      </c>
      <c r="B16" s="152">
        <v>342</v>
      </c>
      <c r="C16" s="152">
        <v>390</v>
      </c>
      <c r="D16" s="152">
        <v>296</v>
      </c>
      <c r="E16" s="152">
        <v>298</v>
      </c>
      <c r="F16" s="152">
        <v>142</v>
      </c>
      <c r="G16" s="152">
        <v>165</v>
      </c>
      <c r="H16" s="152">
        <v>97</v>
      </c>
      <c r="I16" s="152">
        <v>19</v>
      </c>
      <c r="J16" s="152">
        <v>31</v>
      </c>
      <c r="K16" s="152">
        <v>18</v>
      </c>
      <c r="L16" s="152">
        <v>264</v>
      </c>
    </row>
    <row r="19" spans="1:2">
      <c r="A19" s="158" t="s">
        <v>186</v>
      </c>
      <c r="B19" s="139" t="s">
        <v>187</v>
      </c>
    </row>
    <row r="20" spans="1:2">
      <c r="B20" s="139" t="s">
        <v>188</v>
      </c>
    </row>
    <row r="23" spans="1:2">
      <c r="A23" s="157" t="s">
        <v>185</v>
      </c>
      <c r="B23" s="155" t="s">
        <v>183</v>
      </c>
    </row>
    <row r="24" spans="1:2">
      <c r="A24" s="153" t="s">
        <v>191</v>
      </c>
      <c r="B24" s="153"/>
    </row>
    <row r="25" spans="1:2">
      <c r="A25" s="139" t="s">
        <v>108</v>
      </c>
      <c r="B25" s="154">
        <v>26.7</v>
      </c>
    </row>
    <row r="26" spans="1:2">
      <c r="A26" s="139" t="s">
        <v>109</v>
      </c>
      <c r="B26" s="154">
        <v>50.3</v>
      </c>
    </row>
    <row r="27" spans="1:2">
      <c r="A27" s="139" t="s">
        <v>110</v>
      </c>
      <c r="B27" s="154">
        <v>23</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09&amp;R&amp;"-,Standard"&amp;7&amp;P</oddFooter>
    <evenFooter>&amp;L&amp;"-,Standard"&amp;7&amp;P&amp;R&amp;"-,Standard"&amp;7StatA MV, Statistischer Bericht C323 2021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59">
        <v>3</v>
      </c>
    </row>
    <row r="4" spans="1:3" s="58" customFormat="1" ht="12" customHeight="1">
      <c r="A4" s="160" t="s">
        <v>71</v>
      </c>
      <c r="B4" s="161" t="s">
        <v>79</v>
      </c>
      <c r="C4" s="159"/>
    </row>
    <row r="5" spans="1:3" s="58" customFormat="1" ht="12" customHeight="1">
      <c r="A5" s="160"/>
      <c r="B5" s="161"/>
      <c r="C5" s="159"/>
    </row>
    <row r="6" spans="1:3" s="58" customFormat="1" ht="12" customHeight="1">
      <c r="A6" s="162" t="s">
        <v>72</v>
      </c>
      <c r="B6" s="163" t="s">
        <v>59</v>
      </c>
      <c r="C6" s="159">
        <v>4</v>
      </c>
    </row>
    <row r="7" spans="1:3" s="58" customFormat="1" ht="6" customHeight="1">
      <c r="A7" s="162"/>
      <c r="B7" s="163"/>
      <c r="C7" s="159"/>
    </row>
    <row r="8" spans="1:3" s="59" customFormat="1" ht="12" customHeight="1">
      <c r="A8" s="164" t="s">
        <v>140</v>
      </c>
      <c r="B8" s="165" t="s">
        <v>141</v>
      </c>
      <c r="C8" s="159">
        <v>4</v>
      </c>
    </row>
    <row r="9" spans="1:3" s="59" customFormat="1" ht="12" customHeight="1">
      <c r="A9" s="164"/>
      <c r="B9" s="165" t="s">
        <v>142</v>
      </c>
      <c r="C9" s="159">
        <v>5</v>
      </c>
    </row>
    <row r="10" spans="1:3" s="58" customFormat="1" ht="12" customHeight="1">
      <c r="A10" s="162"/>
      <c r="B10" s="163"/>
      <c r="C10" s="159"/>
    </row>
    <row r="11" spans="1:3" s="58" customFormat="1" ht="12" customHeight="1">
      <c r="A11" s="162" t="s">
        <v>73</v>
      </c>
      <c r="B11" s="163" t="s">
        <v>45</v>
      </c>
      <c r="C11" s="159">
        <v>6</v>
      </c>
    </row>
    <row r="12" spans="1:3" s="58" customFormat="1" ht="6" customHeight="1">
      <c r="A12" s="162"/>
      <c r="B12" s="163"/>
      <c r="C12" s="159"/>
    </row>
    <row r="13" spans="1:3" s="59" customFormat="1" ht="12" customHeight="1">
      <c r="A13" s="164" t="s">
        <v>140</v>
      </c>
      <c r="B13" s="165" t="s">
        <v>143</v>
      </c>
      <c r="C13" s="159">
        <v>7</v>
      </c>
    </row>
    <row r="14" spans="1:3" s="59" customFormat="1" ht="12" customHeight="1">
      <c r="A14" s="164"/>
      <c r="B14" s="165" t="s">
        <v>144</v>
      </c>
      <c r="C14" s="159">
        <v>7</v>
      </c>
    </row>
    <row r="15" spans="1:3" s="58" customFormat="1" ht="12" customHeight="1">
      <c r="A15" s="162"/>
      <c r="B15" s="163"/>
      <c r="C15" s="159"/>
    </row>
    <row r="16" spans="1:3" s="58" customFormat="1" ht="12" customHeight="1">
      <c r="A16" s="162" t="s">
        <v>78</v>
      </c>
      <c r="B16" s="163" t="s">
        <v>63</v>
      </c>
      <c r="C16" s="159">
        <v>8</v>
      </c>
    </row>
    <row r="17" spans="1:23" s="58" customFormat="1" ht="6" customHeight="1">
      <c r="A17" s="162"/>
      <c r="B17" s="163"/>
      <c r="C17" s="159"/>
    </row>
    <row r="18" spans="1:23" s="59" customFormat="1" ht="12" customHeight="1">
      <c r="A18" s="164" t="s">
        <v>145</v>
      </c>
      <c r="B18" s="165" t="s">
        <v>193</v>
      </c>
      <c r="C18" s="159">
        <v>8</v>
      </c>
    </row>
    <row r="19" spans="1:23" s="58" customFormat="1" ht="23.1" customHeight="1">
      <c r="A19" s="162"/>
      <c r="B19" s="163"/>
      <c r="C19" s="159"/>
    </row>
    <row r="20" spans="1:23" s="58" customFormat="1" ht="12" customHeight="1">
      <c r="A20" s="160" t="s">
        <v>74</v>
      </c>
      <c r="B20" s="161" t="s">
        <v>80</v>
      </c>
      <c r="C20" s="159"/>
    </row>
    <row r="21" spans="1:23" s="58" customFormat="1" ht="12" customHeight="1">
      <c r="A21" s="162"/>
      <c r="B21" s="163"/>
      <c r="C21" s="166"/>
      <c r="G21" s="60"/>
      <c r="I21" s="60"/>
      <c r="K21" s="60"/>
      <c r="M21" s="61"/>
      <c r="O21" s="61"/>
      <c r="Q21" s="61"/>
      <c r="S21" s="61"/>
      <c r="U21" s="61"/>
      <c r="W21" s="62"/>
    </row>
    <row r="22" spans="1:23" s="63" customFormat="1" ht="12" customHeight="1">
      <c r="A22" s="163" t="s">
        <v>82</v>
      </c>
      <c r="B22" s="167" t="s">
        <v>81</v>
      </c>
      <c r="C22" s="168">
        <v>9</v>
      </c>
    </row>
    <row r="23" spans="1:23" s="63" customFormat="1" ht="6" customHeight="1">
      <c r="A23" s="163"/>
      <c r="B23" s="167"/>
      <c r="C23" s="168"/>
    </row>
    <row r="24" spans="1:23" s="64" customFormat="1" ht="12" customHeight="1">
      <c r="A24" s="165" t="s">
        <v>145</v>
      </c>
      <c r="B24" s="169" t="s">
        <v>146</v>
      </c>
      <c r="C24" s="168">
        <v>9</v>
      </c>
    </row>
    <row r="25" spans="1:23" s="64" customFormat="1" ht="12" customHeight="1">
      <c r="A25" s="165"/>
      <c r="B25" s="169" t="s">
        <v>149</v>
      </c>
      <c r="C25" s="168">
        <v>9</v>
      </c>
    </row>
    <row r="26" spans="1:23" s="64" customFormat="1" ht="12" customHeight="1">
      <c r="A26" s="165"/>
      <c r="B26" s="170"/>
      <c r="C26" s="168"/>
    </row>
    <row r="27" spans="1:23" s="64" customFormat="1" ht="24" customHeight="1">
      <c r="A27" s="163" t="s">
        <v>83</v>
      </c>
      <c r="B27" s="178" t="s">
        <v>194</v>
      </c>
      <c r="C27" s="168">
        <v>10</v>
      </c>
    </row>
    <row r="28" spans="1:23" s="64" customFormat="1" ht="8.1" customHeight="1">
      <c r="A28" s="163"/>
      <c r="B28" s="167"/>
      <c r="C28" s="168"/>
    </row>
    <row r="29" spans="1:23" s="64" customFormat="1" ht="12" customHeight="1">
      <c r="A29" s="165" t="s">
        <v>145</v>
      </c>
      <c r="B29" s="170" t="s">
        <v>195</v>
      </c>
      <c r="C29" s="168">
        <v>10</v>
      </c>
    </row>
    <row r="30" spans="1:23" s="64" customFormat="1" ht="12" customHeight="1">
      <c r="A30" s="165"/>
      <c r="B30" s="169"/>
      <c r="C30" s="168"/>
    </row>
    <row r="31" spans="1:23" s="63" customFormat="1" ht="30" customHeight="1">
      <c r="A31" s="210" t="s">
        <v>44</v>
      </c>
      <c r="B31" s="210"/>
      <c r="C31" s="17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201</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7109375" style="43"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9" t="s">
        <v>71</v>
      </c>
      <c r="B1" s="220"/>
      <c r="C1" s="221" t="s">
        <v>79</v>
      </c>
      <c r="D1" s="221"/>
      <c r="E1" s="221"/>
      <c r="F1" s="221"/>
      <c r="G1" s="221"/>
      <c r="H1" s="221"/>
      <c r="I1" s="221"/>
      <c r="J1" s="221"/>
      <c r="K1" s="221"/>
      <c r="L1" s="221"/>
      <c r="M1" s="221"/>
      <c r="N1" s="221"/>
      <c r="O1" s="221"/>
      <c r="P1" s="221"/>
      <c r="Q1" s="222"/>
      <c r="R1" s="223" t="s">
        <v>79</v>
      </c>
      <c r="S1" s="221"/>
      <c r="T1" s="221"/>
      <c r="U1" s="221"/>
      <c r="V1" s="221"/>
      <c r="W1" s="221"/>
      <c r="X1" s="221"/>
      <c r="Y1" s="221"/>
      <c r="Z1" s="221"/>
      <c r="AA1" s="221"/>
      <c r="AB1" s="221"/>
      <c r="AC1" s="221"/>
      <c r="AD1" s="222"/>
    </row>
    <row r="2" spans="1:30" s="70" customFormat="1" ht="30" customHeight="1">
      <c r="A2" s="226" t="s">
        <v>75</v>
      </c>
      <c r="B2" s="227"/>
      <c r="C2" s="211" t="s">
        <v>59</v>
      </c>
      <c r="D2" s="211"/>
      <c r="E2" s="211"/>
      <c r="F2" s="211"/>
      <c r="G2" s="211"/>
      <c r="H2" s="211"/>
      <c r="I2" s="211"/>
      <c r="J2" s="211"/>
      <c r="K2" s="211"/>
      <c r="L2" s="211"/>
      <c r="M2" s="211"/>
      <c r="N2" s="211"/>
      <c r="O2" s="211"/>
      <c r="P2" s="211"/>
      <c r="Q2" s="212"/>
      <c r="R2" s="225" t="s">
        <v>59</v>
      </c>
      <c r="S2" s="211"/>
      <c r="T2" s="211"/>
      <c r="U2" s="211"/>
      <c r="V2" s="211"/>
      <c r="W2" s="211"/>
      <c r="X2" s="211"/>
      <c r="Y2" s="211"/>
      <c r="Z2" s="211"/>
      <c r="AA2" s="211"/>
      <c r="AB2" s="211"/>
      <c r="AC2" s="211"/>
      <c r="AD2" s="212"/>
    </row>
    <row r="3" spans="1:30" s="49" customFormat="1" ht="11.45" customHeight="1">
      <c r="A3" s="214" t="s">
        <v>46</v>
      </c>
      <c r="B3" s="213" t="s">
        <v>36</v>
      </c>
      <c r="C3" s="213" t="s">
        <v>41</v>
      </c>
      <c r="D3" s="213"/>
      <c r="E3" s="216" t="s">
        <v>167</v>
      </c>
      <c r="F3" s="213" t="s">
        <v>6</v>
      </c>
      <c r="G3" s="213"/>
      <c r="H3" s="213"/>
      <c r="I3" s="213"/>
      <c r="J3" s="213"/>
      <c r="K3" s="213"/>
      <c r="L3" s="213"/>
      <c r="M3" s="213"/>
      <c r="N3" s="213"/>
      <c r="O3" s="213"/>
      <c r="P3" s="213"/>
      <c r="Q3" s="215"/>
      <c r="R3" s="214" t="s">
        <v>13</v>
      </c>
      <c r="S3" s="213"/>
      <c r="T3" s="216" t="s">
        <v>169</v>
      </c>
      <c r="U3" s="213" t="s">
        <v>14</v>
      </c>
      <c r="V3" s="213"/>
      <c r="W3" s="224" t="s">
        <v>15</v>
      </c>
      <c r="X3" s="224"/>
      <c r="Y3" s="224"/>
      <c r="Z3" s="224"/>
      <c r="AA3" s="213" t="s">
        <v>16</v>
      </c>
      <c r="AB3" s="213"/>
      <c r="AC3" s="213" t="s">
        <v>17</v>
      </c>
      <c r="AD3" s="215"/>
    </row>
    <row r="4" spans="1:30" s="49" customFormat="1" ht="11.45" customHeight="1">
      <c r="A4" s="214"/>
      <c r="B4" s="213"/>
      <c r="C4" s="213"/>
      <c r="D4" s="213"/>
      <c r="E4" s="217"/>
      <c r="F4" s="213" t="s">
        <v>7</v>
      </c>
      <c r="G4" s="213"/>
      <c r="H4" s="213" t="s">
        <v>8</v>
      </c>
      <c r="I4" s="213"/>
      <c r="J4" s="213" t="s">
        <v>9</v>
      </c>
      <c r="K4" s="213"/>
      <c r="L4" s="213" t="s">
        <v>150</v>
      </c>
      <c r="M4" s="213"/>
      <c r="N4" s="213" t="s">
        <v>151</v>
      </c>
      <c r="O4" s="213"/>
      <c r="P4" s="213" t="s">
        <v>152</v>
      </c>
      <c r="Q4" s="215"/>
      <c r="R4" s="214"/>
      <c r="S4" s="213"/>
      <c r="T4" s="217"/>
      <c r="U4" s="213"/>
      <c r="V4" s="213"/>
      <c r="W4" s="213" t="s">
        <v>18</v>
      </c>
      <c r="X4" s="213"/>
      <c r="Y4" s="213" t="s">
        <v>19</v>
      </c>
      <c r="Z4" s="213"/>
      <c r="AA4" s="213"/>
      <c r="AB4" s="213"/>
      <c r="AC4" s="213"/>
      <c r="AD4" s="215"/>
    </row>
    <row r="5" spans="1:30" s="49" customFormat="1" ht="11.45" customHeight="1">
      <c r="A5" s="214"/>
      <c r="B5" s="213"/>
      <c r="C5" s="213"/>
      <c r="D5" s="213"/>
      <c r="E5" s="218"/>
      <c r="F5" s="213"/>
      <c r="G5" s="213"/>
      <c r="H5" s="213"/>
      <c r="I5" s="213"/>
      <c r="J5" s="213"/>
      <c r="K5" s="213"/>
      <c r="L5" s="213"/>
      <c r="M5" s="213"/>
      <c r="N5" s="213"/>
      <c r="O5" s="213"/>
      <c r="P5" s="213"/>
      <c r="Q5" s="215"/>
      <c r="R5" s="214"/>
      <c r="S5" s="213"/>
      <c r="T5" s="218"/>
      <c r="U5" s="213"/>
      <c r="V5" s="213"/>
      <c r="W5" s="213"/>
      <c r="X5" s="213"/>
      <c r="Y5" s="213"/>
      <c r="Z5" s="213"/>
      <c r="AA5" s="213"/>
      <c r="AB5" s="213"/>
      <c r="AC5" s="213"/>
      <c r="AD5" s="215"/>
    </row>
    <row r="6" spans="1:30" s="49" customFormat="1" ht="11.45" customHeight="1">
      <c r="A6" s="214"/>
      <c r="B6" s="213"/>
      <c r="C6" s="50" t="s">
        <v>10</v>
      </c>
      <c r="D6" s="50" t="s">
        <v>11</v>
      </c>
      <c r="E6" s="133" t="s">
        <v>168</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3" t="s">
        <v>170</v>
      </c>
      <c r="U6" s="50" t="s">
        <v>10</v>
      </c>
      <c r="V6" s="50" t="s">
        <v>11</v>
      </c>
      <c r="W6" s="50" t="s">
        <v>10</v>
      </c>
      <c r="X6" s="50" t="s">
        <v>11</v>
      </c>
      <c r="Y6" s="50" t="s">
        <v>10</v>
      </c>
      <c r="Z6" s="50" t="s">
        <v>11</v>
      </c>
      <c r="AA6" s="50" t="s">
        <v>10</v>
      </c>
      <c r="AB6" s="50" t="s">
        <v>11</v>
      </c>
      <c r="AC6" s="50" t="s">
        <v>10</v>
      </c>
      <c r="AD6" s="51" t="s">
        <v>11</v>
      </c>
    </row>
    <row r="7" spans="1:30" s="49" customFormat="1" ht="11.45" customHeight="1">
      <c r="A7" s="214"/>
      <c r="B7" s="213"/>
      <c r="C7" s="213" t="s">
        <v>60</v>
      </c>
      <c r="D7" s="213"/>
      <c r="E7" s="213"/>
      <c r="F7" s="213"/>
      <c r="G7" s="213"/>
      <c r="H7" s="213"/>
      <c r="I7" s="213"/>
      <c r="J7" s="213"/>
      <c r="K7" s="213"/>
      <c r="L7" s="213"/>
      <c r="M7" s="213"/>
      <c r="N7" s="213"/>
      <c r="O7" s="213"/>
      <c r="P7" s="213"/>
      <c r="Q7" s="215"/>
      <c r="R7" s="214" t="s">
        <v>60</v>
      </c>
      <c r="S7" s="213"/>
      <c r="T7" s="213"/>
      <c r="U7" s="213"/>
      <c r="V7" s="213"/>
      <c r="W7" s="213"/>
      <c r="X7" s="213"/>
      <c r="Y7" s="213"/>
      <c r="Z7" s="213"/>
      <c r="AA7" s="213"/>
      <c r="AB7" s="213"/>
      <c r="AC7" s="213"/>
      <c r="AD7" s="215"/>
    </row>
    <row r="8" spans="1:30" s="36" customFormat="1" ht="11.45" customHeight="1">
      <c r="A8" s="32">
        <v>1</v>
      </c>
      <c r="B8" s="33">
        <v>2</v>
      </c>
      <c r="C8" s="33">
        <v>3</v>
      </c>
      <c r="D8" s="33">
        <v>4</v>
      </c>
      <c r="E8" s="134" t="s">
        <v>24</v>
      </c>
      <c r="F8" s="33">
        <v>5</v>
      </c>
      <c r="G8" s="33">
        <v>6</v>
      </c>
      <c r="H8" s="33">
        <v>7</v>
      </c>
      <c r="I8" s="33">
        <v>8</v>
      </c>
      <c r="J8" s="33">
        <v>9</v>
      </c>
      <c r="K8" s="33">
        <v>10</v>
      </c>
      <c r="L8" s="33">
        <v>11</v>
      </c>
      <c r="M8" s="33">
        <v>12</v>
      </c>
      <c r="N8" s="33">
        <v>13</v>
      </c>
      <c r="O8" s="33">
        <v>14</v>
      </c>
      <c r="P8" s="33">
        <v>15</v>
      </c>
      <c r="Q8" s="34">
        <v>16</v>
      </c>
      <c r="R8" s="35">
        <v>17</v>
      </c>
      <c r="S8" s="33">
        <v>18</v>
      </c>
      <c r="T8" s="134"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1"/>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1">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30">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1">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30">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1">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30">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1">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30">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1">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30">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1">
        <v>107762</v>
      </c>
      <c r="F15" s="19">
        <v>2876</v>
      </c>
      <c r="G15" s="19">
        <v>40</v>
      </c>
      <c r="H15" s="20">
        <v>27635</v>
      </c>
      <c r="I15" s="20">
        <v>352</v>
      </c>
      <c r="J15" s="20">
        <v>47505</v>
      </c>
      <c r="K15" s="19">
        <v>171</v>
      </c>
      <c r="L15" s="20">
        <v>21240</v>
      </c>
      <c r="M15" s="20">
        <v>329</v>
      </c>
      <c r="N15" s="20">
        <v>6670</v>
      </c>
      <c r="O15" s="19">
        <v>80</v>
      </c>
      <c r="P15" s="19">
        <v>762</v>
      </c>
      <c r="Q15" s="19">
        <v>110</v>
      </c>
      <c r="R15" s="20">
        <v>29991</v>
      </c>
      <c r="S15" s="19">
        <v>2927</v>
      </c>
      <c r="T15" s="130">
        <v>32918</v>
      </c>
      <c r="U15" s="19">
        <v>4309</v>
      </c>
      <c r="V15" s="19">
        <v>410</v>
      </c>
      <c r="W15" s="19">
        <v>2969</v>
      </c>
      <c r="X15" s="19">
        <v>278</v>
      </c>
      <c r="Y15" s="19">
        <v>1340</v>
      </c>
      <c r="Z15" s="19">
        <v>132</v>
      </c>
      <c r="AA15" s="19">
        <v>458</v>
      </c>
      <c r="AB15" s="19">
        <v>14</v>
      </c>
      <c r="AC15" s="19">
        <v>15</v>
      </c>
      <c r="AD15" s="19">
        <v>3</v>
      </c>
    </row>
    <row r="16" spans="1:30" s="56" customFormat="1" ht="11.25" hidden="1" customHeight="1">
      <c r="A16" s="128"/>
      <c r="B16" s="129" t="s">
        <v>47</v>
      </c>
      <c r="C16" s="130">
        <v>9686</v>
      </c>
      <c r="D16" s="130">
        <v>126</v>
      </c>
      <c r="E16" s="131">
        <v>9812</v>
      </c>
      <c r="F16" s="130">
        <v>228</v>
      </c>
      <c r="G16" s="130">
        <v>6</v>
      </c>
      <c r="H16" s="131">
        <v>2416</v>
      </c>
      <c r="I16" s="131">
        <v>34</v>
      </c>
      <c r="J16" s="131">
        <v>4294</v>
      </c>
      <c r="K16" s="130">
        <v>13</v>
      </c>
      <c r="L16" s="131">
        <v>1991</v>
      </c>
      <c r="M16" s="131">
        <v>39</v>
      </c>
      <c r="N16" s="131">
        <v>696</v>
      </c>
      <c r="O16" s="130">
        <v>8</v>
      </c>
      <c r="P16" s="130">
        <v>61</v>
      </c>
      <c r="Q16" s="130">
        <v>26</v>
      </c>
      <c r="R16" s="131">
        <v>2521</v>
      </c>
      <c r="S16" s="130">
        <v>352</v>
      </c>
      <c r="T16" s="130">
        <v>2873</v>
      </c>
      <c r="U16" s="130">
        <v>199</v>
      </c>
      <c r="V16" s="130">
        <v>34</v>
      </c>
      <c r="W16" s="130">
        <v>136</v>
      </c>
      <c r="X16" s="130">
        <v>25</v>
      </c>
      <c r="Y16" s="130">
        <v>63</v>
      </c>
      <c r="Z16" s="130">
        <v>9</v>
      </c>
      <c r="AA16" s="130">
        <v>24</v>
      </c>
      <c r="AB16" s="130" t="s">
        <v>24</v>
      </c>
      <c r="AC16" s="130" t="s">
        <v>24</v>
      </c>
      <c r="AD16" s="130" t="s">
        <v>24</v>
      </c>
    </row>
    <row r="17" spans="1:30" s="56" customFormat="1" ht="11.25" hidden="1" customHeight="1">
      <c r="A17" s="128"/>
      <c r="B17" s="129" t="s">
        <v>48</v>
      </c>
      <c r="C17" s="130">
        <v>7966</v>
      </c>
      <c r="D17" s="130">
        <v>108</v>
      </c>
      <c r="E17" s="131">
        <v>8074</v>
      </c>
      <c r="F17" s="130">
        <v>148</v>
      </c>
      <c r="G17" s="130">
        <v>5</v>
      </c>
      <c r="H17" s="131">
        <v>2107</v>
      </c>
      <c r="I17" s="131">
        <v>40</v>
      </c>
      <c r="J17" s="131">
        <v>3475</v>
      </c>
      <c r="K17" s="130">
        <v>14</v>
      </c>
      <c r="L17" s="131">
        <v>1579</v>
      </c>
      <c r="M17" s="131">
        <v>31</v>
      </c>
      <c r="N17" s="131">
        <v>566</v>
      </c>
      <c r="O17" s="130">
        <v>3</v>
      </c>
      <c r="P17" s="130">
        <v>91</v>
      </c>
      <c r="Q17" s="130">
        <v>15</v>
      </c>
      <c r="R17" s="131">
        <v>2215</v>
      </c>
      <c r="S17" s="130">
        <v>313</v>
      </c>
      <c r="T17" s="130">
        <v>2528</v>
      </c>
      <c r="U17" s="130">
        <v>103</v>
      </c>
      <c r="V17" s="130">
        <v>16</v>
      </c>
      <c r="W17" s="130">
        <v>67</v>
      </c>
      <c r="X17" s="130">
        <v>10</v>
      </c>
      <c r="Y17" s="130">
        <v>36</v>
      </c>
      <c r="Z17" s="130">
        <v>6</v>
      </c>
      <c r="AA17" s="130" t="s">
        <v>24</v>
      </c>
      <c r="AB17" s="130">
        <v>1</v>
      </c>
      <c r="AC17" s="130" t="s">
        <v>24</v>
      </c>
      <c r="AD17" s="130">
        <v>1</v>
      </c>
    </row>
    <row r="18" spans="1:30" s="56" customFormat="1" ht="11.25" hidden="1" customHeight="1">
      <c r="A18" s="128"/>
      <c r="B18" s="129" t="s">
        <v>49</v>
      </c>
      <c r="C18" s="130">
        <v>9754</v>
      </c>
      <c r="D18" s="130">
        <v>90</v>
      </c>
      <c r="E18" s="131">
        <v>9844</v>
      </c>
      <c r="F18" s="130">
        <v>247</v>
      </c>
      <c r="G18" s="130">
        <v>1</v>
      </c>
      <c r="H18" s="131">
        <v>2995</v>
      </c>
      <c r="I18" s="131">
        <v>31</v>
      </c>
      <c r="J18" s="131">
        <v>4055</v>
      </c>
      <c r="K18" s="130">
        <v>13</v>
      </c>
      <c r="L18" s="131">
        <v>1921</v>
      </c>
      <c r="M18" s="131">
        <v>34</v>
      </c>
      <c r="N18" s="131">
        <v>463</v>
      </c>
      <c r="O18" s="130">
        <v>3</v>
      </c>
      <c r="P18" s="130">
        <v>73</v>
      </c>
      <c r="Q18" s="130">
        <v>8</v>
      </c>
      <c r="R18" s="131">
        <v>2372</v>
      </c>
      <c r="S18" s="130">
        <v>236</v>
      </c>
      <c r="T18" s="130">
        <v>2608</v>
      </c>
      <c r="U18" s="130">
        <v>293</v>
      </c>
      <c r="V18" s="130">
        <v>82</v>
      </c>
      <c r="W18" s="130">
        <v>201</v>
      </c>
      <c r="X18" s="130">
        <v>35</v>
      </c>
      <c r="Y18" s="130">
        <v>92</v>
      </c>
      <c r="Z18" s="130">
        <v>47</v>
      </c>
      <c r="AA18" s="130">
        <v>8</v>
      </c>
      <c r="AB18" s="130" t="s">
        <v>24</v>
      </c>
      <c r="AC18" s="130" t="s">
        <v>24</v>
      </c>
      <c r="AD18" s="130" t="s">
        <v>24</v>
      </c>
    </row>
    <row r="19" spans="1:30" s="56" customFormat="1" ht="11.25" hidden="1" customHeight="1">
      <c r="A19" s="128"/>
      <c r="B19" s="129" t="s">
        <v>50</v>
      </c>
      <c r="C19" s="130">
        <v>8177</v>
      </c>
      <c r="D19" s="130">
        <v>47</v>
      </c>
      <c r="E19" s="131">
        <v>8224</v>
      </c>
      <c r="F19" s="130">
        <v>193</v>
      </c>
      <c r="G19" s="130">
        <v>1</v>
      </c>
      <c r="H19" s="131">
        <v>2340</v>
      </c>
      <c r="I19" s="131">
        <v>14</v>
      </c>
      <c r="J19" s="131">
        <v>3644</v>
      </c>
      <c r="K19" s="130">
        <v>16</v>
      </c>
      <c r="L19" s="131">
        <v>1541</v>
      </c>
      <c r="M19" s="131">
        <v>8</v>
      </c>
      <c r="N19" s="131">
        <v>377</v>
      </c>
      <c r="O19" s="130">
        <v>3</v>
      </c>
      <c r="P19" s="130">
        <v>82</v>
      </c>
      <c r="Q19" s="130">
        <v>5</v>
      </c>
      <c r="R19" s="131">
        <v>2051</v>
      </c>
      <c r="S19" s="130">
        <v>91</v>
      </c>
      <c r="T19" s="130">
        <v>2142</v>
      </c>
      <c r="U19" s="130">
        <v>405</v>
      </c>
      <c r="V19" s="130">
        <v>13</v>
      </c>
      <c r="W19" s="130">
        <v>261</v>
      </c>
      <c r="X19" s="130">
        <v>9</v>
      </c>
      <c r="Y19" s="130">
        <v>144</v>
      </c>
      <c r="Z19" s="130">
        <v>4</v>
      </c>
      <c r="AA19" s="130">
        <v>32</v>
      </c>
      <c r="AB19" s="130">
        <v>2</v>
      </c>
      <c r="AC19" s="130" t="s">
        <v>24</v>
      </c>
      <c r="AD19" s="130" t="s">
        <v>24</v>
      </c>
    </row>
    <row r="20" spans="1:30" s="56" customFormat="1" ht="11.25" hidden="1" customHeight="1">
      <c r="A20" s="128"/>
      <c r="B20" s="129" t="s">
        <v>51</v>
      </c>
      <c r="C20" s="130">
        <v>6526</v>
      </c>
      <c r="D20" s="130">
        <v>52</v>
      </c>
      <c r="E20" s="131">
        <v>6578</v>
      </c>
      <c r="F20" s="130">
        <v>160</v>
      </c>
      <c r="G20" s="130">
        <v>3</v>
      </c>
      <c r="H20" s="131">
        <v>1520</v>
      </c>
      <c r="I20" s="131">
        <v>20</v>
      </c>
      <c r="J20" s="131">
        <v>3038</v>
      </c>
      <c r="K20" s="130">
        <v>10</v>
      </c>
      <c r="L20" s="131">
        <v>1376</v>
      </c>
      <c r="M20" s="131">
        <v>14</v>
      </c>
      <c r="N20" s="131">
        <v>397</v>
      </c>
      <c r="O20" s="130">
        <v>1</v>
      </c>
      <c r="P20" s="130">
        <v>35</v>
      </c>
      <c r="Q20" s="130">
        <v>4</v>
      </c>
      <c r="R20" s="131">
        <v>2171</v>
      </c>
      <c r="S20" s="130">
        <v>68</v>
      </c>
      <c r="T20" s="130">
        <v>2239</v>
      </c>
      <c r="U20" s="130">
        <v>332</v>
      </c>
      <c r="V20" s="130">
        <v>14</v>
      </c>
      <c r="W20" s="130">
        <v>171</v>
      </c>
      <c r="X20" s="130">
        <v>12</v>
      </c>
      <c r="Y20" s="130">
        <v>161</v>
      </c>
      <c r="Z20" s="130">
        <v>2</v>
      </c>
      <c r="AA20" s="130">
        <v>39</v>
      </c>
      <c r="AB20" s="130" t="s">
        <v>24</v>
      </c>
      <c r="AC20" s="130">
        <v>1</v>
      </c>
      <c r="AD20" s="130" t="s">
        <v>24</v>
      </c>
    </row>
    <row r="21" spans="1:30" s="56" customFormat="1" ht="11.25" hidden="1" customHeight="1">
      <c r="A21" s="128"/>
      <c r="B21" s="129" t="s">
        <v>52</v>
      </c>
      <c r="C21" s="130">
        <v>8073</v>
      </c>
      <c r="D21" s="130">
        <v>116</v>
      </c>
      <c r="E21" s="131">
        <v>8189</v>
      </c>
      <c r="F21" s="130">
        <v>214</v>
      </c>
      <c r="G21" s="130">
        <v>4</v>
      </c>
      <c r="H21" s="131">
        <v>2160</v>
      </c>
      <c r="I21" s="131">
        <v>26</v>
      </c>
      <c r="J21" s="131">
        <v>3309</v>
      </c>
      <c r="K21" s="130">
        <v>15</v>
      </c>
      <c r="L21" s="131">
        <v>1880</v>
      </c>
      <c r="M21" s="131">
        <v>44</v>
      </c>
      <c r="N21" s="131">
        <v>376</v>
      </c>
      <c r="O21" s="130">
        <v>21</v>
      </c>
      <c r="P21" s="130">
        <v>134</v>
      </c>
      <c r="Q21" s="130">
        <v>6</v>
      </c>
      <c r="R21" s="131">
        <v>2574</v>
      </c>
      <c r="S21" s="130">
        <v>303</v>
      </c>
      <c r="T21" s="130">
        <v>2877</v>
      </c>
      <c r="U21" s="130">
        <v>354</v>
      </c>
      <c r="V21" s="130">
        <v>19</v>
      </c>
      <c r="W21" s="130">
        <v>235</v>
      </c>
      <c r="X21" s="130">
        <v>12</v>
      </c>
      <c r="Y21" s="130">
        <v>119</v>
      </c>
      <c r="Z21" s="130">
        <v>7</v>
      </c>
      <c r="AA21" s="130">
        <v>38</v>
      </c>
      <c r="AB21" s="130" t="s">
        <v>24</v>
      </c>
      <c r="AC21" s="130">
        <v>1</v>
      </c>
      <c r="AD21" s="130">
        <v>1</v>
      </c>
    </row>
    <row r="22" spans="1:30" s="56" customFormat="1" ht="11.25" hidden="1" customHeight="1">
      <c r="A22" s="128"/>
      <c r="B22" s="129" t="s">
        <v>53</v>
      </c>
      <c r="C22" s="130">
        <v>8198</v>
      </c>
      <c r="D22" s="130">
        <v>24</v>
      </c>
      <c r="E22" s="131">
        <v>8222</v>
      </c>
      <c r="F22" s="130">
        <v>243</v>
      </c>
      <c r="G22" s="130">
        <v>1</v>
      </c>
      <c r="H22" s="131">
        <v>2155</v>
      </c>
      <c r="I22" s="131">
        <v>7</v>
      </c>
      <c r="J22" s="131">
        <v>3764</v>
      </c>
      <c r="K22" s="130">
        <v>5</v>
      </c>
      <c r="L22" s="131">
        <v>1623</v>
      </c>
      <c r="M22" s="131">
        <v>7</v>
      </c>
      <c r="N22" s="131">
        <v>357</v>
      </c>
      <c r="O22" s="130">
        <v>1</v>
      </c>
      <c r="P22" s="130">
        <v>56</v>
      </c>
      <c r="Q22" s="130">
        <v>3</v>
      </c>
      <c r="R22" s="131">
        <v>2567</v>
      </c>
      <c r="S22" s="130">
        <v>136</v>
      </c>
      <c r="T22" s="130">
        <v>2703</v>
      </c>
      <c r="U22" s="130">
        <v>293</v>
      </c>
      <c r="V22" s="130">
        <v>10</v>
      </c>
      <c r="W22" s="130">
        <v>213</v>
      </c>
      <c r="X22" s="130">
        <v>9</v>
      </c>
      <c r="Y22" s="130">
        <v>80</v>
      </c>
      <c r="Z22" s="130">
        <v>1</v>
      </c>
      <c r="AA22" s="130">
        <v>30</v>
      </c>
      <c r="AB22" s="130" t="s">
        <v>24</v>
      </c>
      <c r="AC22" s="130">
        <v>1</v>
      </c>
      <c r="AD22" s="130" t="s">
        <v>24</v>
      </c>
    </row>
    <row r="23" spans="1:30" s="56" customFormat="1" ht="11.25" hidden="1" customHeight="1">
      <c r="A23" s="128"/>
      <c r="B23" s="129" t="s">
        <v>54</v>
      </c>
      <c r="C23" s="130">
        <v>8084</v>
      </c>
      <c r="D23" s="130">
        <v>26</v>
      </c>
      <c r="E23" s="131">
        <v>8110</v>
      </c>
      <c r="F23" s="130">
        <v>214</v>
      </c>
      <c r="G23" s="130" t="s">
        <v>24</v>
      </c>
      <c r="H23" s="131">
        <v>1991</v>
      </c>
      <c r="I23" s="131">
        <v>8</v>
      </c>
      <c r="J23" s="131">
        <v>3575</v>
      </c>
      <c r="K23" s="130">
        <v>4</v>
      </c>
      <c r="L23" s="131">
        <v>1666</v>
      </c>
      <c r="M23" s="131">
        <v>9</v>
      </c>
      <c r="N23" s="131">
        <v>596</v>
      </c>
      <c r="O23" s="130">
        <v>4</v>
      </c>
      <c r="P23" s="130">
        <v>42</v>
      </c>
      <c r="Q23" s="130">
        <v>1</v>
      </c>
      <c r="R23" s="131">
        <v>2577</v>
      </c>
      <c r="S23" s="130">
        <v>133</v>
      </c>
      <c r="T23" s="130">
        <v>2710</v>
      </c>
      <c r="U23" s="130">
        <v>381</v>
      </c>
      <c r="V23" s="130">
        <v>16</v>
      </c>
      <c r="W23" s="130">
        <v>249</v>
      </c>
      <c r="X23" s="130">
        <v>16</v>
      </c>
      <c r="Y23" s="130">
        <v>132</v>
      </c>
      <c r="Z23" s="130" t="s">
        <v>24</v>
      </c>
      <c r="AA23" s="130">
        <v>38</v>
      </c>
      <c r="AB23" s="130" t="s">
        <v>24</v>
      </c>
      <c r="AC23" s="130">
        <v>2</v>
      </c>
      <c r="AD23" s="130" t="s">
        <v>24</v>
      </c>
    </row>
    <row r="24" spans="1:30" s="56" customFormat="1" ht="11.25" hidden="1" customHeight="1">
      <c r="A24" s="128"/>
      <c r="B24" s="129" t="s">
        <v>55</v>
      </c>
      <c r="C24" s="130">
        <v>9042</v>
      </c>
      <c r="D24" s="130">
        <v>36</v>
      </c>
      <c r="E24" s="131">
        <v>9078</v>
      </c>
      <c r="F24" s="130">
        <v>264</v>
      </c>
      <c r="G24" s="130">
        <v>3</v>
      </c>
      <c r="H24" s="131">
        <v>2043</v>
      </c>
      <c r="I24" s="131">
        <v>12</v>
      </c>
      <c r="J24" s="131">
        <v>4639</v>
      </c>
      <c r="K24" s="130">
        <v>7</v>
      </c>
      <c r="L24" s="131">
        <v>1560</v>
      </c>
      <c r="M24" s="131">
        <v>10</v>
      </c>
      <c r="N24" s="131">
        <v>497</v>
      </c>
      <c r="O24" s="130" t="s">
        <v>24</v>
      </c>
      <c r="P24" s="130">
        <v>39</v>
      </c>
      <c r="Q24" s="130">
        <v>4</v>
      </c>
      <c r="R24" s="131">
        <v>2980</v>
      </c>
      <c r="S24" s="130">
        <v>72</v>
      </c>
      <c r="T24" s="130">
        <v>3052</v>
      </c>
      <c r="U24" s="130">
        <v>396</v>
      </c>
      <c r="V24" s="130">
        <v>18</v>
      </c>
      <c r="W24" s="130">
        <v>292</v>
      </c>
      <c r="X24" s="130">
        <v>14</v>
      </c>
      <c r="Y24" s="130">
        <v>104</v>
      </c>
      <c r="Z24" s="130">
        <v>4</v>
      </c>
      <c r="AA24" s="130">
        <v>73</v>
      </c>
      <c r="AB24" s="130" t="s">
        <v>24</v>
      </c>
      <c r="AC24" s="130">
        <v>2</v>
      </c>
      <c r="AD24" s="130" t="s">
        <v>24</v>
      </c>
    </row>
    <row r="25" spans="1:30" s="56" customFormat="1" ht="11.25" hidden="1" customHeight="1">
      <c r="A25" s="128"/>
      <c r="B25" s="129" t="s">
        <v>56</v>
      </c>
      <c r="C25" s="130">
        <v>10236</v>
      </c>
      <c r="D25" s="130">
        <v>63</v>
      </c>
      <c r="E25" s="131">
        <v>10299</v>
      </c>
      <c r="F25" s="130">
        <v>375</v>
      </c>
      <c r="G25" s="130">
        <v>4</v>
      </c>
      <c r="H25" s="131">
        <v>2319</v>
      </c>
      <c r="I25" s="131">
        <v>22</v>
      </c>
      <c r="J25" s="131">
        <v>4794</v>
      </c>
      <c r="K25" s="130">
        <v>9</v>
      </c>
      <c r="L25" s="131">
        <v>1972</v>
      </c>
      <c r="M25" s="131">
        <v>17</v>
      </c>
      <c r="N25" s="131">
        <v>721</v>
      </c>
      <c r="O25" s="130">
        <v>4</v>
      </c>
      <c r="P25" s="130">
        <v>55</v>
      </c>
      <c r="Q25" s="130">
        <v>7</v>
      </c>
      <c r="R25" s="131">
        <v>2793</v>
      </c>
      <c r="S25" s="130">
        <v>228</v>
      </c>
      <c r="T25" s="130">
        <v>3021</v>
      </c>
      <c r="U25" s="130">
        <v>464</v>
      </c>
      <c r="V25" s="130">
        <v>66</v>
      </c>
      <c r="W25" s="130">
        <v>333</v>
      </c>
      <c r="X25" s="130">
        <v>42</v>
      </c>
      <c r="Y25" s="130">
        <v>131</v>
      </c>
      <c r="Z25" s="130">
        <v>24</v>
      </c>
      <c r="AA25" s="130">
        <v>66</v>
      </c>
      <c r="AB25" s="130" t="s">
        <v>24</v>
      </c>
      <c r="AC25" s="130">
        <v>5</v>
      </c>
      <c r="AD25" s="130" t="s">
        <v>24</v>
      </c>
    </row>
    <row r="26" spans="1:30" s="56" customFormat="1" ht="11.25" hidden="1" customHeight="1">
      <c r="A26" s="128"/>
      <c r="B26" s="129" t="s">
        <v>57</v>
      </c>
      <c r="C26" s="130">
        <v>11122</v>
      </c>
      <c r="D26" s="130">
        <v>159</v>
      </c>
      <c r="E26" s="131">
        <v>11281</v>
      </c>
      <c r="F26" s="130">
        <v>443</v>
      </c>
      <c r="G26" s="130">
        <v>7</v>
      </c>
      <c r="H26" s="131">
        <v>3063</v>
      </c>
      <c r="I26" s="131">
        <v>59</v>
      </c>
      <c r="J26" s="131">
        <v>4485</v>
      </c>
      <c r="K26" s="130">
        <v>33</v>
      </c>
      <c r="L26" s="131">
        <v>2244</v>
      </c>
      <c r="M26" s="131">
        <v>47</v>
      </c>
      <c r="N26" s="131">
        <v>842</v>
      </c>
      <c r="O26" s="130">
        <v>4</v>
      </c>
      <c r="P26" s="130">
        <v>45</v>
      </c>
      <c r="Q26" s="130">
        <v>9</v>
      </c>
      <c r="R26" s="131">
        <v>2752</v>
      </c>
      <c r="S26" s="130">
        <v>402</v>
      </c>
      <c r="T26" s="130">
        <v>3154</v>
      </c>
      <c r="U26" s="130">
        <v>726</v>
      </c>
      <c r="V26" s="130">
        <v>47</v>
      </c>
      <c r="W26" s="130">
        <v>504</v>
      </c>
      <c r="X26" s="130">
        <v>42</v>
      </c>
      <c r="Y26" s="130">
        <v>222</v>
      </c>
      <c r="Z26" s="130">
        <v>5</v>
      </c>
      <c r="AA26" s="130">
        <v>77</v>
      </c>
      <c r="AB26" s="130">
        <v>11</v>
      </c>
      <c r="AC26" s="130">
        <v>3</v>
      </c>
      <c r="AD26" s="130" t="s">
        <v>24</v>
      </c>
    </row>
    <row r="27" spans="1:30" s="56" customFormat="1" ht="11.25" hidden="1" customHeight="1">
      <c r="A27" s="128"/>
      <c r="B27" s="129" t="s">
        <v>58</v>
      </c>
      <c r="C27" s="130">
        <v>9816</v>
      </c>
      <c r="D27" s="130">
        <v>235</v>
      </c>
      <c r="E27" s="131">
        <v>10051</v>
      </c>
      <c r="F27" s="130">
        <v>147</v>
      </c>
      <c r="G27" s="130">
        <v>5</v>
      </c>
      <c r="H27" s="131">
        <v>2523</v>
      </c>
      <c r="I27" s="131">
        <v>79</v>
      </c>
      <c r="J27" s="131">
        <v>4437</v>
      </c>
      <c r="K27" s="130">
        <v>32</v>
      </c>
      <c r="L27" s="131">
        <v>1878</v>
      </c>
      <c r="M27" s="131">
        <v>69</v>
      </c>
      <c r="N27" s="131">
        <v>782</v>
      </c>
      <c r="O27" s="130">
        <v>28</v>
      </c>
      <c r="P27" s="130">
        <v>49</v>
      </c>
      <c r="Q27" s="130">
        <v>22</v>
      </c>
      <c r="R27" s="131">
        <v>2419</v>
      </c>
      <c r="S27" s="130">
        <v>593</v>
      </c>
      <c r="T27" s="130">
        <v>3012</v>
      </c>
      <c r="U27" s="130">
        <v>363</v>
      </c>
      <c r="V27" s="130">
        <v>75</v>
      </c>
      <c r="W27" s="130">
        <v>307</v>
      </c>
      <c r="X27" s="130">
        <v>52</v>
      </c>
      <c r="Y27" s="130">
        <v>56</v>
      </c>
      <c r="Z27" s="130">
        <v>23</v>
      </c>
      <c r="AA27" s="130">
        <v>33</v>
      </c>
      <c r="AB27" s="130" t="s">
        <v>24</v>
      </c>
      <c r="AC27" s="130" t="s">
        <v>24</v>
      </c>
      <c r="AD27" s="130">
        <v>1</v>
      </c>
    </row>
    <row r="28" spans="1:30" s="56" customFormat="1" ht="11.45" customHeight="1">
      <c r="A28" s="39" t="str">
        <f>IF(D28&lt;&gt;"",COUNTA($D$10:D28),"")</f>
        <v/>
      </c>
      <c r="B28" s="55"/>
      <c r="C28" s="19"/>
      <c r="D28" s="19"/>
      <c r="E28" s="20"/>
      <c r="F28" s="19"/>
      <c r="G28" s="19"/>
      <c r="H28" s="20"/>
      <c r="I28" s="20"/>
      <c r="J28" s="20"/>
      <c r="K28" s="19"/>
      <c r="L28" s="20"/>
      <c r="M28" s="20"/>
      <c r="N28" s="20"/>
      <c r="O28" s="19"/>
      <c r="P28" s="19"/>
      <c r="Q28" s="19"/>
      <c r="R28" s="20"/>
      <c r="S28" s="19"/>
      <c r="T28" s="19"/>
      <c r="U28" s="19"/>
      <c r="V28" s="19"/>
      <c r="W28" s="19"/>
      <c r="X28" s="19"/>
      <c r="Y28" s="19"/>
      <c r="Z28" s="19"/>
      <c r="AA28" s="19"/>
      <c r="AB28" s="19"/>
      <c r="AC28" s="19"/>
      <c r="AD28" s="19"/>
    </row>
    <row r="29" spans="1:30" s="56" customFormat="1" ht="11.45" customHeight="1">
      <c r="A29" s="39" t="str">
        <f>IF(D29&lt;&gt;"",COUNTA($D$10:D29),"")</f>
        <v/>
      </c>
      <c r="B29" s="55">
        <v>2021</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v>7</v>
      </c>
      <c r="B30" s="55" t="s">
        <v>47</v>
      </c>
      <c r="C30" s="18">
        <v>8479</v>
      </c>
      <c r="D30" s="18">
        <v>128</v>
      </c>
      <c r="E30" s="174">
        <f t="shared" ref="E30:E41" si="0">IF(C30+D30=0,#N/A,(C30+D30))</f>
        <v>8607</v>
      </c>
      <c r="F30" s="18">
        <v>177</v>
      </c>
      <c r="G30" s="18">
        <v>5</v>
      </c>
      <c r="H30" s="38">
        <v>2187</v>
      </c>
      <c r="I30" s="38">
        <v>41</v>
      </c>
      <c r="J30" s="38">
        <v>3854</v>
      </c>
      <c r="K30" s="18">
        <v>18</v>
      </c>
      <c r="L30" s="38">
        <v>1532</v>
      </c>
      <c r="M30" s="38">
        <v>37</v>
      </c>
      <c r="N30" s="38">
        <v>684</v>
      </c>
      <c r="O30" s="18">
        <v>13</v>
      </c>
      <c r="P30" s="18">
        <v>45</v>
      </c>
      <c r="Q30" s="18">
        <v>14</v>
      </c>
      <c r="R30" s="38">
        <v>2662</v>
      </c>
      <c r="S30" s="19">
        <v>349</v>
      </c>
      <c r="T30" s="141">
        <f t="shared" ref="T30:T41" si="1">IF(R30+S30=0,#N/A,(R30+S30))</f>
        <v>3011</v>
      </c>
      <c r="U30" s="19">
        <v>391</v>
      </c>
      <c r="V30" s="19">
        <v>25</v>
      </c>
      <c r="W30" s="19">
        <v>333</v>
      </c>
      <c r="X30" s="19">
        <v>17</v>
      </c>
      <c r="Y30" s="19">
        <v>58</v>
      </c>
      <c r="Z30" s="19">
        <v>8</v>
      </c>
      <c r="AA30" s="19">
        <v>27</v>
      </c>
      <c r="AB30" s="19" t="s">
        <v>24</v>
      </c>
      <c r="AC30" s="19" t="s">
        <v>24</v>
      </c>
      <c r="AD30" s="19" t="s">
        <v>24</v>
      </c>
    </row>
    <row r="31" spans="1:30" s="56" customFormat="1" ht="11.45" customHeight="1">
      <c r="A31" s="39">
        <v>8</v>
      </c>
      <c r="B31" s="55" t="s">
        <v>48</v>
      </c>
      <c r="C31" s="18">
        <v>8865</v>
      </c>
      <c r="D31" s="18">
        <v>114</v>
      </c>
      <c r="E31" s="174">
        <f t="shared" si="0"/>
        <v>8979</v>
      </c>
      <c r="F31" s="18">
        <v>228</v>
      </c>
      <c r="G31" s="18">
        <v>3</v>
      </c>
      <c r="H31" s="38">
        <v>2554</v>
      </c>
      <c r="I31" s="38">
        <v>44</v>
      </c>
      <c r="J31" s="38">
        <v>3904</v>
      </c>
      <c r="K31" s="18">
        <v>22</v>
      </c>
      <c r="L31" s="38">
        <v>1548</v>
      </c>
      <c r="M31" s="38">
        <v>36</v>
      </c>
      <c r="N31" s="38">
        <v>596</v>
      </c>
      <c r="O31" s="18">
        <v>3</v>
      </c>
      <c r="P31" s="18">
        <v>35</v>
      </c>
      <c r="Q31" s="18">
        <v>6</v>
      </c>
      <c r="R31" s="38">
        <v>2225</v>
      </c>
      <c r="S31" s="19">
        <v>261</v>
      </c>
      <c r="T31" s="141">
        <f t="shared" si="1"/>
        <v>2486</v>
      </c>
      <c r="U31" s="19">
        <v>222</v>
      </c>
      <c r="V31" s="19">
        <v>17</v>
      </c>
      <c r="W31" s="19">
        <v>192</v>
      </c>
      <c r="X31" s="19">
        <v>9</v>
      </c>
      <c r="Y31" s="19">
        <v>30</v>
      </c>
      <c r="Z31" s="19">
        <v>8</v>
      </c>
      <c r="AA31" s="19">
        <v>5</v>
      </c>
      <c r="AB31" s="19" t="s">
        <v>24</v>
      </c>
      <c r="AC31" s="19" t="s">
        <v>24</v>
      </c>
      <c r="AD31" s="19" t="s">
        <v>24</v>
      </c>
    </row>
    <row r="32" spans="1:30" s="56" customFormat="1" ht="11.45" customHeight="1">
      <c r="A32" s="39">
        <v>9</v>
      </c>
      <c r="B32" s="55" t="s">
        <v>49</v>
      </c>
      <c r="C32" s="18">
        <v>10513</v>
      </c>
      <c r="D32" s="18">
        <v>113</v>
      </c>
      <c r="E32" s="174">
        <f t="shared" si="0"/>
        <v>10626</v>
      </c>
      <c r="F32" s="18">
        <v>280</v>
      </c>
      <c r="G32" s="18">
        <v>2</v>
      </c>
      <c r="H32" s="38">
        <v>3044</v>
      </c>
      <c r="I32" s="38">
        <v>44</v>
      </c>
      <c r="J32" s="38">
        <v>4041</v>
      </c>
      <c r="K32" s="18">
        <v>23</v>
      </c>
      <c r="L32" s="38">
        <v>2378</v>
      </c>
      <c r="M32" s="38">
        <v>30</v>
      </c>
      <c r="N32" s="38">
        <v>704</v>
      </c>
      <c r="O32" s="18">
        <v>4</v>
      </c>
      <c r="P32" s="18">
        <v>66</v>
      </c>
      <c r="Q32" s="18">
        <v>10</v>
      </c>
      <c r="R32" s="38">
        <v>2464</v>
      </c>
      <c r="S32" s="19">
        <v>266</v>
      </c>
      <c r="T32" s="141">
        <f t="shared" si="1"/>
        <v>2730</v>
      </c>
      <c r="U32" s="19">
        <v>639</v>
      </c>
      <c r="V32" s="19">
        <v>9</v>
      </c>
      <c r="W32" s="19">
        <v>574</v>
      </c>
      <c r="X32" s="19" t="s">
        <v>24</v>
      </c>
      <c r="Y32" s="19">
        <v>65</v>
      </c>
      <c r="Z32" s="19">
        <v>9</v>
      </c>
      <c r="AA32" s="19">
        <v>61</v>
      </c>
      <c r="AB32" s="19" t="s">
        <v>24</v>
      </c>
      <c r="AC32" s="19">
        <v>2</v>
      </c>
      <c r="AD32" s="19" t="s">
        <v>24</v>
      </c>
    </row>
    <row r="33" spans="1:30" s="56" customFormat="1" ht="11.45" customHeight="1">
      <c r="A33" s="39">
        <v>10</v>
      </c>
      <c r="B33" s="55" t="s">
        <v>50</v>
      </c>
      <c r="C33" s="18">
        <v>8910</v>
      </c>
      <c r="D33" s="18">
        <v>67</v>
      </c>
      <c r="E33" s="174">
        <f t="shared" si="0"/>
        <v>8977</v>
      </c>
      <c r="F33" s="18">
        <v>241</v>
      </c>
      <c r="G33" s="18">
        <v>2</v>
      </c>
      <c r="H33" s="38">
        <v>2373</v>
      </c>
      <c r="I33" s="38">
        <v>20</v>
      </c>
      <c r="J33" s="38">
        <v>3625</v>
      </c>
      <c r="K33" s="18">
        <v>17</v>
      </c>
      <c r="L33" s="38">
        <v>2162</v>
      </c>
      <c r="M33" s="38">
        <v>21</v>
      </c>
      <c r="N33" s="38">
        <v>449</v>
      </c>
      <c r="O33" s="18">
        <v>2</v>
      </c>
      <c r="P33" s="18">
        <v>60</v>
      </c>
      <c r="Q33" s="18">
        <v>5</v>
      </c>
      <c r="R33" s="38">
        <v>2227</v>
      </c>
      <c r="S33" s="19">
        <v>112</v>
      </c>
      <c r="T33" s="141">
        <f t="shared" si="1"/>
        <v>2339</v>
      </c>
      <c r="U33" s="19">
        <v>246</v>
      </c>
      <c r="V33" s="19">
        <v>13</v>
      </c>
      <c r="W33" s="19">
        <v>159</v>
      </c>
      <c r="X33" s="19">
        <v>6</v>
      </c>
      <c r="Y33" s="19">
        <v>87</v>
      </c>
      <c r="Z33" s="19">
        <v>7</v>
      </c>
      <c r="AA33" s="19">
        <v>24</v>
      </c>
      <c r="AB33" s="19" t="s">
        <v>24</v>
      </c>
      <c r="AC33" s="19" t="s">
        <v>24</v>
      </c>
      <c r="AD33" s="19" t="s">
        <v>24</v>
      </c>
    </row>
    <row r="34" spans="1:30" s="56" customFormat="1" ht="11.45" customHeight="1">
      <c r="A34" s="39">
        <v>11</v>
      </c>
      <c r="B34" s="55" t="s">
        <v>51</v>
      </c>
      <c r="C34" s="18">
        <v>8238</v>
      </c>
      <c r="D34" s="18">
        <v>48</v>
      </c>
      <c r="E34" s="174">
        <f t="shared" si="0"/>
        <v>8286</v>
      </c>
      <c r="F34" s="18">
        <v>259</v>
      </c>
      <c r="G34" s="19" t="s">
        <v>24</v>
      </c>
      <c r="H34" s="38">
        <v>2115</v>
      </c>
      <c r="I34" s="38">
        <v>17</v>
      </c>
      <c r="J34" s="38">
        <v>3293</v>
      </c>
      <c r="K34" s="18">
        <v>7</v>
      </c>
      <c r="L34" s="38">
        <v>2073</v>
      </c>
      <c r="M34" s="38">
        <v>21</v>
      </c>
      <c r="N34" s="38">
        <v>467</v>
      </c>
      <c r="O34" s="18" t="s">
        <v>24</v>
      </c>
      <c r="P34" s="18">
        <v>31</v>
      </c>
      <c r="Q34" s="18">
        <v>3</v>
      </c>
      <c r="R34" s="38">
        <v>2146</v>
      </c>
      <c r="S34" s="19">
        <v>55</v>
      </c>
      <c r="T34" s="141">
        <f t="shared" si="1"/>
        <v>2201</v>
      </c>
      <c r="U34" s="19">
        <v>365</v>
      </c>
      <c r="V34" s="19">
        <v>5</v>
      </c>
      <c r="W34" s="19">
        <v>331</v>
      </c>
      <c r="X34" s="19">
        <v>5</v>
      </c>
      <c r="Y34" s="19">
        <v>34</v>
      </c>
      <c r="Z34" s="19" t="s">
        <v>24</v>
      </c>
      <c r="AA34" s="19">
        <v>64</v>
      </c>
      <c r="AB34" s="19" t="s">
        <v>24</v>
      </c>
      <c r="AC34" s="19">
        <v>3</v>
      </c>
      <c r="AD34" s="19" t="s">
        <v>24</v>
      </c>
    </row>
    <row r="35" spans="1:30" s="56" customFormat="1" ht="11.45" customHeight="1">
      <c r="A35" s="39">
        <v>12</v>
      </c>
      <c r="B35" s="55" t="s">
        <v>52</v>
      </c>
      <c r="C35" s="18">
        <v>8206</v>
      </c>
      <c r="D35" s="18">
        <v>153</v>
      </c>
      <c r="E35" s="174">
        <f t="shared" si="0"/>
        <v>8359</v>
      </c>
      <c r="F35" s="18">
        <v>233</v>
      </c>
      <c r="G35" s="18">
        <v>1</v>
      </c>
      <c r="H35" s="38">
        <v>2117</v>
      </c>
      <c r="I35" s="38">
        <v>46</v>
      </c>
      <c r="J35" s="38">
        <v>3570</v>
      </c>
      <c r="K35" s="18">
        <v>43</v>
      </c>
      <c r="L35" s="38">
        <v>1785</v>
      </c>
      <c r="M35" s="38">
        <v>38</v>
      </c>
      <c r="N35" s="38">
        <v>439</v>
      </c>
      <c r="O35" s="18">
        <v>16</v>
      </c>
      <c r="P35" s="18">
        <v>62</v>
      </c>
      <c r="Q35" s="18">
        <v>9</v>
      </c>
      <c r="R35" s="38">
        <v>2493</v>
      </c>
      <c r="S35" s="19">
        <v>311</v>
      </c>
      <c r="T35" s="141">
        <f t="shared" si="1"/>
        <v>2804</v>
      </c>
      <c r="U35" s="19">
        <v>312</v>
      </c>
      <c r="V35" s="19">
        <v>20</v>
      </c>
      <c r="W35" s="19">
        <v>287</v>
      </c>
      <c r="X35" s="19">
        <v>11</v>
      </c>
      <c r="Y35" s="19">
        <v>25</v>
      </c>
      <c r="Z35" s="19">
        <v>9</v>
      </c>
      <c r="AA35" s="19">
        <v>22</v>
      </c>
      <c r="AB35" s="19" t="s">
        <v>24</v>
      </c>
      <c r="AC35" s="19" t="s">
        <v>24</v>
      </c>
      <c r="AD35" s="19" t="s">
        <v>24</v>
      </c>
    </row>
    <row r="36" spans="1:30" s="56" customFormat="1" ht="11.45" customHeight="1">
      <c r="A36" s="39">
        <v>13</v>
      </c>
      <c r="B36" s="55" t="s">
        <v>53</v>
      </c>
      <c r="C36" s="18">
        <v>7768</v>
      </c>
      <c r="D36" s="18">
        <v>40</v>
      </c>
      <c r="E36" s="174">
        <f t="shared" si="0"/>
        <v>7808</v>
      </c>
      <c r="F36" s="18">
        <v>257</v>
      </c>
      <c r="G36" s="18">
        <v>5</v>
      </c>
      <c r="H36" s="38">
        <v>1603</v>
      </c>
      <c r="I36" s="38">
        <v>14</v>
      </c>
      <c r="J36" s="38">
        <v>3613</v>
      </c>
      <c r="K36" s="18">
        <v>6</v>
      </c>
      <c r="L36" s="38">
        <v>1797</v>
      </c>
      <c r="M36" s="38">
        <v>7</v>
      </c>
      <c r="N36" s="38">
        <v>454</v>
      </c>
      <c r="O36" s="18">
        <v>6</v>
      </c>
      <c r="P36" s="18">
        <v>44</v>
      </c>
      <c r="Q36" s="18">
        <v>2</v>
      </c>
      <c r="R36" s="38">
        <v>2546</v>
      </c>
      <c r="S36" s="19">
        <v>184</v>
      </c>
      <c r="T36" s="141">
        <f t="shared" si="1"/>
        <v>2730</v>
      </c>
      <c r="U36" s="19">
        <v>280</v>
      </c>
      <c r="V36" s="19">
        <v>11</v>
      </c>
      <c r="W36" s="19">
        <v>183</v>
      </c>
      <c r="X36" s="19">
        <v>6</v>
      </c>
      <c r="Y36" s="19">
        <v>97</v>
      </c>
      <c r="Z36" s="19">
        <v>5</v>
      </c>
      <c r="AA36" s="19">
        <v>35</v>
      </c>
      <c r="AB36" s="19" t="s">
        <v>24</v>
      </c>
      <c r="AC36" s="19" t="s">
        <v>24</v>
      </c>
      <c r="AD36" s="19" t="s">
        <v>24</v>
      </c>
    </row>
    <row r="37" spans="1:30" s="56" customFormat="1" ht="11.45" customHeight="1">
      <c r="A37" s="39">
        <v>14</v>
      </c>
      <c r="B37" s="55" t="s">
        <v>54</v>
      </c>
      <c r="C37" s="19">
        <v>8833</v>
      </c>
      <c r="D37" s="19">
        <v>17</v>
      </c>
      <c r="E37" s="142">
        <f t="shared" si="0"/>
        <v>8850</v>
      </c>
      <c r="F37" s="19">
        <v>216</v>
      </c>
      <c r="G37" s="19" t="s">
        <v>24</v>
      </c>
      <c r="H37" s="20">
        <v>2481</v>
      </c>
      <c r="I37" s="20">
        <v>6</v>
      </c>
      <c r="J37" s="20">
        <v>3860</v>
      </c>
      <c r="K37" s="19">
        <v>3</v>
      </c>
      <c r="L37" s="20">
        <v>1794</v>
      </c>
      <c r="M37" s="20">
        <v>7</v>
      </c>
      <c r="N37" s="20">
        <v>423</v>
      </c>
      <c r="O37" s="19" t="s">
        <v>24</v>
      </c>
      <c r="P37" s="19">
        <v>59</v>
      </c>
      <c r="Q37" s="19">
        <v>1</v>
      </c>
      <c r="R37" s="20">
        <v>2841</v>
      </c>
      <c r="S37" s="19">
        <v>67</v>
      </c>
      <c r="T37" s="141">
        <f t="shared" si="1"/>
        <v>2908</v>
      </c>
      <c r="U37" s="19">
        <v>333</v>
      </c>
      <c r="V37" s="19">
        <v>44</v>
      </c>
      <c r="W37" s="19">
        <v>288</v>
      </c>
      <c r="X37" s="19">
        <v>41</v>
      </c>
      <c r="Y37" s="19">
        <v>45</v>
      </c>
      <c r="Z37" s="19">
        <v>3</v>
      </c>
      <c r="AA37" s="19">
        <v>66</v>
      </c>
      <c r="AB37" s="19" t="s">
        <v>24</v>
      </c>
      <c r="AC37" s="19" t="s">
        <v>24</v>
      </c>
      <c r="AD37" s="19" t="s">
        <v>24</v>
      </c>
    </row>
    <row r="38" spans="1:30" s="56" customFormat="1" ht="11.45" customHeight="1">
      <c r="A38" s="39">
        <v>15</v>
      </c>
      <c r="B38" s="55" t="s">
        <v>55</v>
      </c>
      <c r="C38" s="19">
        <v>9452</v>
      </c>
      <c r="D38" s="19">
        <v>26</v>
      </c>
      <c r="E38" s="142">
        <f t="shared" si="0"/>
        <v>9478</v>
      </c>
      <c r="F38" s="19">
        <v>250</v>
      </c>
      <c r="G38" s="19">
        <v>1</v>
      </c>
      <c r="H38" s="20">
        <v>2630</v>
      </c>
      <c r="I38" s="20">
        <v>8</v>
      </c>
      <c r="J38" s="20">
        <v>4291</v>
      </c>
      <c r="K38" s="19" t="s">
        <v>24</v>
      </c>
      <c r="L38" s="20">
        <v>1700</v>
      </c>
      <c r="M38" s="20">
        <v>10</v>
      </c>
      <c r="N38" s="20">
        <v>542</v>
      </c>
      <c r="O38" s="19">
        <v>6</v>
      </c>
      <c r="P38" s="19">
        <v>39</v>
      </c>
      <c r="Q38" s="19">
        <v>1</v>
      </c>
      <c r="R38" s="20">
        <v>2488</v>
      </c>
      <c r="S38" s="19">
        <v>99</v>
      </c>
      <c r="T38" s="141">
        <f t="shared" si="1"/>
        <v>2587</v>
      </c>
      <c r="U38" s="19">
        <v>467</v>
      </c>
      <c r="V38" s="19">
        <v>19</v>
      </c>
      <c r="W38" s="19">
        <v>369</v>
      </c>
      <c r="X38" s="19">
        <v>17</v>
      </c>
      <c r="Y38" s="19">
        <v>98</v>
      </c>
      <c r="Z38" s="19">
        <v>2</v>
      </c>
      <c r="AA38" s="19">
        <v>65</v>
      </c>
      <c r="AB38" s="19">
        <v>6</v>
      </c>
      <c r="AC38" s="19">
        <v>3</v>
      </c>
      <c r="AD38" s="19" t="s">
        <v>24</v>
      </c>
    </row>
    <row r="39" spans="1:30" s="56" customFormat="1" ht="11.45" customHeight="1">
      <c r="A39" s="39">
        <v>16</v>
      </c>
      <c r="B39" s="55" t="s">
        <v>56</v>
      </c>
      <c r="C39" s="19">
        <v>10659</v>
      </c>
      <c r="D39" s="19">
        <v>68</v>
      </c>
      <c r="E39" s="142">
        <f t="shared" si="0"/>
        <v>10727</v>
      </c>
      <c r="F39" s="19">
        <v>291</v>
      </c>
      <c r="G39" s="19">
        <v>3</v>
      </c>
      <c r="H39" s="20">
        <v>2866</v>
      </c>
      <c r="I39" s="20">
        <v>20</v>
      </c>
      <c r="J39" s="20">
        <v>4514</v>
      </c>
      <c r="K39" s="19">
        <v>15</v>
      </c>
      <c r="L39" s="20">
        <v>2284</v>
      </c>
      <c r="M39" s="20">
        <v>21</v>
      </c>
      <c r="N39" s="20">
        <v>550</v>
      </c>
      <c r="O39" s="19">
        <v>6</v>
      </c>
      <c r="P39" s="19">
        <v>154</v>
      </c>
      <c r="Q39" s="19">
        <v>3</v>
      </c>
      <c r="R39" s="20">
        <v>2526</v>
      </c>
      <c r="S39" s="19">
        <v>250</v>
      </c>
      <c r="T39" s="141">
        <f t="shared" si="1"/>
        <v>2776</v>
      </c>
      <c r="U39" s="19">
        <v>441</v>
      </c>
      <c r="V39" s="19">
        <v>31</v>
      </c>
      <c r="W39" s="19">
        <v>364</v>
      </c>
      <c r="X39" s="19">
        <v>27</v>
      </c>
      <c r="Y39" s="19">
        <v>77</v>
      </c>
      <c r="Z39" s="19">
        <v>4</v>
      </c>
      <c r="AA39" s="19">
        <v>43</v>
      </c>
      <c r="AB39" s="19" t="s">
        <v>24</v>
      </c>
      <c r="AC39" s="19" t="s">
        <v>24</v>
      </c>
      <c r="AD39" s="19" t="s">
        <v>24</v>
      </c>
    </row>
    <row r="40" spans="1:30" s="56" customFormat="1" ht="11.45" customHeight="1">
      <c r="A40" s="39">
        <v>17</v>
      </c>
      <c r="B40" s="55" t="s">
        <v>57</v>
      </c>
      <c r="C40" s="19">
        <v>11555</v>
      </c>
      <c r="D40" s="19">
        <v>171</v>
      </c>
      <c r="E40" s="142">
        <f t="shared" si="0"/>
        <v>11726</v>
      </c>
      <c r="F40" s="19">
        <v>424</v>
      </c>
      <c r="G40" s="19">
        <v>4</v>
      </c>
      <c r="H40" s="20">
        <v>3285</v>
      </c>
      <c r="I40" s="20">
        <v>84</v>
      </c>
      <c r="J40" s="20">
        <v>4576</v>
      </c>
      <c r="K40" s="19">
        <v>26</v>
      </c>
      <c r="L40" s="20">
        <v>2510</v>
      </c>
      <c r="M40" s="20">
        <v>37</v>
      </c>
      <c r="N40" s="20">
        <v>694</v>
      </c>
      <c r="O40" s="19">
        <v>15</v>
      </c>
      <c r="P40" s="19">
        <v>66</v>
      </c>
      <c r="Q40" s="19">
        <v>5</v>
      </c>
      <c r="R40" s="20">
        <v>2757</v>
      </c>
      <c r="S40" s="19">
        <v>426</v>
      </c>
      <c r="T40" s="141">
        <f t="shared" si="1"/>
        <v>3183</v>
      </c>
      <c r="U40" s="19">
        <v>600</v>
      </c>
      <c r="V40" s="19">
        <v>53</v>
      </c>
      <c r="W40" s="19">
        <v>510</v>
      </c>
      <c r="X40" s="19">
        <v>45</v>
      </c>
      <c r="Y40" s="19">
        <v>90</v>
      </c>
      <c r="Z40" s="19">
        <v>8</v>
      </c>
      <c r="AA40" s="19">
        <v>75</v>
      </c>
      <c r="AB40" s="19">
        <v>14</v>
      </c>
      <c r="AC40" s="19" t="s">
        <v>24</v>
      </c>
      <c r="AD40" s="19" t="s">
        <v>24</v>
      </c>
    </row>
    <row r="41" spans="1:30" s="56" customFormat="1" ht="11.45" customHeight="1">
      <c r="A41" s="39">
        <v>18</v>
      </c>
      <c r="B41" s="55" t="s">
        <v>58</v>
      </c>
      <c r="C41" s="19"/>
      <c r="D41" s="19"/>
      <c r="E41" s="142" t="e">
        <f t="shared" si="0"/>
        <v>#N/A</v>
      </c>
      <c r="F41" s="19" t="s">
        <v>148</v>
      </c>
      <c r="G41" s="19"/>
      <c r="H41" s="20"/>
      <c r="I41" s="20"/>
      <c r="J41" s="20"/>
      <c r="K41" s="19"/>
      <c r="L41" s="20"/>
      <c r="M41" s="20"/>
      <c r="N41" s="20"/>
      <c r="O41" s="19"/>
      <c r="P41" s="19"/>
      <c r="Q41" s="19"/>
      <c r="R41" s="20"/>
      <c r="S41" s="19"/>
      <c r="T41" s="141" t="e">
        <f t="shared" si="1"/>
        <v>#N/A</v>
      </c>
      <c r="U41" s="19"/>
      <c r="V41" s="19"/>
      <c r="W41" s="19"/>
      <c r="X41" s="19"/>
      <c r="Y41" s="19"/>
      <c r="Z41" s="19"/>
      <c r="AA41" s="19"/>
      <c r="AB41" s="19"/>
      <c r="AC41" s="19"/>
      <c r="AD41" s="19"/>
    </row>
    <row r="42" spans="1:30" s="56" customFormat="1" ht="11.45" customHeight="1">
      <c r="A42" s="39" t="str">
        <f>IF(F42&lt;&gt;"",COUNTA($F$10:F42),"")</f>
        <v/>
      </c>
      <c r="B42" s="55"/>
      <c r="C42" s="19"/>
      <c r="D42" s="19"/>
      <c r="E42" s="131"/>
      <c r="F42" s="19"/>
      <c r="G42" s="19"/>
      <c r="H42" s="20"/>
      <c r="I42" s="20"/>
      <c r="J42" s="20"/>
      <c r="K42" s="19"/>
      <c r="L42" s="20"/>
      <c r="M42" s="20"/>
      <c r="N42" s="20"/>
      <c r="O42" s="19"/>
      <c r="P42" s="19"/>
      <c r="Q42" s="19"/>
      <c r="R42" s="20"/>
      <c r="S42" s="19"/>
      <c r="T42" s="135"/>
      <c r="U42" s="19"/>
      <c r="V42" s="19"/>
      <c r="W42" s="19"/>
      <c r="X42" s="19"/>
      <c r="Y42" s="19"/>
      <c r="Z42" s="19"/>
      <c r="AA42" s="19"/>
      <c r="AB42" s="19"/>
      <c r="AC42" s="19"/>
      <c r="AD42" s="19"/>
    </row>
    <row r="43" spans="1:30" s="56" customFormat="1" ht="11.45" customHeight="1">
      <c r="A43" s="39">
        <v>19</v>
      </c>
      <c r="B43" s="55" t="s">
        <v>196</v>
      </c>
      <c r="C43" s="19">
        <v>101478</v>
      </c>
      <c r="D43" s="19">
        <v>945</v>
      </c>
      <c r="E43" s="131"/>
      <c r="F43" s="19">
        <v>2856</v>
      </c>
      <c r="G43" s="19">
        <v>26</v>
      </c>
      <c r="H43" s="20">
        <v>27255</v>
      </c>
      <c r="I43" s="20">
        <v>344</v>
      </c>
      <c r="J43" s="20">
        <v>43141</v>
      </c>
      <c r="K43" s="19">
        <v>180</v>
      </c>
      <c r="L43" s="20">
        <v>21563</v>
      </c>
      <c r="M43" s="20">
        <v>265</v>
      </c>
      <c r="N43" s="20">
        <v>6002</v>
      </c>
      <c r="O43" s="19">
        <v>71</v>
      </c>
      <c r="P43" s="19">
        <v>661</v>
      </c>
      <c r="Q43" s="19">
        <v>59</v>
      </c>
      <c r="R43" s="20">
        <v>27375</v>
      </c>
      <c r="S43" s="19">
        <v>2380</v>
      </c>
      <c r="T43" s="130"/>
      <c r="U43" s="19">
        <v>4296</v>
      </c>
      <c r="V43" s="19">
        <v>247</v>
      </c>
      <c r="W43" s="19">
        <v>3590</v>
      </c>
      <c r="X43" s="19">
        <v>184</v>
      </c>
      <c r="Y43" s="19">
        <v>706</v>
      </c>
      <c r="Z43" s="19">
        <v>63</v>
      </c>
      <c r="AA43" s="19">
        <v>487</v>
      </c>
      <c r="AB43" s="19">
        <v>20</v>
      </c>
      <c r="AC43" s="19">
        <v>8</v>
      </c>
      <c r="AD43" s="19" t="s">
        <v>24</v>
      </c>
    </row>
    <row r="44" spans="1:30" s="56" customFormat="1" ht="11.45" customHeight="1">
      <c r="A44" s="39">
        <v>20</v>
      </c>
      <c r="B44" s="55" t="s">
        <v>197</v>
      </c>
      <c r="C44" s="19">
        <v>96864</v>
      </c>
      <c r="D44" s="19">
        <v>847</v>
      </c>
      <c r="E44" s="131"/>
      <c r="F44" s="19">
        <v>2721</v>
      </c>
      <c r="G44" s="19">
        <v>35</v>
      </c>
      <c r="H44" s="20">
        <v>25112</v>
      </c>
      <c r="I44" s="20">
        <v>273</v>
      </c>
      <c r="J44" s="20">
        <v>43068</v>
      </c>
      <c r="K44" s="19">
        <v>139</v>
      </c>
      <c r="L44" s="20">
        <v>19362</v>
      </c>
      <c r="M44" s="20">
        <v>260</v>
      </c>
      <c r="N44" s="20">
        <v>5888</v>
      </c>
      <c r="O44" s="19">
        <v>52</v>
      </c>
      <c r="P44" s="19">
        <v>713</v>
      </c>
      <c r="Q44" s="19">
        <v>88</v>
      </c>
      <c r="R44" s="20">
        <v>27572</v>
      </c>
      <c r="S44" s="19">
        <v>2334</v>
      </c>
      <c r="T44" s="130"/>
      <c r="U44" s="19">
        <v>3946</v>
      </c>
      <c r="V44" s="19">
        <v>335</v>
      </c>
      <c r="W44" s="19">
        <v>2662</v>
      </c>
      <c r="X44" s="19">
        <v>226</v>
      </c>
      <c r="Y44" s="19">
        <v>1284</v>
      </c>
      <c r="Z44" s="19">
        <v>109</v>
      </c>
      <c r="AA44" s="19">
        <v>425</v>
      </c>
      <c r="AB44" s="19">
        <v>14</v>
      </c>
      <c r="AC44" s="19">
        <v>15</v>
      </c>
      <c r="AD44" s="19">
        <v>2</v>
      </c>
    </row>
    <row r="45" spans="1:30" s="40" customFormat="1" ht="12.6" customHeight="1">
      <c r="A45" s="41"/>
      <c r="B45" s="42"/>
      <c r="C45" s="18"/>
      <c r="D45" s="18"/>
      <c r="E45" s="18"/>
      <c r="F45" s="18"/>
      <c r="G45" s="18"/>
      <c r="H45" s="38"/>
      <c r="I45" s="38"/>
      <c r="J45" s="38"/>
      <c r="K45" s="18"/>
      <c r="L45" s="38"/>
      <c r="M45" s="38"/>
      <c r="N45" s="38"/>
      <c r="O45" s="18"/>
      <c r="P45" s="18"/>
      <c r="Q45" s="18"/>
      <c r="R45" s="38"/>
      <c r="S45" s="18"/>
      <c r="T45" s="18"/>
      <c r="U45" s="18"/>
      <c r="V45" s="18"/>
      <c r="W45" s="18"/>
      <c r="X45" s="18"/>
      <c r="Y45" s="18"/>
      <c r="Z45" s="18"/>
      <c r="AA45" s="18"/>
      <c r="AB45" s="18"/>
      <c r="AC45" s="18"/>
      <c r="AD45" s="18"/>
    </row>
    <row r="46" spans="1:30" ht="11.45" customHeight="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44"/>
      <c r="D47" s="45"/>
      <c r="E47" s="45"/>
      <c r="F47" s="45"/>
      <c r="G47" s="45"/>
      <c r="H47" s="45"/>
      <c r="I47" s="45"/>
      <c r="J47" s="45"/>
      <c r="K47" s="45"/>
      <c r="L47" s="45"/>
      <c r="M47" s="45"/>
      <c r="N47" s="45"/>
      <c r="O47" s="45"/>
      <c r="P47" s="45"/>
      <c r="Q47" s="45"/>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c r="B52" s="46"/>
      <c r="C52" s="47"/>
      <c r="D52" s="47"/>
      <c r="E52" s="47"/>
      <c r="F52" s="47"/>
      <c r="G52" s="47"/>
      <c r="H52" s="47"/>
      <c r="I52" s="47"/>
      <c r="J52" s="47"/>
      <c r="K52" s="47"/>
      <c r="L52" s="47"/>
      <c r="M52" s="47"/>
      <c r="N52" s="47"/>
      <c r="O52" s="47"/>
      <c r="P52" s="47"/>
      <c r="Q52" s="47"/>
    </row>
    <row r="88" spans="3:3">
      <c r="C88" s="132"/>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3" s="48" customFormat="1" ht="30" customHeight="1">
      <c r="A1" s="219" t="s">
        <v>71</v>
      </c>
      <c r="B1" s="220"/>
      <c r="C1" s="221" t="s">
        <v>79</v>
      </c>
      <c r="D1" s="221"/>
      <c r="E1" s="221"/>
      <c r="F1" s="221"/>
      <c r="G1" s="221"/>
      <c r="H1" s="221"/>
      <c r="I1" s="221"/>
      <c r="J1" s="221"/>
      <c r="K1" s="221"/>
      <c r="L1" s="221"/>
      <c r="M1" s="222"/>
    </row>
    <row r="2" spans="1:13" s="69" customFormat="1" ht="30" customHeight="1">
      <c r="A2" s="226" t="s">
        <v>76</v>
      </c>
      <c r="B2" s="227"/>
      <c r="C2" s="211" t="s">
        <v>45</v>
      </c>
      <c r="D2" s="211"/>
      <c r="E2" s="211"/>
      <c r="F2" s="211"/>
      <c r="G2" s="211"/>
      <c r="H2" s="211"/>
      <c r="I2" s="211"/>
      <c r="J2" s="211"/>
      <c r="K2" s="211"/>
      <c r="L2" s="211"/>
      <c r="M2" s="212"/>
    </row>
    <row r="3" spans="1:13" s="49" customFormat="1" ht="11.45" customHeight="1">
      <c r="A3" s="214" t="s">
        <v>46</v>
      </c>
      <c r="B3" s="213" t="s">
        <v>36</v>
      </c>
      <c r="C3" s="213" t="s">
        <v>154</v>
      </c>
      <c r="D3" s="213" t="s">
        <v>15</v>
      </c>
      <c r="E3" s="213"/>
      <c r="F3" s="213"/>
      <c r="G3" s="213"/>
      <c r="H3" s="213"/>
      <c r="I3" s="213"/>
      <c r="J3" s="213"/>
      <c r="K3" s="213"/>
      <c r="L3" s="213"/>
      <c r="M3" s="215"/>
    </row>
    <row r="4" spans="1:13" s="49" customFormat="1" ht="11.45" customHeight="1">
      <c r="A4" s="232"/>
      <c r="B4" s="213"/>
      <c r="C4" s="213"/>
      <c r="D4" s="213" t="s">
        <v>62</v>
      </c>
      <c r="E4" s="213" t="s">
        <v>21</v>
      </c>
      <c r="F4" s="213"/>
      <c r="G4" s="213"/>
      <c r="H4" s="213"/>
      <c r="I4" s="213"/>
      <c r="J4" s="213"/>
      <c r="K4" s="213" t="s">
        <v>13</v>
      </c>
      <c r="L4" s="213" t="s">
        <v>40</v>
      </c>
      <c r="M4" s="215" t="s">
        <v>17</v>
      </c>
    </row>
    <row r="5" spans="1:13" s="49" customFormat="1" ht="11.45" customHeight="1">
      <c r="A5" s="232"/>
      <c r="B5" s="213"/>
      <c r="C5" s="213"/>
      <c r="D5" s="213"/>
      <c r="E5" s="213" t="s">
        <v>7</v>
      </c>
      <c r="F5" s="213" t="s">
        <v>8</v>
      </c>
      <c r="G5" s="213" t="s">
        <v>9</v>
      </c>
      <c r="H5" s="213" t="s">
        <v>150</v>
      </c>
      <c r="I5" s="213" t="s">
        <v>151</v>
      </c>
      <c r="J5" s="213" t="s">
        <v>153</v>
      </c>
      <c r="K5" s="230"/>
      <c r="L5" s="213"/>
      <c r="M5" s="215"/>
    </row>
    <row r="6" spans="1:13" s="49" customFormat="1" ht="11.45" customHeight="1">
      <c r="A6" s="232"/>
      <c r="B6" s="213"/>
      <c r="C6" s="213"/>
      <c r="D6" s="213"/>
      <c r="E6" s="213"/>
      <c r="F6" s="213"/>
      <c r="G6" s="213"/>
      <c r="H6" s="213"/>
      <c r="I6" s="213"/>
      <c r="J6" s="213"/>
      <c r="K6" s="230"/>
      <c r="L6" s="213"/>
      <c r="M6" s="215"/>
    </row>
    <row r="7" spans="1:13" s="49" customFormat="1" ht="11.45" customHeight="1">
      <c r="A7" s="232"/>
      <c r="B7" s="213"/>
      <c r="C7" s="213" t="s">
        <v>22</v>
      </c>
      <c r="D7" s="213"/>
      <c r="E7" s="213"/>
      <c r="F7" s="213"/>
      <c r="G7" s="213"/>
      <c r="H7" s="213"/>
      <c r="I7" s="213"/>
      <c r="J7" s="213"/>
      <c r="K7" s="213"/>
      <c r="L7" s="213"/>
      <c r="M7" s="215"/>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6" customFormat="1" ht="20.100000000000001" customHeight="1">
      <c r="A9" s="65"/>
      <c r="B9" s="71"/>
      <c r="C9" s="229" t="s">
        <v>20</v>
      </c>
      <c r="D9" s="229"/>
      <c r="E9" s="229"/>
      <c r="F9" s="229"/>
      <c r="G9" s="229"/>
      <c r="H9" s="229"/>
      <c r="I9" s="229"/>
      <c r="J9" s="229"/>
      <c r="K9" s="229"/>
      <c r="L9" s="229"/>
      <c r="M9" s="229"/>
    </row>
    <row r="10" spans="1:13"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3"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3"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3"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3"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3" ht="11.45" customHeight="1">
      <c r="A15" s="67">
        <v>6</v>
      </c>
      <c r="B15" s="55">
        <v>2020</v>
      </c>
      <c r="C15" s="19">
        <v>36505</v>
      </c>
      <c r="D15" s="19">
        <v>33236</v>
      </c>
      <c r="E15" s="72">
        <v>1026</v>
      </c>
      <c r="F15" s="19">
        <v>11211</v>
      </c>
      <c r="G15" s="19">
        <v>13609</v>
      </c>
      <c r="H15" s="19">
        <v>6386</v>
      </c>
      <c r="I15" s="72">
        <v>891</v>
      </c>
      <c r="J15" s="72">
        <v>112</v>
      </c>
      <c r="K15" s="19">
        <v>3148</v>
      </c>
      <c r="L15" s="72">
        <v>117</v>
      </c>
      <c r="M15" s="72">
        <v>5</v>
      </c>
    </row>
    <row r="16" spans="1:13" ht="8.1" customHeight="1">
      <c r="A16" s="67" t="str">
        <f>IF(D16&lt;&gt;"",COUNTA($D$10:D16),"")</f>
        <v/>
      </c>
      <c r="B16" s="55"/>
      <c r="C16" s="19"/>
      <c r="D16" s="19"/>
      <c r="E16" s="72"/>
      <c r="F16" s="19"/>
      <c r="G16" s="19"/>
      <c r="H16" s="19"/>
      <c r="I16" s="72"/>
      <c r="J16" s="72"/>
      <c r="K16" s="19"/>
      <c r="L16" s="72"/>
      <c r="M16" s="72"/>
    </row>
    <row r="17" spans="1:13" ht="11.45" customHeight="1">
      <c r="A17" s="67" t="str">
        <f>IF(D17&lt;&gt;"",COUNTA($D$10:D17),"")</f>
        <v/>
      </c>
      <c r="B17" s="55">
        <v>2021</v>
      </c>
      <c r="C17" s="19"/>
      <c r="D17" s="19"/>
      <c r="E17" s="72"/>
      <c r="F17" s="19"/>
      <c r="G17" s="19"/>
      <c r="H17" s="19"/>
      <c r="I17" s="72"/>
      <c r="J17" s="72"/>
      <c r="K17" s="19"/>
      <c r="L17" s="72"/>
      <c r="M17" s="72"/>
    </row>
    <row r="18" spans="1:13" ht="11.45" customHeight="1">
      <c r="A18" s="67">
        <v>7</v>
      </c>
      <c r="B18" s="55" t="s">
        <v>47</v>
      </c>
      <c r="C18" s="19">
        <v>2971</v>
      </c>
      <c r="D18" s="19">
        <v>2671</v>
      </c>
      <c r="E18" s="72">
        <v>65</v>
      </c>
      <c r="F18" s="19">
        <v>918</v>
      </c>
      <c r="G18" s="19">
        <v>1117</v>
      </c>
      <c r="H18" s="19">
        <v>472</v>
      </c>
      <c r="I18" s="72">
        <v>91</v>
      </c>
      <c r="J18" s="72">
        <v>8</v>
      </c>
      <c r="K18" s="19">
        <v>291</v>
      </c>
      <c r="L18" s="72">
        <v>9</v>
      </c>
      <c r="M18" s="72" t="s">
        <v>24</v>
      </c>
    </row>
    <row r="19" spans="1:13" ht="11.45" customHeight="1">
      <c r="A19" s="67">
        <v>8</v>
      </c>
      <c r="B19" s="55" t="s">
        <v>48</v>
      </c>
      <c r="C19" s="19">
        <v>3099</v>
      </c>
      <c r="D19" s="19">
        <v>2853</v>
      </c>
      <c r="E19" s="72">
        <v>88</v>
      </c>
      <c r="F19" s="19">
        <v>1048</v>
      </c>
      <c r="G19" s="19">
        <v>1150</v>
      </c>
      <c r="H19" s="19">
        <v>483</v>
      </c>
      <c r="I19" s="72">
        <v>78</v>
      </c>
      <c r="J19" s="72">
        <v>6</v>
      </c>
      <c r="K19" s="19">
        <v>241</v>
      </c>
      <c r="L19" s="72">
        <v>5</v>
      </c>
      <c r="M19" s="72" t="s">
        <v>24</v>
      </c>
    </row>
    <row r="20" spans="1:13" ht="11.45" customHeight="1">
      <c r="A20" s="67">
        <v>9</v>
      </c>
      <c r="B20" s="55" t="s">
        <v>49</v>
      </c>
      <c r="C20" s="19">
        <v>3636</v>
      </c>
      <c r="D20" s="19">
        <v>3357</v>
      </c>
      <c r="E20" s="72">
        <v>104</v>
      </c>
      <c r="F20" s="19">
        <v>1243</v>
      </c>
      <c r="G20" s="19">
        <v>1169</v>
      </c>
      <c r="H20" s="19">
        <v>737</v>
      </c>
      <c r="I20" s="72">
        <v>91</v>
      </c>
      <c r="J20" s="72">
        <v>12</v>
      </c>
      <c r="K20" s="19">
        <v>264</v>
      </c>
      <c r="L20" s="72">
        <v>14</v>
      </c>
      <c r="M20" s="72">
        <v>1</v>
      </c>
    </row>
    <row r="21" spans="1:13" ht="11.45" customHeight="1">
      <c r="A21" s="67">
        <v>10</v>
      </c>
      <c r="B21" s="55" t="s">
        <v>50</v>
      </c>
      <c r="C21" s="19">
        <v>3062</v>
      </c>
      <c r="D21" s="19">
        <v>2829</v>
      </c>
      <c r="E21" s="72">
        <v>90</v>
      </c>
      <c r="F21" s="19">
        <v>953</v>
      </c>
      <c r="G21" s="19">
        <v>1056</v>
      </c>
      <c r="H21" s="19">
        <v>662</v>
      </c>
      <c r="I21" s="72">
        <v>59</v>
      </c>
      <c r="J21" s="72">
        <v>8</v>
      </c>
      <c r="K21" s="19">
        <v>226</v>
      </c>
      <c r="L21" s="72">
        <v>6</v>
      </c>
      <c r="M21" s="72" t="s">
        <v>24</v>
      </c>
    </row>
    <row r="22" spans="1:13" ht="11.45" customHeight="1">
      <c r="A22" s="67">
        <v>11</v>
      </c>
      <c r="B22" s="55" t="s">
        <v>51</v>
      </c>
      <c r="C22" s="19">
        <v>2800</v>
      </c>
      <c r="D22" s="19">
        <v>2578</v>
      </c>
      <c r="E22" s="72">
        <v>98</v>
      </c>
      <c r="F22" s="19">
        <v>832</v>
      </c>
      <c r="G22" s="19">
        <v>958</v>
      </c>
      <c r="H22" s="19">
        <v>626</v>
      </c>
      <c r="I22" s="72">
        <v>59</v>
      </c>
      <c r="J22" s="72">
        <v>4</v>
      </c>
      <c r="K22" s="19">
        <v>213</v>
      </c>
      <c r="L22" s="72">
        <v>9</v>
      </c>
      <c r="M22" s="72">
        <v>1</v>
      </c>
    </row>
    <row r="23" spans="1:13" ht="11.45" customHeight="1">
      <c r="A23" s="67">
        <v>12</v>
      </c>
      <c r="B23" s="55" t="s">
        <v>52</v>
      </c>
      <c r="C23" s="19">
        <v>2842</v>
      </c>
      <c r="D23" s="19">
        <v>2563</v>
      </c>
      <c r="E23" s="72">
        <v>87</v>
      </c>
      <c r="F23" s="19">
        <v>819</v>
      </c>
      <c r="G23" s="19">
        <v>1042</v>
      </c>
      <c r="H23" s="19">
        <v>544</v>
      </c>
      <c r="I23" s="72">
        <v>62</v>
      </c>
      <c r="J23" s="72">
        <v>10</v>
      </c>
      <c r="K23" s="19">
        <v>271</v>
      </c>
      <c r="L23" s="72">
        <v>7</v>
      </c>
      <c r="M23" s="72" t="s">
        <v>24</v>
      </c>
    </row>
    <row r="24" spans="1:13" ht="11.45" customHeight="1">
      <c r="A24" s="67">
        <v>13</v>
      </c>
      <c r="B24" s="55" t="s">
        <v>53</v>
      </c>
      <c r="C24" s="19">
        <v>2572</v>
      </c>
      <c r="D24" s="19">
        <v>2300</v>
      </c>
      <c r="E24" s="72">
        <v>94</v>
      </c>
      <c r="F24" s="19">
        <v>606</v>
      </c>
      <c r="G24" s="19">
        <v>997</v>
      </c>
      <c r="H24" s="19">
        <v>531</v>
      </c>
      <c r="I24" s="72">
        <v>65</v>
      </c>
      <c r="J24" s="72">
        <v>7</v>
      </c>
      <c r="K24" s="19">
        <v>264</v>
      </c>
      <c r="L24" s="72">
        <v>7</v>
      </c>
      <c r="M24" s="72" t="s">
        <v>24</v>
      </c>
    </row>
    <row r="25" spans="1:13" ht="11.45" customHeight="1">
      <c r="A25" s="67">
        <v>14</v>
      </c>
      <c r="B25" s="55" t="s">
        <v>54</v>
      </c>
      <c r="C25" s="19">
        <v>2988</v>
      </c>
      <c r="D25" s="19">
        <v>2699</v>
      </c>
      <c r="E25" s="72">
        <v>76</v>
      </c>
      <c r="F25" s="19">
        <v>949</v>
      </c>
      <c r="G25" s="19">
        <v>1071</v>
      </c>
      <c r="H25" s="19">
        <v>529</v>
      </c>
      <c r="I25" s="72">
        <v>63</v>
      </c>
      <c r="J25" s="72">
        <v>11</v>
      </c>
      <c r="K25" s="19">
        <v>281</v>
      </c>
      <c r="L25" s="72">
        <v>9</v>
      </c>
      <c r="M25" s="72" t="s">
        <v>24</v>
      </c>
    </row>
    <row r="26" spans="1:13" ht="11.45" customHeight="1">
      <c r="A26" s="67">
        <v>15</v>
      </c>
      <c r="B26" s="55" t="s">
        <v>55</v>
      </c>
      <c r="C26" s="19">
        <v>3157</v>
      </c>
      <c r="D26" s="19">
        <v>2894</v>
      </c>
      <c r="E26" s="72">
        <v>91</v>
      </c>
      <c r="F26" s="19">
        <v>1023</v>
      </c>
      <c r="G26" s="19">
        <v>1207</v>
      </c>
      <c r="H26" s="19">
        <v>491</v>
      </c>
      <c r="I26" s="72">
        <v>77</v>
      </c>
      <c r="J26" s="72">
        <v>7</v>
      </c>
      <c r="K26" s="19">
        <v>250</v>
      </c>
      <c r="L26" s="72">
        <v>12</v>
      </c>
      <c r="M26" s="72">
        <v>1</v>
      </c>
    </row>
    <row r="27" spans="1:13" ht="11.45" customHeight="1">
      <c r="A27" s="67">
        <v>16</v>
      </c>
      <c r="B27" s="55" t="s">
        <v>56</v>
      </c>
      <c r="C27" s="19">
        <v>3618</v>
      </c>
      <c r="D27" s="19">
        <v>3339</v>
      </c>
      <c r="E27" s="72">
        <v>104</v>
      </c>
      <c r="F27" s="19">
        <v>1136</v>
      </c>
      <c r="G27" s="19">
        <v>1317</v>
      </c>
      <c r="H27" s="19">
        <v>679</v>
      </c>
      <c r="I27" s="72">
        <v>76</v>
      </c>
      <c r="J27" s="72">
        <v>27</v>
      </c>
      <c r="K27" s="19">
        <v>269</v>
      </c>
      <c r="L27" s="72">
        <v>11</v>
      </c>
      <c r="M27" s="72" t="s">
        <v>24</v>
      </c>
    </row>
    <row r="28" spans="1:13" ht="11.45" customHeight="1">
      <c r="A28" s="67">
        <v>17</v>
      </c>
      <c r="B28" s="55" t="s">
        <v>57</v>
      </c>
      <c r="C28" s="19">
        <v>4016</v>
      </c>
      <c r="D28" s="19">
        <v>3692</v>
      </c>
      <c r="E28" s="72">
        <v>146</v>
      </c>
      <c r="F28" s="19">
        <v>1313</v>
      </c>
      <c r="G28" s="19">
        <v>1362</v>
      </c>
      <c r="H28" s="19">
        <v>760</v>
      </c>
      <c r="I28" s="72">
        <v>100</v>
      </c>
      <c r="J28" s="72">
        <v>12</v>
      </c>
      <c r="K28" s="19">
        <v>308</v>
      </c>
      <c r="L28" s="72">
        <v>15</v>
      </c>
      <c r="M28" s="72" t="s">
        <v>24</v>
      </c>
    </row>
    <row r="29" spans="1:13" ht="11.45" customHeight="1">
      <c r="A29" s="67">
        <v>18</v>
      </c>
      <c r="B29" s="55" t="s">
        <v>58</v>
      </c>
      <c r="C29" s="19"/>
      <c r="D29" s="19" t="s">
        <v>148</v>
      </c>
      <c r="E29" s="72"/>
      <c r="F29" s="19"/>
      <c r="G29" s="19"/>
      <c r="H29" s="19"/>
      <c r="I29" s="72"/>
      <c r="J29" s="72"/>
      <c r="K29" s="19"/>
      <c r="L29" s="72"/>
      <c r="M29" s="72"/>
    </row>
    <row r="30" spans="1:13" ht="8.1" customHeight="1">
      <c r="A30" s="67" t="str">
        <f>IF(D30&lt;&gt;"",COUNTA($D$10:D30),"")</f>
        <v/>
      </c>
      <c r="B30" s="55"/>
      <c r="C30" s="19"/>
      <c r="D30" s="19"/>
      <c r="E30" s="72"/>
      <c r="F30" s="19"/>
      <c r="G30" s="19"/>
      <c r="H30" s="19"/>
      <c r="I30" s="72"/>
      <c r="J30" s="72"/>
      <c r="K30" s="19"/>
      <c r="L30" s="72"/>
      <c r="M30" s="72"/>
    </row>
    <row r="31" spans="1:13" ht="11.45" customHeight="1">
      <c r="A31" s="67">
        <v>19</v>
      </c>
      <c r="B31" s="55" t="s">
        <v>196</v>
      </c>
      <c r="C31" s="19">
        <v>34760</v>
      </c>
      <c r="D31" s="19">
        <v>31775</v>
      </c>
      <c r="E31" s="72">
        <v>1042</v>
      </c>
      <c r="F31" s="19">
        <v>10841</v>
      </c>
      <c r="G31" s="19">
        <v>12445</v>
      </c>
      <c r="H31" s="19">
        <v>6512</v>
      </c>
      <c r="I31" s="72">
        <v>822</v>
      </c>
      <c r="J31" s="72">
        <v>114</v>
      </c>
      <c r="K31" s="19">
        <v>2878</v>
      </c>
      <c r="L31" s="72">
        <v>105</v>
      </c>
      <c r="M31" s="72">
        <v>2</v>
      </c>
    </row>
    <row r="32" spans="1:13" ht="11.45" customHeight="1">
      <c r="A32" s="67">
        <v>20</v>
      </c>
      <c r="B32" s="55" t="s">
        <v>197</v>
      </c>
      <c r="C32" s="19">
        <v>33110</v>
      </c>
      <c r="D32" s="19">
        <v>30139</v>
      </c>
      <c r="E32" s="72">
        <v>974</v>
      </c>
      <c r="F32" s="19">
        <v>10155</v>
      </c>
      <c r="G32" s="19">
        <v>12313</v>
      </c>
      <c r="H32" s="19">
        <v>5810</v>
      </c>
      <c r="I32" s="72">
        <v>785</v>
      </c>
      <c r="J32" s="72">
        <v>103</v>
      </c>
      <c r="K32" s="19">
        <v>2860</v>
      </c>
      <c r="L32" s="72">
        <v>107</v>
      </c>
      <c r="M32" s="72">
        <v>5</v>
      </c>
    </row>
    <row r="33" spans="1:13" ht="20.100000000000001" customHeight="1">
      <c r="A33" s="67" t="str">
        <f>IF(D33&lt;&gt;"",COUNTA($D$10:D33),"")</f>
        <v/>
      </c>
      <c r="B33" s="55"/>
      <c r="C33" s="231" t="s">
        <v>61</v>
      </c>
      <c r="D33" s="231"/>
      <c r="E33" s="231"/>
      <c r="F33" s="231"/>
      <c r="G33" s="231"/>
      <c r="H33" s="231"/>
      <c r="I33" s="231"/>
      <c r="J33" s="231"/>
      <c r="K33" s="231"/>
      <c r="L33" s="231"/>
      <c r="M33" s="231"/>
    </row>
    <row r="34" spans="1:13" ht="11.45" customHeight="1">
      <c r="A34" s="67">
        <v>21</v>
      </c>
      <c r="B34" s="55">
        <v>1991</v>
      </c>
      <c r="C34" s="19">
        <v>124709</v>
      </c>
      <c r="D34" s="19">
        <v>34278</v>
      </c>
      <c r="E34" s="72">
        <v>16</v>
      </c>
      <c r="F34" s="19">
        <v>14298</v>
      </c>
      <c r="G34" s="19">
        <v>13145</v>
      </c>
      <c r="H34" s="19">
        <v>6631</v>
      </c>
      <c r="I34" s="72">
        <v>188</v>
      </c>
      <c r="J34" s="72" t="s">
        <v>12</v>
      </c>
      <c r="K34" s="19">
        <v>90172</v>
      </c>
      <c r="L34" s="72">
        <v>225</v>
      </c>
      <c r="M34" s="72">
        <v>34</v>
      </c>
    </row>
    <row r="35" spans="1:13" ht="11.45" customHeight="1">
      <c r="A35" s="67">
        <v>22</v>
      </c>
      <c r="B35" s="55">
        <v>2000</v>
      </c>
      <c r="C35" s="19">
        <v>91614</v>
      </c>
      <c r="D35" s="19">
        <v>36485</v>
      </c>
      <c r="E35" s="72">
        <v>1143</v>
      </c>
      <c r="F35" s="19">
        <v>13291</v>
      </c>
      <c r="G35" s="19">
        <v>17920</v>
      </c>
      <c r="H35" s="19">
        <v>4068</v>
      </c>
      <c r="I35" s="72">
        <v>64</v>
      </c>
      <c r="J35" s="72" t="s">
        <v>12</v>
      </c>
      <c r="K35" s="19">
        <v>55035</v>
      </c>
      <c r="L35" s="72">
        <v>68</v>
      </c>
      <c r="M35" s="72">
        <v>27</v>
      </c>
    </row>
    <row r="36" spans="1:13" ht="11.45" customHeight="1">
      <c r="A36" s="67">
        <v>23</v>
      </c>
      <c r="B36" s="55">
        <v>2005</v>
      </c>
      <c r="C36" s="19">
        <v>86522</v>
      </c>
      <c r="D36" s="19">
        <v>37631</v>
      </c>
      <c r="E36" s="72">
        <v>1185</v>
      </c>
      <c r="F36" s="19">
        <v>13308</v>
      </c>
      <c r="G36" s="19">
        <v>18650</v>
      </c>
      <c r="H36" s="19">
        <v>4101</v>
      </c>
      <c r="I36" s="72">
        <v>387</v>
      </c>
      <c r="J36" s="72" t="s">
        <v>12</v>
      </c>
      <c r="K36" s="19">
        <v>48723</v>
      </c>
      <c r="L36" s="72">
        <v>162</v>
      </c>
      <c r="M36" s="72">
        <v>7</v>
      </c>
    </row>
    <row r="37" spans="1:13" ht="11.45" customHeight="1">
      <c r="A37" s="67">
        <v>24</v>
      </c>
      <c r="B37" s="55">
        <v>2010</v>
      </c>
      <c r="C37" s="19">
        <v>88740</v>
      </c>
      <c r="D37" s="19">
        <v>45972</v>
      </c>
      <c r="E37" s="72">
        <v>914</v>
      </c>
      <c r="F37" s="19">
        <v>21224</v>
      </c>
      <c r="G37" s="19">
        <v>17882</v>
      </c>
      <c r="H37" s="19">
        <v>5116</v>
      </c>
      <c r="I37" s="72">
        <v>622</v>
      </c>
      <c r="J37" s="72">
        <v>215</v>
      </c>
      <c r="K37" s="19">
        <v>42406</v>
      </c>
      <c r="L37" s="72">
        <v>346</v>
      </c>
      <c r="M37" s="72">
        <v>15</v>
      </c>
    </row>
    <row r="38" spans="1:13" ht="11.45" customHeight="1">
      <c r="A38" s="67">
        <v>25</v>
      </c>
      <c r="B38" s="55">
        <v>2019</v>
      </c>
      <c r="C38" s="19">
        <v>59469</v>
      </c>
      <c r="D38" s="19">
        <v>33060</v>
      </c>
      <c r="E38" s="72">
        <v>855</v>
      </c>
      <c r="F38" s="19">
        <v>12093</v>
      </c>
      <c r="G38" s="19">
        <v>13404</v>
      </c>
      <c r="H38" s="19">
        <v>5843</v>
      </c>
      <c r="I38" s="72">
        <v>744</v>
      </c>
      <c r="J38" s="72">
        <v>121</v>
      </c>
      <c r="K38" s="19">
        <v>26334</v>
      </c>
      <c r="L38" s="72">
        <v>71</v>
      </c>
      <c r="M38" s="72">
        <v>3</v>
      </c>
    </row>
    <row r="39" spans="1:13" ht="11.45" customHeight="1">
      <c r="A39" s="67">
        <v>26</v>
      </c>
      <c r="B39" s="55">
        <v>2020</v>
      </c>
      <c r="C39" s="19">
        <v>35887</v>
      </c>
      <c r="D39" s="19">
        <v>32908</v>
      </c>
      <c r="E39" s="72">
        <v>1012</v>
      </c>
      <c r="F39" s="19">
        <v>11069</v>
      </c>
      <c r="G39" s="19">
        <v>13560</v>
      </c>
      <c r="H39" s="19">
        <v>6289</v>
      </c>
      <c r="I39" s="72">
        <v>880</v>
      </c>
      <c r="J39" s="72">
        <v>98</v>
      </c>
      <c r="K39" s="19">
        <v>2868</v>
      </c>
      <c r="L39" s="72">
        <v>107</v>
      </c>
      <c r="M39" s="72">
        <v>4</v>
      </c>
    </row>
    <row r="40" spans="1:13" s="136" customFormat="1" ht="11.45" hidden="1" customHeight="1">
      <c r="A40" s="138"/>
      <c r="B40" s="129" t="s">
        <v>47</v>
      </c>
      <c r="C40" s="130">
        <v>3215</v>
      </c>
      <c r="D40" s="130">
        <v>2968</v>
      </c>
      <c r="E40" s="137">
        <v>81</v>
      </c>
      <c r="F40" s="130">
        <v>983</v>
      </c>
      <c r="G40" s="130">
        <v>1210</v>
      </c>
      <c r="H40" s="130">
        <v>602</v>
      </c>
      <c r="I40" s="137">
        <v>85</v>
      </c>
      <c r="J40" s="137">
        <v>8</v>
      </c>
      <c r="K40" s="130">
        <v>241</v>
      </c>
      <c r="L40" s="137">
        <v>5</v>
      </c>
      <c r="M40" s="137" t="s">
        <v>24</v>
      </c>
    </row>
    <row r="41" spans="1:13" s="136" customFormat="1" ht="11.45" hidden="1" customHeight="1">
      <c r="A41" s="138"/>
      <c r="B41" s="129" t="s">
        <v>48</v>
      </c>
      <c r="C41" s="130">
        <v>2679</v>
      </c>
      <c r="D41" s="130">
        <v>2464</v>
      </c>
      <c r="E41" s="137">
        <v>53</v>
      </c>
      <c r="F41" s="130">
        <v>865</v>
      </c>
      <c r="G41" s="130">
        <v>994</v>
      </c>
      <c r="H41" s="130">
        <v>473</v>
      </c>
      <c r="I41" s="137">
        <v>69</v>
      </c>
      <c r="J41" s="137">
        <v>11</v>
      </c>
      <c r="K41" s="130">
        <v>212</v>
      </c>
      <c r="L41" s="137">
        <v>2</v>
      </c>
      <c r="M41" s="137" t="s">
        <v>24</v>
      </c>
    </row>
    <row r="42" spans="1:13" s="136" customFormat="1" ht="11.45" hidden="1" customHeight="1">
      <c r="A42" s="138"/>
      <c r="B42" s="129" t="s">
        <v>49</v>
      </c>
      <c r="C42" s="130">
        <v>3325</v>
      </c>
      <c r="D42" s="130">
        <v>3092</v>
      </c>
      <c r="E42" s="137">
        <v>86</v>
      </c>
      <c r="F42" s="130">
        <v>1199</v>
      </c>
      <c r="G42" s="130">
        <v>1163</v>
      </c>
      <c r="H42" s="130">
        <v>578</v>
      </c>
      <c r="I42" s="137">
        <v>56</v>
      </c>
      <c r="J42" s="137">
        <v>10</v>
      </c>
      <c r="K42" s="130">
        <v>227</v>
      </c>
      <c r="L42" s="137">
        <v>7</v>
      </c>
      <c r="M42" s="137" t="s">
        <v>24</v>
      </c>
    </row>
    <row r="43" spans="1:13" s="136" customFormat="1" ht="11.45" hidden="1" customHeight="1">
      <c r="A43" s="138"/>
      <c r="B43" s="129" t="s">
        <v>50</v>
      </c>
      <c r="C43" s="130">
        <v>2743</v>
      </c>
      <c r="D43" s="130">
        <v>2537</v>
      </c>
      <c r="E43" s="137">
        <v>67</v>
      </c>
      <c r="F43" s="130">
        <v>931</v>
      </c>
      <c r="G43" s="130">
        <v>1038</v>
      </c>
      <c r="H43" s="130">
        <v>443</v>
      </c>
      <c r="I43" s="137">
        <v>47</v>
      </c>
      <c r="J43" s="137">
        <v>11</v>
      </c>
      <c r="K43" s="130">
        <v>196</v>
      </c>
      <c r="L43" s="137">
        <v>10.3</v>
      </c>
      <c r="M43" s="137" t="s">
        <v>24</v>
      </c>
    </row>
    <row r="44" spans="1:13" s="136" customFormat="1" ht="11.45" hidden="1" customHeight="1">
      <c r="A44" s="138"/>
      <c r="B44" s="129" t="s">
        <v>51</v>
      </c>
      <c r="C44" s="130">
        <v>2203</v>
      </c>
      <c r="D44" s="130">
        <v>1986</v>
      </c>
      <c r="E44" s="137">
        <v>58</v>
      </c>
      <c r="F44" s="130">
        <v>598</v>
      </c>
      <c r="G44" s="130">
        <v>864</v>
      </c>
      <c r="H44" s="130">
        <v>414</v>
      </c>
      <c r="I44" s="137">
        <v>48</v>
      </c>
      <c r="J44" s="137">
        <v>5</v>
      </c>
      <c r="K44" s="130">
        <v>208</v>
      </c>
      <c r="L44" s="137">
        <v>9</v>
      </c>
      <c r="M44" s="137">
        <v>0</v>
      </c>
    </row>
    <row r="45" spans="1:13" s="136" customFormat="1" ht="11.45" hidden="1" customHeight="1">
      <c r="A45" s="138"/>
      <c r="B45" s="129" t="s">
        <v>52</v>
      </c>
      <c r="C45" s="130">
        <v>2751</v>
      </c>
      <c r="D45" s="130">
        <v>2496</v>
      </c>
      <c r="E45" s="137">
        <v>76</v>
      </c>
      <c r="F45" s="130">
        <v>853</v>
      </c>
      <c r="G45" s="130">
        <v>952</v>
      </c>
      <c r="H45" s="130">
        <v>545</v>
      </c>
      <c r="I45" s="137">
        <v>54</v>
      </c>
      <c r="J45" s="137">
        <v>15</v>
      </c>
      <c r="K45" s="130">
        <v>246</v>
      </c>
      <c r="L45" s="137">
        <v>9</v>
      </c>
      <c r="M45" s="137">
        <v>0</v>
      </c>
    </row>
    <row r="46" spans="1:13" s="136" customFormat="1" ht="11.45" hidden="1" customHeight="1">
      <c r="A46" s="138"/>
      <c r="B46" s="129" t="s">
        <v>53</v>
      </c>
      <c r="C46" s="130">
        <v>2744</v>
      </c>
      <c r="D46" s="130">
        <v>2491</v>
      </c>
      <c r="E46" s="137">
        <v>89</v>
      </c>
      <c r="F46" s="130">
        <v>810</v>
      </c>
      <c r="G46" s="130">
        <v>1059</v>
      </c>
      <c r="H46" s="130">
        <v>478</v>
      </c>
      <c r="I46" s="137">
        <v>51</v>
      </c>
      <c r="J46" s="137">
        <v>6</v>
      </c>
      <c r="K46" s="130">
        <v>246</v>
      </c>
      <c r="L46" s="137">
        <v>7</v>
      </c>
      <c r="M46" s="137">
        <v>0</v>
      </c>
    </row>
    <row r="47" spans="1:13" s="136" customFormat="1" ht="11.45" hidden="1" customHeight="1">
      <c r="A47" s="138"/>
      <c r="B47" s="129" t="s">
        <v>54</v>
      </c>
      <c r="C47" s="130">
        <v>2724</v>
      </c>
      <c r="D47" s="130">
        <v>2468</v>
      </c>
      <c r="E47" s="137">
        <v>76</v>
      </c>
      <c r="F47" s="130">
        <v>791</v>
      </c>
      <c r="G47" s="130">
        <v>1014</v>
      </c>
      <c r="H47" s="130">
        <v>495</v>
      </c>
      <c r="I47" s="137">
        <v>86</v>
      </c>
      <c r="J47" s="137">
        <v>6</v>
      </c>
      <c r="K47" s="130">
        <v>247</v>
      </c>
      <c r="L47" s="137">
        <v>9</v>
      </c>
      <c r="M47" s="137">
        <v>1</v>
      </c>
    </row>
    <row r="48" spans="1:13" s="136" customFormat="1" ht="11.45" hidden="1" customHeight="1">
      <c r="A48" s="138"/>
      <c r="B48" s="129" t="s">
        <v>55</v>
      </c>
      <c r="C48" s="130">
        <v>3060</v>
      </c>
      <c r="D48" s="130">
        <v>2765</v>
      </c>
      <c r="E48" s="137">
        <v>96</v>
      </c>
      <c r="F48" s="130">
        <v>829</v>
      </c>
      <c r="G48" s="130">
        <v>1313</v>
      </c>
      <c r="H48" s="130">
        <v>455</v>
      </c>
      <c r="I48" s="137">
        <v>68</v>
      </c>
      <c r="J48" s="137">
        <v>5</v>
      </c>
      <c r="K48" s="130">
        <v>285</v>
      </c>
      <c r="L48" s="137">
        <v>10</v>
      </c>
      <c r="M48" s="137">
        <v>1</v>
      </c>
    </row>
    <row r="49" spans="1:13" s="136" customFormat="1" ht="11.45" hidden="1" customHeight="1">
      <c r="A49" s="138"/>
      <c r="B49" s="129" t="s">
        <v>56</v>
      </c>
      <c r="C49" s="130">
        <v>3419</v>
      </c>
      <c r="D49" s="130">
        <v>3138</v>
      </c>
      <c r="E49" s="137">
        <v>130</v>
      </c>
      <c r="F49" s="130">
        <v>940</v>
      </c>
      <c r="G49" s="130">
        <v>1375</v>
      </c>
      <c r="H49" s="130">
        <v>588</v>
      </c>
      <c r="I49" s="137">
        <v>98</v>
      </c>
      <c r="J49" s="137">
        <v>7</v>
      </c>
      <c r="K49" s="130">
        <v>267</v>
      </c>
      <c r="L49" s="137">
        <v>12</v>
      </c>
      <c r="M49" s="137">
        <v>1</v>
      </c>
    </row>
    <row r="50" spans="1:13" s="136" customFormat="1" ht="11.45" hidden="1" customHeight="1">
      <c r="A50" s="138"/>
      <c r="B50" s="129" t="s">
        <v>57</v>
      </c>
      <c r="C50" s="130">
        <v>3759</v>
      </c>
      <c r="D50" s="130">
        <v>3477</v>
      </c>
      <c r="E50" s="137">
        <v>153</v>
      </c>
      <c r="F50" s="130">
        <v>1246</v>
      </c>
      <c r="G50" s="130">
        <v>1293</v>
      </c>
      <c r="H50" s="130">
        <v>661</v>
      </c>
      <c r="I50" s="137">
        <v>116</v>
      </c>
      <c r="J50" s="137">
        <v>7</v>
      </c>
      <c r="K50" s="130">
        <v>263</v>
      </c>
      <c r="L50" s="137">
        <v>18</v>
      </c>
      <c r="M50" s="137">
        <v>1</v>
      </c>
    </row>
    <row r="51" spans="1:13" s="136" customFormat="1" ht="11.45" hidden="1" customHeight="1">
      <c r="A51" s="138"/>
      <c r="B51" s="129" t="s">
        <v>58</v>
      </c>
      <c r="C51" s="130">
        <v>3266</v>
      </c>
      <c r="D51" s="130">
        <v>3027</v>
      </c>
      <c r="E51" s="137">
        <v>51</v>
      </c>
      <c r="F51" s="130">
        <v>1024</v>
      </c>
      <c r="G51" s="130">
        <v>1287</v>
      </c>
      <c r="H51" s="130">
        <v>556</v>
      </c>
      <c r="I51" s="137">
        <v>103</v>
      </c>
      <c r="J51" s="137">
        <v>6</v>
      </c>
      <c r="K51" s="130">
        <v>231</v>
      </c>
      <c r="L51" s="137">
        <v>8</v>
      </c>
      <c r="M51" s="137" t="s">
        <v>24</v>
      </c>
    </row>
    <row r="52" spans="1:13" ht="8.1" customHeight="1">
      <c r="A52" s="67" t="str">
        <f>IF(D52&lt;&gt;"",COUNTA($D$10:D52),"")</f>
        <v/>
      </c>
      <c r="B52" s="55"/>
      <c r="C52" s="19"/>
      <c r="D52" s="19"/>
      <c r="E52" s="72"/>
      <c r="F52" s="19"/>
      <c r="G52" s="19"/>
      <c r="H52" s="19"/>
      <c r="I52" s="72"/>
      <c r="J52" s="72"/>
      <c r="K52" s="19"/>
      <c r="L52" s="72"/>
      <c r="M52" s="72"/>
    </row>
    <row r="53" spans="1:13" ht="11.45" customHeight="1">
      <c r="A53" s="67" t="str">
        <f>IF(D53&lt;&gt;"",COUNTA($D$10:D53),"")</f>
        <v/>
      </c>
      <c r="B53" s="55">
        <v>2021</v>
      </c>
      <c r="C53" s="19"/>
      <c r="D53" s="19"/>
      <c r="E53" s="72"/>
      <c r="F53" s="19"/>
      <c r="G53" s="19"/>
      <c r="H53" s="19"/>
      <c r="I53" s="72"/>
      <c r="J53" s="72"/>
      <c r="K53" s="19"/>
      <c r="L53" s="72"/>
      <c r="M53" s="72"/>
    </row>
    <row r="54" spans="1:13" ht="11.45" customHeight="1">
      <c r="A54" s="67">
        <v>27</v>
      </c>
      <c r="B54" s="55" t="s">
        <v>47</v>
      </c>
      <c r="C54" s="19">
        <v>2898</v>
      </c>
      <c r="D54" s="19">
        <v>2632</v>
      </c>
      <c r="E54" s="72">
        <v>63</v>
      </c>
      <c r="F54" s="19">
        <v>901</v>
      </c>
      <c r="G54" s="19">
        <v>1112</v>
      </c>
      <c r="H54" s="19">
        <v>461</v>
      </c>
      <c r="I54" s="72">
        <v>89</v>
      </c>
      <c r="J54" s="72">
        <v>6</v>
      </c>
      <c r="K54" s="19">
        <v>258</v>
      </c>
      <c r="L54" s="72">
        <v>9</v>
      </c>
      <c r="M54" s="72" t="s">
        <v>24</v>
      </c>
    </row>
    <row r="55" spans="1:13" ht="11.45" customHeight="1">
      <c r="A55" s="67">
        <v>28</v>
      </c>
      <c r="B55" s="55" t="s">
        <v>48</v>
      </c>
      <c r="C55" s="19">
        <v>3035</v>
      </c>
      <c r="D55" s="19">
        <v>2816</v>
      </c>
      <c r="E55" s="72">
        <v>87</v>
      </c>
      <c r="F55" s="19">
        <v>1030</v>
      </c>
      <c r="G55" s="19">
        <v>1144</v>
      </c>
      <c r="H55" s="19">
        <v>472</v>
      </c>
      <c r="I55" s="72">
        <v>78</v>
      </c>
      <c r="J55" s="72">
        <v>5</v>
      </c>
      <c r="K55" s="19">
        <v>215</v>
      </c>
      <c r="L55" s="72">
        <v>5</v>
      </c>
      <c r="M55" s="72" t="s">
        <v>24</v>
      </c>
    </row>
    <row r="56" spans="1:13" ht="11.45" customHeight="1">
      <c r="A56" s="67">
        <v>29</v>
      </c>
      <c r="B56" s="55" t="s">
        <v>49</v>
      </c>
      <c r="C56" s="19">
        <v>3574</v>
      </c>
      <c r="D56" s="19">
        <v>3321</v>
      </c>
      <c r="E56" s="72">
        <v>104</v>
      </c>
      <c r="F56" s="19">
        <v>1226</v>
      </c>
      <c r="G56" s="19">
        <v>1162</v>
      </c>
      <c r="H56" s="19">
        <v>728</v>
      </c>
      <c r="I56" s="72">
        <v>90</v>
      </c>
      <c r="J56" s="72">
        <v>11</v>
      </c>
      <c r="K56" s="19">
        <v>238</v>
      </c>
      <c r="L56" s="72">
        <v>14</v>
      </c>
      <c r="M56" s="72">
        <v>1</v>
      </c>
    </row>
    <row r="57" spans="1:13" ht="11.45" customHeight="1">
      <c r="A57" s="67">
        <v>30</v>
      </c>
      <c r="B57" s="55" t="s">
        <v>50</v>
      </c>
      <c r="C57" s="19">
        <v>3030</v>
      </c>
      <c r="D57" s="19">
        <v>2808</v>
      </c>
      <c r="E57" s="72">
        <v>90</v>
      </c>
      <c r="F57" s="19">
        <v>945</v>
      </c>
      <c r="G57" s="19">
        <v>1052</v>
      </c>
      <c r="H57" s="19">
        <v>655</v>
      </c>
      <c r="I57" s="72">
        <v>59</v>
      </c>
      <c r="J57" s="72">
        <v>8</v>
      </c>
      <c r="K57" s="19">
        <v>216</v>
      </c>
      <c r="L57" s="72">
        <v>6</v>
      </c>
      <c r="M57" s="72" t="s">
        <v>24</v>
      </c>
    </row>
    <row r="58" spans="1:13" ht="11.45" customHeight="1">
      <c r="A58" s="67">
        <v>31</v>
      </c>
      <c r="B58" s="55" t="s">
        <v>51</v>
      </c>
      <c r="C58" s="19">
        <v>2780</v>
      </c>
      <c r="D58" s="19">
        <v>2563</v>
      </c>
      <c r="E58" s="72">
        <v>98</v>
      </c>
      <c r="F58" s="19">
        <v>826</v>
      </c>
      <c r="G58" s="19">
        <v>956</v>
      </c>
      <c r="H58" s="19">
        <v>620</v>
      </c>
      <c r="I58" s="72">
        <v>59</v>
      </c>
      <c r="J58" s="72">
        <v>4</v>
      </c>
      <c r="K58" s="19">
        <v>208</v>
      </c>
      <c r="L58" s="72">
        <v>9</v>
      </c>
      <c r="M58" s="72">
        <v>1</v>
      </c>
    </row>
    <row r="59" spans="1:13" ht="11.45" customHeight="1">
      <c r="A59" s="67">
        <v>32</v>
      </c>
      <c r="B59" s="55" t="s">
        <v>52</v>
      </c>
      <c r="C59" s="19">
        <v>2766</v>
      </c>
      <c r="D59" s="19">
        <v>2518</v>
      </c>
      <c r="E59" s="72">
        <v>86</v>
      </c>
      <c r="F59" s="19">
        <v>802</v>
      </c>
      <c r="G59" s="19">
        <v>1029</v>
      </c>
      <c r="H59" s="19">
        <v>533</v>
      </c>
      <c r="I59" s="72">
        <v>60</v>
      </c>
      <c r="J59" s="72">
        <v>9</v>
      </c>
      <c r="K59" s="19">
        <v>241</v>
      </c>
      <c r="L59" s="72">
        <v>7</v>
      </c>
      <c r="M59" s="72" t="s">
        <v>24</v>
      </c>
    </row>
    <row r="60" spans="1:13" ht="11.45" customHeight="1">
      <c r="A60" s="67">
        <v>33</v>
      </c>
      <c r="B60" s="55" t="s">
        <v>53</v>
      </c>
      <c r="C60" s="19">
        <v>2542</v>
      </c>
      <c r="D60" s="19">
        <v>2289</v>
      </c>
      <c r="E60" s="72">
        <v>92</v>
      </c>
      <c r="F60" s="19">
        <v>601</v>
      </c>
      <c r="G60" s="19">
        <v>995</v>
      </c>
      <c r="H60" s="19">
        <v>529</v>
      </c>
      <c r="I60" s="72">
        <v>64</v>
      </c>
      <c r="J60" s="72">
        <v>7</v>
      </c>
      <c r="K60" s="19">
        <v>246</v>
      </c>
      <c r="L60" s="72">
        <v>7</v>
      </c>
      <c r="M60" s="72" t="s">
        <v>24</v>
      </c>
    </row>
    <row r="61" spans="1:13" ht="11.45" customHeight="1">
      <c r="A61" s="67">
        <v>34</v>
      </c>
      <c r="B61" s="55" t="s">
        <v>54</v>
      </c>
      <c r="C61" s="19">
        <v>2977</v>
      </c>
      <c r="D61" s="19">
        <v>2693</v>
      </c>
      <c r="E61" s="72">
        <v>76</v>
      </c>
      <c r="F61" s="19">
        <v>947</v>
      </c>
      <c r="G61" s="19">
        <v>1070</v>
      </c>
      <c r="H61" s="19">
        <v>527</v>
      </c>
      <c r="I61" s="72">
        <v>63</v>
      </c>
      <c r="J61" s="72">
        <v>11</v>
      </c>
      <c r="K61" s="19">
        <v>275</v>
      </c>
      <c r="L61" s="72">
        <v>8</v>
      </c>
      <c r="M61" s="72" t="s">
        <v>24</v>
      </c>
    </row>
    <row r="62" spans="1:13" ht="11.45" customHeight="1">
      <c r="A62" s="67">
        <v>35</v>
      </c>
      <c r="B62" s="55" t="s">
        <v>55</v>
      </c>
      <c r="C62" s="19">
        <v>3139</v>
      </c>
      <c r="D62" s="19">
        <v>2887</v>
      </c>
      <c r="E62" s="72">
        <v>90</v>
      </c>
      <c r="F62" s="19">
        <v>1019</v>
      </c>
      <c r="G62" s="19">
        <v>1207</v>
      </c>
      <c r="H62" s="19">
        <v>488</v>
      </c>
      <c r="I62" s="72">
        <v>76</v>
      </c>
      <c r="J62" s="72">
        <v>7</v>
      </c>
      <c r="K62" s="19">
        <v>241</v>
      </c>
      <c r="L62" s="72">
        <v>11</v>
      </c>
      <c r="M62" s="72">
        <v>1</v>
      </c>
    </row>
    <row r="63" spans="1:13" ht="11.45" customHeight="1">
      <c r="A63" s="67">
        <v>36</v>
      </c>
      <c r="B63" s="55" t="s">
        <v>56</v>
      </c>
      <c r="C63" s="19">
        <v>3573</v>
      </c>
      <c r="D63" s="19">
        <v>3318</v>
      </c>
      <c r="E63" s="72">
        <v>103</v>
      </c>
      <c r="F63" s="19">
        <v>1128</v>
      </c>
      <c r="G63" s="19">
        <v>1312</v>
      </c>
      <c r="H63" s="19">
        <v>672</v>
      </c>
      <c r="I63" s="72">
        <v>76</v>
      </c>
      <c r="J63" s="72">
        <v>27</v>
      </c>
      <c r="K63" s="19">
        <v>244</v>
      </c>
      <c r="L63" s="72">
        <v>10</v>
      </c>
      <c r="M63" s="72" t="s">
        <v>24</v>
      </c>
    </row>
    <row r="64" spans="1:13" ht="11.45" customHeight="1">
      <c r="A64" s="67">
        <v>37</v>
      </c>
      <c r="B64" s="55" t="s">
        <v>57</v>
      </c>
      <c r="C64" s="19">
        <v>3917</v>
      </c>
      <c r="D64" s="19">
        <v>3637</v>
      </c>
      <c r="E64" s="72">
        <v>145</v>
      </c>
      <c r="F64" s="19">
        <v>1280</v>
      </c>
      <c r="G64" s="19">
        <v>1354</v>
      </c>
      <c r="H64" s="19">
        <v>749</v>
      </c>
      <c r="I64" s="72">
        <v>98</v>
      </c>
      <c r="J64" s="72">
        <v>11</v>
      </c>
      <c r="K64" s="19">
        <v>267</v>
      </c>
      <c r="L64" s="72">
        <v>14</v>
      </c>
      <c r="M64" s="72" t="s">
        <v>24</v>
      </c>
    </row>
    <row r="65" spans="1:13" ht="11.45" customHeight="1">
      <c r="A65" s="67">
        <v>38</v>
      </c>
      <c r="B65" s="55" t="s">
        <v>58</v>
      </c>
      <c r="C65" s="19"/>
      <c r="D65" s="19" t="s">
        <v>148</v>
      </c>
      <c r="E65" s="72"/>
      <c r="F65" s="19"/>
      <c r="G65" s="19"/>
      <c r="H65" s="19"/>
      <c r="I65" s="72"/>
      <c r="J65" s="72"/>
      <c r="K65" s="19"/>
      <c r="L65" s="72"/>
      <c r="M65" s="72"/>
    </row>
    <row r="66" spans="1:13" ht="8.1" customHeight="1">
      <c r="A66" s="67"/>
      <c r="B66" s="55"/>
      <c r="C66" s="19"/>
      <c r="D66" s="19"/>
      <c r="E66" s="72"/>
      <c r="F66" s="19"/>
      <c r="G66" s="19"/>
      <c r="H66" s="19"/>
      <c r="I66" s="72"/>
      <c r="J66" s="72"/>
      <c r="K66" s="19"/>
      <c r="L66" s="72"/>
      <c r="M66" s="72"/>
    </row>
    <row r="67" spans="1:13" ht="11.45" customHeight="1">
      <c r="A67" s="67">
        <v>39</v>
      </c>
      <c r="B67" s="55" t="s">
        <v>196</v>
      </c>
      <c r="C67" s="19">
        <v>34231</v>
      </c>
      <c r="D67" s="19">
        <v>31480</v>
      </c>
      <c r="E67" s="72">
        <v>1033</v>
      </c>
      <c r="F67" s="19">
        <v>10705</v>
      </c>
      <c r="G67" s="19">
        <v>12393</v>
      </c>
      <c r="H67" s="19">
        <v>6433</v>
      </c>
      <c r="I67" s="72">
        <v>812</v>
      </c>
      <c r="J67" s="72">
        <v>105</v>
      </c>
      <c r="K67" s="19">
        <v>2649</v>
      </c>
      <c r="L67" s="72">
        <v>99</v>
      </c>
      <c r="M67" s="72">
        <v>2</v>
      </c>
    </row>
    <row r="68" spans="1:13" ht="11.45" customHeight="1">
      <c r="A68" s="67">
        <v>40</v>
      </c>
      <c r="B68" s="55" t="s">
        <v>197</v>
      </c>
      <c r="C68" s="19">
        <v>32621</v>
      </c>
      <c r="D68" s="19">
        <v>29882</v>
      </c>
      <c r="E68" s="72">
        <v>962</v>
      </c>
      <c r="F68" s="19">
        <v>10045</v>
      </c>
      <c r="G68" s="19">
        <v>12273</v>
      </c>
      <c r="H68" s="19">
        <v>5733</v>
      </c>
      <c r="I68" s="72">
        <v>777</v>
      </c>
      <c r="J68" s="72">
        <v>92</v>
      </c>
      <c r="K68" s="19">
        <v>2637</v>
      </c>
      <c r="L68" s="72">
        <v>99</v>
      </c>
      <c r="M68" s="72">
        <v>4</v>
      </c>
    </row>
    <row r="69" spans="1:13" ht="20.100000000000001" customHeight="1">
      <c r="A69" s="67" t="str">
        <f>IF(D69&lt;&gt;"",COUNTA($D$10:D69),"")</f>
        <v/>
      </c>
      <c r="B69" s="73"/>
      <c r="C69" s="228" t="s">
        <v>43</v>
      </c>
      <c r="D69" s="228"/>
      <c r="E69" s="228"/>
      <c r="F69" s="228"/>
      <c r="G69" s="228"/>
      <c r="H69" s="228"/>
      <c r="I69" s="228"/>
      <c r="J69" s="228"/>
      <c r="K69" s="228"/>
      <c r="L69" s="228"/>
      <c r="M69" s="228"/>
    </row>
    <row r="70" spans="1:13" ht="11.45" customHeight="1">
      <c r="A70" s="67">
        <v>41</v>
      </c>
      <c r="B70" s="55">
        <v>1991</v>
      </c>
      <c r="C70" s="19" t="s">
        <v>12</v>
      </c>
      <c r="D70" s="19">
        <v>1007</v>
      </c>
      <c r="E70" s="72">
        <v>3</v>
      </c>
      <c r="F70" s="19">
        <v>540</v>
      </c>
      <c r="G70" s="19">
        <v>150</v>
      </c>
      <c r="H70" s="19">
        <v>287</v>
      </c>
      <c r="I70" s="72">
        <v>27</v>
      </c>
      <c r="J70" s="72" t="s">
        <v>12</v>
      </c>
      <c r="K70" s="19" t="s">
        <v>12</v>
      </c>
      <c r="L70" s="72">
        <v>36</v>
      </c>
      <c r="M70" s="72">
        <v>3</v>
      </c>
    </row>
    <row r="71" spans="1:13" ht="11.45" customHeight="1">
      <c r="A71" s="67">
        <v>42</v>
      </c>
      <c r="B71" s="55">
        <v>2000</v>
      </c>
      <c r="C71" s="19" t="s">
        <v>12</v>
      </c>
      <c r="D71" s="19">
        <v>373</v>
      </c>
      <c r="E71" s="72">
        <v>11</v>
      </c>
      <c r="F71" s="19">
        <v>196</v>
      </c>
      <c r="G71" s="19">
        <v>32</v>
      </c>
      <c r="H71" s="19">
        <v>122</v>
      </c>
      <c r="I71" s="72">
        <v>12</v>
      </c>
      <c r="J71" s="72" t="s">
        <v>12</v>
      </c>
      <c r="K71" s="19" t="s">
        <v>12</v>
      </c>
      <c r="L71" s="72">
        <v>20</v>
      </c>
      <c r="M71" s="72">
        <v>1</v>
      </c>
    </row>
    <row r="72" spans="1:13" ht="11.45" customHeight="1">
      <c r="A72" s="67">
        <v>43</v>
      </c>
      <c r="B72" s="55">
        <v>2005</v>
      </c>
      <c r="C72" s="19">
        <v>1506</v>
      </c>
      <c r="D72" s="19">
        <v>406</v>
      </c>
      <c r="E72" s="72">
        <v>15</v>
      </c>
      <c r="F72" s="19">
        <v>169</v>
      </c>
      <c r="G72" s="19">
        <v>29</v>
      </c>
      <c r="H72" s="19">
        <v>182</v>
      </c>
      <c r="I72" s="72">
        <v>11</v>
      </c>
      <c r="J72" s="72" t="s">
        <v>12</v>
      </c>
      <c r="K72" s="19">
        <v>1074</v>
      </c>
      <c r="L72" s="72">
        <v>23</v>
      </c>
      <c r="M72" s="72">
        <v>2</v>
      </c>
    </row>
    <row r="73" spans="1:13" ht="11.45" customHeight="1">
      <c r="A73" s="67">
        <v>44</v>
      </c>
      <c r="B73" s="55">
        <v>2010</v>
      </c>
      <c r="C73" s="19">
        <v>1145</v>
      </c>
      <c r="D73" s="19">
        <v>318</v>
      </c>
      <c r="E73" s="72">
        <v>11</v>
      </c>
      <c r="F73" s="19">
        <v>127</v>
      </c>
      <c r="G73" s="19">
        <v>37</v>
      </c>
      <c r="H73" s="19">
        <v>100</v>
      </c>
      <c r="I73" s="72">
        <v>15</v>
      </c>
      <c r="J73" s="72">
        <v>27</v>
      </c>
      <c r="K73" s="19">
        <v>791</v>
      </c>
      <c r="L73" s="72">
        <v>34</v>
      </c>
      <c r="M73" s="72">
        <v>2</v>
      </c>
    </row>
    <row r="74" spans="1:13" ht="11.45" customHeight="1">
      <c r="A74" s="67">
        <v>45</v>
      </c>
      <c r="B74" s="55">
        <v>2019</v>
      </c>
      <c r="C74" s="19">
        <v>640</v>
      </c>
      <c r="D74" s="19">
        <v>315</v>
      </c>
      <c r="E74" s="72">
        <v>11</v>
      </c>
      <c r="F74" s="19">
        <v>144</v>
      </c>
      <c r="G74" s="19">
        <v>46</v>
      </c>
      <c r="H74" s="19">
        <v>90</v>
      </c>
      <c r="I74" s="72">
        <v>12</v>
      </c>
      <c r="J74" s="72">
        <v>13</v>
      </c>
      <c r="K74" s="19">
        <v>307</v>
      </c>
      <c r="L74" s="72">
        <v>16</v>
      </c>
      <c r="M74" s="72">
        <v>1</v>
      </c>
    </row>
    <row r="75" spans="1:13" ht="11.45" customHeight="1">
      <c r="A75" s="67">
        <v>46</v>
      </c>
      <c r="B75" s="55">
        <v>2020</v>
      </c>
      <c r="C75" s="19">
        <v>618</v>
      </c>
      <c r="D75" s="19">
        <v>328</v>
      </c>
      <c r="E75" s="72">
        <v>14</v>
      </c>
      <c r="F75" s="19">
        <v>142</v>
      </c>
      <c r="G75" s="19">
        <v>49</v>
      </c>
      <c r="H75" s="19">
        <v>98</v>
      </c>
      <c r="I75" s="72">
        <v>11</v>
      </c>
      <c r="J75" s="72">
        <v>14</v>
      </c>
      <c r="K75" s="19">
        <v>280</v>
      </c>
      <c r="L75" s="72">
        <v>10</v>
      </c>
      <c r="M75" s="72">
        <v>1</v>
      </c>
    </row>
    <row r="76" spans="1:13" s="136" customFormat="1" ht="11.45" hidden="1" customHeight="1">
      <c r="A76" s="138"/>
      <c r="B76" s="129" t="s">
        <v>47</v>
      </c>
      <c r="C76" s="130">
        <v>70</v>
      </c>
      <c r="D76" s="130">
        <v>36</v>
      </c>
      <c r="E76" s="137">
        <v>2</v>
      </c>
      <c r="F76" s="130">
        <v>14</v>
      </c>
      <c r="G76" s="130">
        <v>4</v>
      </c>
      <c r="H76" s="130">
        <v>12</v>
      </c>
      <c r="I76" s="137">
        <v>1</v>
      </c>
      <c r="J76" s="137">
        <v>3</v>
      </c>
      <c r="K76" s="130">
        <v>34</v>
      </c>
      <c r="L76" s="137">
        <v>1</v>
      </c>
      <c r="M76" s="137" t="s">
        <v>24</v>
      </c>
    </row>
    <row r="77" spans="1:13" s="136" customFormat="1" ht="11.45" hidden="1" customHeight="1">
      <c r="A77" s="138"/>
      <c r="B77" s="129" t="s">
        <v>48</v>
      </c>
      <c r="C77" s="130">
        <v>64</v>
      </c>
      <c r="D77" s="130">
        <v>34</v>
      </c>
      <c r="E77" s="137">
        <v>2</v>
      </c>
      <c r="F77" s="130">
        <v>16</v>
      </c>
      <c r="G77" s="130">
        <v>4</v>
      </c>
      <c r="H77" s="130">
        <v>9</v>
      </c>
      <c r="I77" s="137">
        <v>0</v>
      </c>
      <c r="J77" s="137">
        <v>2</v>
      </c>
      <c r="K77" s="130">
        <v>30</v>
      </c>
      <c r="L77" s="137">
        <v>0</v>
      </c>
      <c r="M77" s="137">
        <v>0</v>
      </c>
    </row>
    <row r="78" spans="1:13" s="136" customFormat="1" ht="11.45" hidden="1" customHeight="1">
      <c r="A78" s="138"/>
      <c r="B78" s="129" t="s">
        <v>49</v>
      </c>
      <c r="C78" s="130">
        <v>53</v>
      </c>
      <c r="D78" s="130">
        <v>28</v>
      </c>
      <c r="E78" s="137">
        <v>0</v>
      </c>
      <c r="F78" s="130">
        <v>12</v>
      </c>
      <c r="G78" s="130">
        <v>4</v>
      </c>
      <c r="H78" s="130">
        <v>10</v>
      </c>
      <c r="I78" s="137">
        <v>0</v>
      </c>
      <c r="J78" s="137">
        <v>1</v>
      </c>
      <c r="K78" s="130">
        <v>23</v>
      </c>
      <c r="L78" s="137">
        <v>2</v>
      </c>
      <c r="M78" s="137" t="s">
        <v>24</v>
      </c>
    </row>
    <row r="79" spans="1:13" s="136" customFormat="1" ht="11.45" hidden="1" customHeight="1">
      <c r="A79" s="138"/>
      <c r="B79" s="129" t="s">
        <v>50</v>
      </c>
      <c r="C79" s="130">
        <v>23</v>
      </c>
      <c r="D79" s="130">
        <v>14</v>
      </c>
      <c r="E79" s="137">
        <v>0</v>
      </c>
      <c r="F79" s="130">
        <v>6</v>
      </c>
      <c r="G79" s="130">
        <v>5</v>
      </c>
      <c r="H79" s="130">
        <v>2</v>
      </c>
      <c r="I79" s="137">
        <v>0</v>
      </c>
      <c r="J79" s="137">
        <v>1</v>
      </c>
      <c r="K79" s="130">
        <v>9</v>
      </c>
      <c r="L79" s="137">
        <v>0</v>
      </c>
      <c r="M79" s="137" t="s">
        <v>24</v>
      </c>
    </row>
    <row r="80" spans="1:13" s="136" customFormat="1" ht="11.45" hidden="1" customHeight="1">
      <c r="A80" s="138"/>
      <c r="B80" s="129" t="s">
        <v>51</v>
      </c>
      <c r="C80" s="130">
        <v>23</v>
      </c>
      <c r="D80" s="130">
        <v>17</v>
      </c>
      <c r="E80" s="137">
        <v>1</v>
      </c>
      <c r="F80" s="130">
        <v>8</v>
      </c>
      <c r="G80" s="130">
        <v>3</v>
      </c>
      <c r="H80" s="130">
        <v>4</v>
      </c>
      <c r="I80" s="137">
        <v>0</v>
      </c>
      <c r="J80" s="137">
        <v>1</v>
      </c>
      <c r="K80" s="130">
        <v>7</v>
      </c>
      <c r="L80" s="137">
        <v>0</v>
      </c>
      <c r="M80" s="137" t="s">
        <v>24</v>
      </c>
    </row>
    <row r="81" spans="1:13" s="136" customFormat="1" ht="11.45" hidden="1" customHeight="1">
      <c r="A81" s="138"/>
      <c r="B81" s="129" t="s">
        <v>52</v>
      </c>
      <c r="C81" s="130">
        <v>62</v>
      </c>
      <c r="D81" s="130">
        <v>33</v>
      </c>
      <c r="E81" s="137">
        <v>1</v>
      </c>
      <c r="F81" s="130">
        <v>10</v>
      </c>
      <c r="G81" s="130">
        <v>4</v>
      </c>
      <c r="H81" s="130">
        <v>13</v>
      </c>
      <c r="I81" s="137">
        <v>3</v>
      </c>
      <c r="J81" s="137">
        <v>1</v>
      </c>
      <c r="K81" s="130">
        <v>29</v>
      </c>
      <c r="L81" s="137">
        <v>0</v>
      </c>
      <c r="M81" s="137">
        <v>0</v>
      </c>
    </row>
    <row r="82" spans="1:13" s="136" customFormat="1" ht="11.45" hidden="1" customHeight="1">
      <c r="A82" s="138"/>
      <c r="B82" s="129" t="s">
        <v>53</v>
      </c>
      <c r="C82" s="130">
        <v>20</v>
      </c>
      <c r="D82" s="130">
        <v>7</v>
      </c>
      <c r="E82" s="137">
        <v>0</v>
      </c>
      <c r="F82" s="130">
        <v>3</v>
      </c>
      <c r="G82" s="130">
        <v>1</v>
      </c>
      <c r="H82" s="130">
        <v>2</v>
      </c>
      <c r="I82" s="137">
        <v>0</v>
      </c>
      <c r="J82" s="137">
        <v>0</v>
      </c>
      <c r="K82" s="130">
        <v>13</v>
      </c>
      <c r="L82" s="137">
        <v>0</v>
      </c>
      <c r="M82" s="137" t="s">
        <v>24</v>
      </c>
    </row>
    <row r="83" spans="1:13" s="136" customFormat="1" ht="11.45" hidden="1" customHeight="1">
      <c r="A83" s="138"/>
      <c r="B83" s="129" t="s">
        <v>54</v>
      </c>
      <c r="C83" s="130">
        <v>21</v>
      </c>
      <c r="D83" s="130">
        <v>8</v>
      </c>
      <c r="E83" s="137" t="s">
        <v>171</v>
      </c>
      <c r="F83" s="130">
        <v>3</v>
      </c>
      <c r="G83" s="130">
        <v>1</v>
      </c>
      <c r="H83" s="130">
        <v>3</v>
      </c>
      <c r="I83" s="137">
        <v>1</v>
      </c>
      <c r="J83" s="137">
        <v>0</v>
      </c>
      <c r="K83" s="130">
        <v>13</v>
      </c>
      <c r="L83" s="137">
        <v>0</v>
      </c>
      <c r="M83" s="137" t="s">
        <v>24</v>
      </c>
    </row>
    <row r="84" spans="1:13" s="136" customFormat="1" ht="11.45" hidden="1" customHeight="1">
      <c r="A84" s="138"/>
      <c r="B84" s="129" t="s">
        <v>55</v>
      </c>
      <c r="C84" s="130">
        <v>19</v>
      </c>
      <c r="D84" s="130">
        <v>11</v>
      </c>
      <c r="E84" s="137">
        <v>1</v>
      </c>
      <c r="F84" s="130">
        <v>5</v>
      </c>
      <c r="G84" s="130">
        <v>2</v>
      </c>
      <c r="H84" s="130">
        <v>3</v>
      </c>
      <c r="I84" s="137" t="s">
        <v>171</v>
      </c>
      <c r="J84" s="137">
        <v>1</v>
      </c>
      <c r="K84" s="130">
        <v>7</v>
      </c>
      <c r="L84" s="137">
        <v>0</v>
      </c>
      <c r="M84" s="137" t="s">
        <v>24</v>
      </c>
    </row>
    <row r="85" spans="1:13" s="136" customFormat="1" ht="11.45" hidden="1" customHeight="1">
      <c r="A85" s="138"/>
      <c r="B85" s="129" t="s">
        <v>56</v>
      </c>
      <c r="C85" s="130">
        <v>51</v>
      </c>
      <c r="D85" s="130">
        <v>28</v>
      </c>
      <c r="E85" s="137">
        <v>1</v>
      </c>
      <c r="F85" s="130">
        <v>9</v>
      </c>
      <c r="G85" s="130">
        <v>3</v>
      </c>
      <c r="H85" s="130">
        <v>5</v>
      </c>
      <c r="I85" s="137">
        <v>1</v>
      </c>
      <c r="J85" s="137">
        <v>9</v>
      </c>
      <c r="K85" s="130">
        <v>22</v>
      </c>
      <c r="L85" s="137">
        <v>2</v>
      </c>
      <c r="M85" s="137" t="s">
        <v>24</v>
      </c>
    </row>
    <row r="86" spans="1:13" s="136" customFormat="1" ht="11.45" hidden="1" customHeight="1">
      <c r="A86" s="138"/>
      <c r="B86" s="129" t="s">
        <v>57</v>
      </c>
      <c r="C86" s="130">
        <v>91</v>
      </c>
      <c r="D86" s="130">
        <v>52</v>
      </c>
      <c r="E86" s="137">
        <v>2</v>
      </c>
      <c r="F86" s="130">
        <v>24</v>
      </c>
      <c r="G86" s="130">
        <v>10</v>
      </c>
      <c r="H86" s="130">
        <v>14</v>
      </c>
      <c r="I86" s="137">
        <v>1</v>
      </c>
      <c r="J86" s="137">
        <v>1</v>
      </c>
      <c r="K86" s="130">
        <v>38</v>
      </c>
      <c r="L86" s="137">
        <v>1</v>
      </c>
      <c r="M86" s="137" t="s">
        <v>24</v>
      </c>
    </row>
    <row r="87" spans="1:13" s="136" customFormat="1" ht="11.45" hidden="1" customHeight="1">
      <c r="A87" s="138"/>
      <c r="B87" s="129" t="s">
        <v>58</v>
      </c>
      <c r="C87" s="130">
        <v>129</v>
      </c>
      <c r="D87" s="130">
        <v>70</v>
      </c>
      <c r="E87" s="137">
        <v>2</v>
      </c>
      <c r="F87" s="130">
        <v>32</v>
      </c>
      <c r="G87" s="130">
        <v>9</v>
      </c>
      <c r="H87" s="130">
        <v>20</v>
      </c>
      <c r="I87" s="137">
        <v>4</v>
      </c>
      <c r="J87" s="137">
        <v>3</v>
      </c>
      <c r="K87" s="130">
        <v>57</v>
      </c>
      <c r="L87" s="137">
        <v>2</v>
      </c>
      <c r="M87" s="137">
        <v>0</v>
      </c>
    </row>
    <row r="88" spans="1:13" ht="8.1" customHeight="1">
      <c r="A88" s="67" t="str">
        <f>IF(D88&lt;&gt;"",COUNTA($D$10:D88),"")</f>
        <v/>
      </c>
      <c r="B88" s="55"/>
      <c r="C88" s="19"/>
      <c r="D88" s="19"/>
      <c r="E88" s="72"/>
      <c r="F88" s="19"/>
      <c r="G88" s="19"/>
      <c r="H88" s="19"/>
      <c r="I88" s="72"/>
      <c r="J88" s="72"/>
      <c r="K88" s="19"/>
      <c r="L88" s="72"/>
      <c r="M88" s="72"/>
    </row>
    <row r="89" spans="1:13" ht="11.45" customHeight="1">
      <c r="A89" s="67" t="str">
        <f>IF(D89&lt;&gt;"",COUNTA($D$10:D89),"")</f>
        <v/>
      </c>
      <c r="B89" s="55">
        <v>2021</v>
      </c>
      <c r="C89" s="19"/>
      <c r="D89" s="19"/>
      <c r="E89" s="72"/>
      <c r="F89" s="19"/>
      <c r="G89" s="19"/>
      <c r="H89" s="19"/>
      <c r="I89" s="72"/>
      <c r="J89" s="72"/>
      <c r="K89" s="19"/>
      <c r="L89" s="72"/>
      <c r="M89" s="72"/>
    </row>
    <row r="90" spans="1:13" ht="11.45" customHeight="1">
      <c r="A90" s="67">
        <v>47</v>
      </c>
      <c r="B90" s="55" t="s">
        <v>47</v>
      </c>
      <c r="C90" s="19">
        <v>72</v>
      </c>
      <c r="D90" s="19">
        <v>38</v>
      </c>
      <c r="E90" s="72">
        <v>2</v>
      </c>
      <c r="F90" s="19">
        <v>17</v>
      </c>
      <c r="G90" s="19">
        <v>5</v>
      </c>
      <c r="H90" s="19">
        <v>11</v>
      </c>
      <c r="I90" s="72">
        <v>2</v>
      </c>
      <c r="J90" s="72">
        <v>2</v>
      </c>
      <c r="K90" s="19">
        <v>33</v>
      </c>
      <c r="L90" s="72">
        <v>1</v>
      </c>
      <c r="M90" s="72" t="s">
        <v>24</v>
      </c>
    </row>
    <row r="91" spans="1:13" ht="11.45" customHeight="1">
      <c r="A91" s="67">
        <v>48</v>
      </c>
      <c r="B91" s="55" t="s">
        <v>48</v>
      </c>
      <c r="C91" s="19">
        <v>63</v>
      </c>
      <c r="D91" s="19">
        <v>37</v>
      </c>
      <c r="E91" s="72">
        <v>1</v>
      </c>
      <c r="F91" s="19">
        <v>18</v>
      </c>
      <c r="G91" s="19">
        <v>6</v>
      </c>
      <c r="H91" s="19">
        <v>11</v>
      </c>
      <c r="I91" s="72">
        <v>0</v>
      </c>
      <c r="J91" s="72">
        <v>1</v>
      </c>
      <c r="K91" s="19">
        <v>25</v>
      </c>
      <c r="L91" s="72">
        <v>0</v>
      </c>
      <c r="M91" s="72" t="s">
        <v>24</v>
      </c>
    </row>
    <row r="92" spans="1:13" ht="11.45" customHeight="1">
      <c r="A92" s="67">
        <v>49</v>
      </c>
      <c r="B92" s="55" t="s">
        <v>49</v>
      </c>
      <c r="C92" s="19">
        <v>62</v>
      </c>
      <c r="D92" s="19">
        <v>36</v>
      </c>
      <c r="E92" s="72">
        <v>1</v>
      </c>
      <c r="F92" s="19">
        <v>18</v>
      </c>
      <c r="G92" s="19">
        <v>7</v>
      </c>
      <c r="H92" s="19">
        <v>9</v>
      </c>
      <c r="I92" s="72">
        <v>1</v>
      </c>
      <c r="J92" s="72">
        <v>2</v>
      </c>
      <c r="K92" s="19">
        <v>26</v>
      </c>
      <c r="L92" s="72">
        <v>0</v>
      </c>
      <c r="M92" s="72" t="s">
        <v>24</v>
      </c>
    </row>
    <row r="93" spans="1:13" ht="11.45" customHeight="1">
      <c r="A93" s="67">
        <v>50</v>
      </c>
      <c r="B93" s="55" t="s">
        <v>50</v>
      </c>
      <c r="C93" s="19">
        <v>32</v>
      </c>
      <c r="D93" s="19">
        <v>21</v>
      </c>
      <c r="E93" s="72">
        <v>1</v>
      </c>
      <c r="F93" s="19">
        <v>8</v>
      </c>
      <c r="G93" s="19">
        <v>5</v>
      </c>
      <c r="H93" s="19">
        <v>6</v>
      </c>
      <c r="I93" s="72">
        <v>0</v>
      </c>
      <c r="J93" s="72">
        <v>1</v>
      </c>
      <c r="K93" s="19">
        <v>11</v>
      </c>
      <c r="L93" s="72">
        <v>0</v>
      </c>
      <c r="M93" s="72" t="s">
        <v>24</v>
      </c>
    </row>
    <row r="94" spans="1:13" ht="11.45" customHeight="1">
      <c r="A94" s="67">
        <v>51</v>
      </c>
      <c r="B94" s="55" t="s">
        <v>51</v>
      </c>
      <c r="C94" s="19">
        <v>21</v>
      </c>
      <c r="D94" s="19">
        <v>15</v>
      </c>
      <c r="E94" s="72" t="s">
        <v>24</v>
      </c>
      <c r="F94" s="19">
        <v>7</v>
      </c>
      <c r="G94" s="19">
        <v>2</v>
      </c>
      <c r="H94" s="19">
        <v>6</v>
      </c>
      <c r="I94" s="72" t="s">
        <v>24</v>
      </c>
      <c r="J94" s="72">
        <v>0</v>
      </c>
      <c r="K94" s="19">
        <v>5</v>
      </c>
      <c r="L94" s="72">
        <v>0</v>
      </c>
      <c r="M94" s="72" t="s">
        <v>24</v>
      </c>
    </row>
    <row r="95" spans="1:13" ht="11.45" customHeight="1">
      <c r="A95" s="67">
        <v>52</v>
      </c>
      <c r="B95" s="55" t="s">
        <v>52</v>
      </c>
      <c r="C95" s="19">
        <v>76</v>
      </c>
      <c r="D95" s="19">
        <v>45</v>
      </c>
      <c r="E95" s="72">
        <v>0</v>
      </c>
      <c r="F95" s="19">
        <v>17</v>
      </c>
      <c r="G95" s="19">
        <v>12</v>
      </c>
      <c r="H95" s="19">
        <v>11</v>
      </c>
      <c r="I95" s="72">
        <v>2</v>
      </c>
      <c r="J95" s="72">
        <v>1</v>
      </c>
      <c r="K95" s="19">
        <v>30</v>
      </c>
      <c r="L95" s="72">
        <v>1</v>
      </c>
      <c r="M95" s="72" t="s">
        <v>24</v>
      </c>
    </row>
    <row r="96" spans="1:13" ht="11.45" customHeight="1">
      <c r="A96" s="67">
        <v>53</v>
      </c>
      <c r="B96" s="55" t="s">
        <v>53</v>
      </c>
      <c r="C96" s="19">
        <v>30</v>
      </c>
      <c r="D96" s="19">
        <v>12</v>
      </c>
      <c r="E96" s="72">
        <v>2</v>
      </c>
      <c r="F96" s="19">
        <v>5</v>
      </c>
      <c r="G96" s="19">
        <v>2</v>
      </c>
      <c r="H96" s="72">
        <v>2</v>
      </c>
      <c r="I96" s="72">
        <v>1</v>
      </c>
      <c r="J96" s="72">
        <v>0</v>
      </c>
      <c r="K96" s="19">
        <v>18</v>
      </c>
      <c r="L96" s="72">
        <v>0</v>
      </c>
      <c r="M96" s="72" t="s">
        <v>24</v>
      </c>
    </row>
    <row r="97" spans="1:13" ht="11.45" customHeight="1">
      <c r="A97" s="67">
        <v>54</v>
      </c>
      <c r="B97" s="55" t="s">
        <v>54</v>
      </c>
      <c r="C97" s="19">
        <v>11</v>
      </c>
      <c r="D97" s="19">
        <v>5</v>
      </c>
      <c r="E97" s="72" t="s">
        <v>24</v>
      </c>
      <c r="F97" s="19">
        <v>2</v>
      </c>
      <c r="G97" s="19">
        <v>1</v>
      </c>
      <c r="H97" s="72">
        <v>2</v>
      </c>
      <c r="I97" s="72" t="s">
        <v>24</v>
      </c>
      <c r="J97" s="72">
        <v>0</v>
      </c>
      <c r="K97" s="19">
        <v>7</v>
      </c>
      <c r="L97" s="72">
        <v>1</v>
      </c>
      <c r="M97" s="72" t="s">
        <v>24</v>
      </c>
    </row>
    <row r="98" spans="1:13" ht="11.45" customHeight="1">
      <c r="A98" s="67">
        <v>55</v>
      </c>
      <c r="B98" s="55" t="s">
        <v>55</v>
      </c>
      <c r="C98" s="19">
        <v>17</v>
      </c>
      <c r="D98" s="19">
        <v>7</v>
      </c>
      <c r="E98" s="72">
        <v>0</v>
      </c>
      <c r="F98" s="19">
        <v>3</v>
      </c>
      <c r="G98" s="19" t="s">
        <v>24</v>
      </c>
      <c r="H98" s="19">
        <v>3</v>
      </c>
      <c r="I98" s="72">
        <v>1</v>
      </c>
      <c r="J98" s="72">
        <v>0</v>
      </c>
      <c r="K98" s="19">
        <v>10</v>
      </c>
      <c r="L98" s="72">
        <v>1</v>
      </c>
      <c r="M98" s="72" t="s">
        <v>24</v>
      </c>
    </row>
    <row r="99" spans="1:13" ht="11.45" customHeight="1">
      <c r="A99" s="67">
        <v>56</v>
      </c>
      <c r="B99" s="55" t="s">
        <v>56</v>
      </c>
      <c r="C99" s="19">
        <v>46</v>
      </c>
      <c r="D99" s="19">
        <v>21</v>
      </c>
      <c r="E99" s="72">
        <v>1</v>
      </c>
      <c r="F99" s="19">
        <v>8</v>
      </c>
      <c r="G99" s="19">
        <v>4</v>
      </c>
      <c r="H99" s="19">
        <v>6</v>
      </c>
      <c r="I99" s="72">
        <v>1</v>
      </c>
      <c r="J99" s="72">
        <v>1</v>
      </c>
      <c r="K99" s="19">
        <v>24</v>
      </c>
      <c r="L99" s="72">
        <v>1</v>
      </c>
      <c r="M99" s="72" t="s">
        <v>24</v>
      </c>
    </row>
    <row r="100" spans="1:13" ht="11.45" customHeight="1">
      <c r="A100" s="67">
        <v>57</v>
      </c>
      <c r="B100" s="55" t="s">
        <v>57</v>
      </c>
      <c r="C100" s="19">
        <v>98</v>
      </c>
      <c r="D100" s="19">
        <v>56</v>
      </c>
      <c r="E100" s="72">
        <v>1</v>
      </c>
      <c r="F100" s="19">
        <v>33</v>
      </c>
      <c r="G100" s="19">
        <v>8</v>
      </c>
      <c r="H100" s="19">
        <v>11</v>
      </c>
      <c r="I100" s="72">
        <v>2</v>
      </c>
      <c r="J100" s="72">
        <v>1</v>
      </c>
      <c r="K100" s="19">
        <v>41</v>
      </c>
      <c r="L100" s="72">
        <v>1</v>
      </c>
      <c r="M100" s="72" t="s">
        <v>24</v>
      </c>
    </row>
    <row r="101" spans="1:13" ht="11.45" customHeight="1">
      <c r="A101" s="67">
        <v>58</v>
      </c>
      <c r="B101" s="55" t="s">
        <v>58</v>
      </c>
      <c r="C101" s="19"/>
      <c r="D101" s="19" t="s">
        <v>148</v>
      </c>
      <c r="E101" s="72"/>
      <c r="F101" s="19"/>
      <c r="G101" s="19"/>
      <c r="H101" s="19"/>
      <c r="I101" s="72"/>
      <c r="J101" s="72"/>
      <c r="K101" s="19"/>
      <c r="L101" s="72"/>
      <c r="M101" s="72"/>
    </row>
    <row r="102" spans="1:13" ht="8.1" customHeight="1">
      <c r="A102" s="67" t="str">
        <f>IF(D102&lt;&gt;"",COUNTA($D$10:D102),"")</f>
        <v/>
      </c>
      <c r="B102" s="55"/>
      <c r="C102" s="19"/>
      <c r="D102" s="19"/>
      <c r="E102" s="72"/>
      <c r="F102" s="19"/>
      <c r="G102" s="19"/>
      <c r="H102" s="19"/>
      <c r="I102" s="72"/>
      <c r="J102" s="72"/>
      <c r="K102" s="19"/>
      <c r="L102" s="72"/>
      <c r="M102" s="72"/>
    </row>
    <row r="103" spans="1:13" ht="11.45" customHeight="1">
      <c r="A103" s="67">
        <v>59</v>
      </c>
      <c r="B103" s="55" t="s">
        <v>196</v>
      </c>
      <c r="C103" s="19">
        <v>529</v>
      </c>
      <c r="D103" s="19">
        <v>295</v>
      </c>
      <c r="E103" s="72">
        <v>9</v>
      </c>
      <c r="F103" s="19">
        <v>135</v>
      </c>
      <c r="G103" s="19">
        <v>52</v>
      </c>
      <c r="H103" s="19">
        <v>80</v>
      </c>
      <c r="I103" s="72">
        <v>10</v>
      </c>
      <c r="J103" s="72">
        <v>9</v>
      </c>
      <c r="K103" s="19">
        <v>230</v>
      </c>
      <c r="L103" s="72">
        <v>6</v>
      </c>
      <c r="M103" s="72" t="s">
        <v>24</v>
      </c>
    </row>
    <row r="104" spans="1:13" ht="11.45" customHeight="1">
      <c r="A104" s="67">
        <v>60</v>
      </c>
      <c r="B104" s="55" t="s">
        <v>197</v>
      </c>
      <c r="C104" s="19">
        <v>489</v>
      </c>
      <c r="D104" s="19">
        <v>258</v>
      </c>
      <c r="E104" s="72">
        <v>12</v>
      </c>
      <c r="F104" s="19">
        <v>110</v>
      </c>
      <c r="G104" s="19">
        <v>40</v>
      </c>
      <c r="H104" s="19">
        <v>77</v>
      </c>
      <c r="I104" s="72">
        <v>7</v>
      </c>
      <c r="J104" s="72">
        <v>11</v>
      </c>
      <c r="K104" s="19">
        <v>223</v>
      </c>
      <c r="L104" s="72">
        <v>8</v>
      </c>
      <c r="M104" s="72">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9:M69"/>
    <mergeCell ref="I5:I6"/>
    <mergeCell ref="J5:J6"/>
    <mergeCell ref="C9:M9"/>
    <mergeCell ref="L4:L6"/>
    <mergeCell ref="M4:M6"/>
    <mergeCell ref="C3:C6"/>
    <mergeCell ref="D4:D6"/>
    <mergeCell ref="K4:K6"/>
    <mergeCell ref="C33:M3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9" t="s">
        <v>71</v>
      </c>
      <c r="B1" s="220"/>
      <c r="C1" s="221" t="s">
        <v>79</v>
      </c>
      <c r="D1" s="221"/>
      <c r="E1" s="221"/>
      <c r="F1" s="221"/>
      <c r="G1" s="221"/>
      <c r="H1" s="221"/>
      <c r="I1" s="221"/>
      <c r="J1" s="221"/>
      <c r="K1" s="221"/>
      <c r="L1" s="221"/>
      <c r="M1" s="222"/>
    </row>
    <row r="2" spans="1:13" s="69" customFormat="1" ht="30" customHeight="1">
      <c r="A2" s="226" t="s">
        <v>77</v>
      </c>
      <c r="B2" s="227"/>
      <c r="C2" s="211" t="s">
        <v>63</v>
      </c>
      <c r="D2" s="211"/>
      <c r="E2" s="211"/>
      <c r="F2" s="211"/>
      <c r="G2" s="211"/>
      <c r="H2" s="211"/>
      <c r="I2" s="211"/>
      <c r="J2" s="211"/>
      <c r="K2" s="211"/>
      <c r="L2" s="211"/>
      <c r="M2" s="212"/>
    </row>
    <row r="3" spans="1:13" s="49" customFormat="1" ht="11.45" customHeight="1">
      <c r="A3" s="214" t="s">
        <v>46</v>
      </c>
      <c r="B3" s="213" t="s">
        <v>42</v>
      </c>
      <c r="C3" s="213" t="s">
        <v>7</v>
      </c>
      <c r="D3" s="213" t="s">
        <v>8</v>
      </c>
      <c r="E3" s="213" t="s">
        <v>9</v>
      </c>
      <c r="F3" s="213" t="s">
        <v>150</v>
      </c>
      <c r="G3" s="213" t="s">
        <v>151</v>
      </c>
      <c r="H3" s="213" t="s">
        <v>153</v>
      </c>
      <c r="I3" s="213" t="s">
        <v>13</v>
      </c>
      <c r="J3" s="213" t="s">
        <v>18</v>
      </c>
      <c r="K3" s="213" t="s">
        <v>116</v>
      </c>
      <c r="L3" s="213" t="s">
        <v>16</v>
      </c>
      <c r="M3" s="215" t="s">
        <v>17</v>
      </c>
    </row>
    <row r="4" spans="1:13" s="49" customFormat="1" ht="11.45" customHeight="1">
      <c r="A4" s="232"/>
      <c r="B4" s="213"/>
      <c r="C4" s="213"/>
      <c r="D4" s="213"/>
      <c r="E4" s="213"/>
      <c r="F4" s="213"/>
      <c r="G4" s="213"/>
      <c r="H4" s="213"/>
      <c r="I4" s="213"/>
      <c r="J4" s="213"/>
      <c r="K4" s="213"/>
      <c r="L4" s="213"/>
      <c r="M4" s="215"/>
    </row>
    <row r="5" spans="1:13" s="49" customFormat="1" ht="11.45" customHeight="1">
      <c r="A5" s="232"/>
      <c r="B5" s="213"/>
      <c r="C5" s="213" t="s">
        <v>23</v>
      </c>
      <c r="D5" s="213"/>
      <c r="E5" s="213"/>
      <c r="F5" s="213"/>
      <c r="G5" s="213"/>
      <c r="H5" s="213"/>
      <c r="I5" s="213"/>
      <c r="J5" s="213"/>
      <c r="K5" s="213"/>
      <c r="L5" s="213"/>
      <c r="M5" s="215"/>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t="str">
        <f>IF(D14&lt;&gt;"",COUNTA($D$8:D14),"")</f>
        <v/>
      </c>
      <c r="B14" s="55"/>
      <c r="C14" s="78"/>
      <c r="D14" s="78"/>
      <c r="E14" s="78"/>
      <c r="F14" s="78"/>
      <c r="G14" s="78"/>
      <c r="H14" s="78"/>
      <c r="I14" s="78"/>
      <c r="J14" s="78"/>
      <c r="K14" s="78"/>
      <c r="L14" s="78"/>
      <c r="M14" s="78"/>
    </row>
    <row r="15" spans="1:13" s="49" customFormat="1" ht="11.45" customHeight="1">
      <c r="A15" s="67" t="str">
        <f>IF(D15&lt;&gt;"",COUNTA($D$8:D15),"")</f>
        <v/>
      </c>
      <c r="B15" s="55">
        <v>2021</v>
      </c>
      <c r="C15" s="78"/>
      <c r="D15" s="78"/>
      <c r="E15" s="78"/>
      <c r="F15" s="78"/>
      <c r="G15" s="78"/>
      <c r="H15" s="78"/>
      <c r="I15" s="78"/>
      <c r="J15" s="78"/>
      <c r="K15" s="78"/>
      <c r="L15" s="78"/>
      <c r="M15" s="78"/>
    </row>
    <row r="16" spans="1:13" s="49" customFormat="1" ht="11.45" customHeight="1">
      <c r="A16" s="67">
        <f>IF(D16&lt;&gt;"",COUNTA($D$8:D16),"")</f>
        <v>7</v>
      </c>
      <c r="B16" s="79" t="s">
        <v>47</v>
      </c>
      <c r="C16" s="78">
        <v>357</v>
      </c>
      <c r="D16" s="78">
        <v>406</v>
      </c>
      <c r="E16" s="78">
        <v>288</v>
      </c>
      <c r="F16" s="78">
        <v>301</v>
      </c>
      <c r="G16" s="78">
        <v>130</v>
      </c>
      <c r="H16" s="78">
        <v>141</v>
      </c>
      <c r="I16" s="78">
        <v>97</v>
      </c>
      <c r="J16" s="78">
        <v>19</v>
      </c>
      <c r="K16" s="78">
        <v>31</v>
      </c>
      <c r="L16" s="78">
        <v>18</v>
      </c>
      <c r="M16" s="78">
        <v>264</v>
      </c>
    </row>
    <row r="17" spans="1:13" s="49" customFormat="1" ht="11.45" customHeight="1">
      <c r="A17" s="67">
        <f>IF(D17&lt;&gt;"",COUNTA($D$8:D17),"")</f>
        <v>8</v>
      </c>
      <c r="B17" s="79" t="s">
        <v>48</v>
      </c>
      <c r="C17" s="78">
        <v>381</v>
      </c>
      <c r="D17" s="78">
        <v>403</v>
      </c>
      <c r="E17" s="78">
        <v>293</v>
      </c>
      <c r="F17" s="78">
        <v>305</v>
      </c>
      <c r="G17" s="78">
        <v>130</v>
      </c>
      <c r="H17" s="78">
        <v>140</v>
      </c>
      <c r="I17" s="78">
        <v>97</v>
      </c>
      <c r="J17" s="78">
        <v>19</v>
      </c>
      <c r="K17" s="78">
        <v>31</v>
      </c>
      <c r="L17" s="78">
        <v>18</v>
      </c>
      <c r="M17" s="78">
        <v>264</v>
      </c>
    </row>
    <row r="18" spans="1:13" s="49" customFormat="1" ht="11.45" customHeight="1">
      <c r="A18" s="67">
        <f>IF(D18&lt;&gt;"",COUNTA($D$8:D18),"")</f>
        <v>9</v>
      </c>
      <c r="B18" s="79" t="s">
        <v>49</v>
      </c>
      <c r="C18" s="78">
        <v>370</v>
      </c>
      <c r="D18" s="78">
        <v>403</v>
      </c>
      <c r="E18" s="78">
        <v>288</v>
      </c>
      <c r="F18" s="78">
        <v>306</v>
      </c>
      <c r="G18" s="78">
        <v>128</v>
      </c>
      <c r="H18" s="78">
        <v>159</v>
      </c>
      <c r="I18" s="78">
        <v>97</v>
      </c>
      <c r="J18" s="78">
        <v>19</v>
      </c>
      <c r="K18" s="78">
        <v>31</v>
      </c>
      <c r="L18" s="78">
        <v>18</v>
      </c>
      <c r="M18" s="78">
        <v>264</v>
      </c>
    </row>
    <row r="19" spans="1:13" s="49" customFormat="1" ht="11.45" customHeight="1">
      <c r="A19" s="67">
        <f>IF(D19&lt;&gt;"",COUNTA($D$8:D19),"")</f>
        <v>10</v>
      </c>
      <c r="B19" s="79" t="s">
        <v>50</v>
      </c>
      <c r="C19" s="78">
        <v>372</v>
      </c>
      <c r="D19" s="78">
        <v>398</v>
      </c>
      <c r="E19" s="78">
        <v>290</v>
      </c>
      <c r="F19" s="78">
        <v>303</v>
      </c>
      <c r="G19" s="78">
        <v>131</v>
      </c>
      <c r="H19" s="78">
        <v>130</v>
      </c>
      <c r="I19" s="78">
        <v>97</v>
      </c>
      <c r="J19" s="78">
        <v>19</v>
      </c>
      <c r="K19" s="78">
        <v>31</v>
      </c>
      <c r="L19" s="78">
        <v>18</v>
      </c>
      <c r="M19" s="78">
        <v>264</v>
      </c>
    </row>
    <row r="20" spans="1:13" s="49" customFormat="1" ht="11.45" customHeight="1">
      <c r="A20" s="67">
        <f>IF(D20&lt;&gt;"",COUNTA($D$8:D20),"")</f>
        <v>11</v>
      </c>
      <c r="B20" s="79" t="s">
        <v>51</v>
      </c>
      <c r="C20" s="78">
        <v>378</v>
      </c>
      <c r="D20" s="78">
        <v>390</v>
      </c>
      <c r="E20" s="78">
        <v>290</v>
      </c>
      <c r="F20" s="78">
        <v>299</v>
      </c>
      <c r="G20" s="78">
        <v>127</v>
      </c>
      <c r="H20" s="78">
        <v>126</v>
      </c>
      <c r="I20" s="78">
        <v>97</v>
      </c>
      <c r="J20" s="78">
        <v>19</v>
      </c>
      <c r="K20" s="78">
        <v>31</v>
      </c>
      <c r="L20" s="78">
        <v>18</v>
      </c>
      <c r="M20" s="78">
        <v>264</v>
      </c>
    </row>
    <row r="21" spans="1:13" s="49" customFormat="1" ht="11.45" customHeight="1">
      <c r="A21" s="67">
        <f>IF(D21&lt;&gt;"",COUNTA($D$8:D21),"")</f>
        <v>12</v>
      </c>
      <c r="B21" s="79" t="s">
        <v>52</v>
      </c>
      <c r="C21" s="78">
        <v>369</v>
      </c>
      <c r="D21" s="78">
        <v>379</v>
      </c>
      <c r="E21" s="78">
        <v>288</v>
      </c>
      <c r="F21" s="78">
        <v>298</v>
      </c>
      <c r="G21" s="78">
        <v>136</v>
      </c>
      <c r="H21" s="78">
        <v>143</v>
      </c>
      <c r="I21" s="78">
        <v>97</v>
      </c>
      <c r="J21" s="78">
        <v>19</v>
      </c>
      <c r="K21" s="78">
        <v>31</v>
      </c>
      <c r="L21" s="78">
        <v>18</v>
      </c>
      <c r="M21" s="78">
        <v>264</v>
      </c>
    </row>
    <row r="22" spans="1:13" s="49" customFormat="1" ht="11.45" customHeight="1">
      <c r="A22" s="67">
        <f>IF(D22&lt;&gt;"",COUNTA($D$8:D22),"")</f>
        <v>13</v>
      </c>
      <c r="B22" s="79" t="s">
        <v>53</v>
      </c>
      <c r="C22" s="78">
        <v>359</v>
      </c>
      <c r="D22" s="78">
        <v>375</v>
      </c>
      <c r="E22" s="78">
        <v>275</v>
      </c>
      <c r="F22" s="78">
        <v>294</v>
      </c>
      <c r="G22" s="78">
        <v>142</v>
      </c>
      <c r="H22" s="78">
        <v>159</v>
      </c>
      <c r="I22" s="78">
        <v>97</v>
      </c>
      <c r="J22" s="78">
        <v>19</v>
      </c>
      <c r="K22" s="78">
        <v>31</v>
      </c>
      <c r="L22" s="78">
        <v>18</v>
      </c>
      <c r="M22" s="78">
        <v>264</v>
      </c>
    </row>
    <row r="23" spans="1:13" s="49" customFormat="1" ht="11.45" customHeight="1">
      <c r="A23" s="67">
        <f>IF(D23&lt;&gt;"",COUNTA($D$8:D23),"")</f>
        <v>14</v>
      </c>
      <c r="B23" s="79" t="s">
        <v>54</v>
      </c>
      <c r="C23" s="78">
        <v>350</v>
      </c>
      <c r="D23" s="78">
        <v>380</v>
      </c>
      <c r="E23" s="78">
        <v>275</v>
      </c>
      <c r="F23" s="78">
        <v>292</v>
      </c>
      <c r="G23" s="78">
        <v>141</v>
      </c>
      <c r="H23" s="78">
        <v>154</v>
      </c>
      <c r="I23" s="78">
        <v>97</v>
      </c>
      <c r="J23" s="78">
        <v>19</v>
      </c>
      <c r="K23" s="78">
        <v>31</v>
      </c>
      <c r="L23" s="78">
        <v>18</v>
      </c>
      <c r="M23" s="78">
        <v>264</v>
      </c>
    </row>
    <row r="24" spans="1:13" s="49" customFormat="1" ht="11.45" customHeight="1">
      <c r="A24" s="67">
        <f>IF(D24&lt;&gt;"",COUNTA($D$8:D24),"")</f>
        <v>15</v>
      </c>
      <c r="B24" s="79" t="s">
        <v>55</v>
      </c>
      <c r="C24" s="78">
        <v>360</v>
      </c>
      <c r="D24" s="78">
        <v>388</v>
      </c>
      <c r="E24" s="78">
        <v>281</v>
      </c>
      <c r="F24" s="78">
        <v>287</v>
      </c>
      <c r="G24" s="78">
        <v>140</v>
      </c>
      <c r="H24" s="78">
        <v>174</v>
      </c>
      <c r="I24" s="78">
        <v>97</v>
      </c>
      <c r="J24" s="78">
        <v>19</v>
      </c>
      <c r="K24" s="78">
        <v>31</v>
      </c>
      <c r="L24" s="78">
        <v>18</v>
      </c>
      <c r="M24" s="78">
        <v>264</v>
      </c>
    </row>
    <row r="25" spans="1:13" s="49" customFormat="1" ht="11.45" customHeight="1">
      <c r="A25" s="67">
        <f>IF(D25&lt;&gt;"",COUNTA($D$8:D25),"")</f>
        <v>16</v>
      </c>
      <c r="B25" s="79" t="s">
        <v>56</v>
      </c>
      <c r="C25" s="78">
        <v>352</v>
      </c>
      <c r="D25" s="78">
        <v>394</v>
      </c>
      <c r="E25" s="78">
        <v>291</v>
      </c>
      <c r="F25" s="78">
        <v>294</v>
      </c>
      <c r="G25" s="78">
        <v>138</v>
      </c>
      <c r="H25" s="78">
        <v>175</v>
      </c>
      <c r="I25" s="78">
        <v>97</v>
      </c>
      <c r="J25" s="78">
        <v>19</v>
      </c>
      <c r="K25" s="78">
        <v>31</v>
      </c>
      <c r="L25" s="78">
        <v>18</v>
      </c>
      <c r="M25" s="78">
        <v>264</v>
      </c>
    </row>
    <row r="26" spans="1:13" s="49" customFormat="1" ht="11.45" customHeight="1">
      <c r="A26" s="67">
        <f>IF(D26&lt;&gt;"",COUNTA($D$8:D26),"")</f>
        <v>17</v>
      </c>
      <c r="B26" s="79" t="s">
        <v>57</v>
      </c>
      <c r="C26" s="78">
        <v>342</v>
      </c>
      <c r="D26" s="78">
        <v>390</v>
      </c>
      <c r="E26" s="78">
        <v>296</v>
      </c>
      <c r="F26" s="78">
        <v>298</v>
      </c>
      <c r="G26" s="78">
        <v>142</v>
      </c>
      <c r="H26" s="78">
        <v>165</v>
      </c>
      <c r="I26" s="78">
        <v>97</v>
      </c>
      <c r="J26" s="78">
        <v>19</v>
      </c>
      <c r="K26" s="78">
        <v>31</v>
      </c>
      <c r="L26" s="78">
        <v>18</v>
      </c>
      <c r="M26" s="78">
        <v>264</v>
      </c>
    </row>
    <row r="27" spans="1:13" s="49" customFormat="1" ht="11.45" customHeight="1">
      <c r="A27" s="67">
        <f>IF(D27&lt;&gt;"",COUNTA($D$8:D27),"")</f>
        <v>18</v>
      </c>
      <c r="B27" s="79" t="s">
        <v>58</v>
      </c>
      <c r="C27" s="78"/>
      <c r="D27" s="78" t="s">
        <v>148</v>
      </c>
      <c r="E27" s="78"/>
      <c r="F27" s="78"/>
      <c r="G27" s="78"/>
      <c r="H27" s="78"/>
      <c r="I27" s="78"/>
      <c r="J27" s="78"/>
      <c r="K27" s="78"/>
      <c r="L27" s="78"/>
      <c r="M27" s="78"/>
    </row>
    <row r="28" spans="1:13" ht="11.45" customHeight="1">
      <c r="C28" s="75"/>
      <c r="D28" s="75"/>
      <c r="E28" s="76"/>
      <c r="F28" s="18"/>
      <c r="G28" s="18"/>
      <c r="H28" s="18"/>
      <c r="I28" s="76"/>
      <c r="J28" s="76"/>
      <c r="K28" s="75"/>
      <c r="L28" s="76"/>
      <c r="M28" s="76"/>
    </row>
    <row r="29" spans="1:13" ht="11.45" customHeight="1">
      <c r="C29" s="18"/>
      <c r="D29" s="18"/>
      <c r="E29" s="68"/>
      <c r="F29" s="18"/>
      <c r="G29" s="18"/>
      <c r="H29" s="18"/>
      <c r="I29" s="68"/>
      <c r="J29" s="68"/>
      <c r="K29" s="18"/>
      <c r="L29" s="68"/>
      <c r="M29" s="68"/>
    </row>
    <row r="30" spans="1:13" ht="11.45" customHeight="1">
      <c r="C30" s="18"/>
      <c r="D30" s="18"/>
      <c r="E30" s="68"/>
      <c r="F30" s="18"/>
      <c r="G30" s="18"/>
      <c r="H30" s="18"/>
      <c r="I30" s="68"/>
      <c r="J30" s="68"/>
      <c r="K30" s="18"/>
      <c r="L30" s="68"/>
      <c r="M30"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8.7109375" style="31" customWidth="1"/>
    <col min="3" max="10" width="8.7109375" style="31" customWidth="1"/>
    <col min="11" max="11" width="7.28515625" style="31" customWidth="1"/>
    <col min="12" max="12" width="0" style="143" hidden="1" customWidth="1"/>
    <col min="13" max="16384" width="11.42578125" style="31"/>
  </cols>
  <sheetData>
    <row r="1" spans="1:12" s="43" customFormat="1" ht="30" customHeight="1">
      <c r="A1" s="243" t="s">
        <v>74</v>
      </c>
      <c r="B1" s="244"/>
      <c r="C1" s="236" t="s">
        <v>164</v>
      </c>
      <c r="D1" s="236"/>
      <c r="E1" s="236"/>
      <c r="F1" s="236"/>
      <c r="G1" s="236"/>
      <c r="H1" s="236"/>
      <c r="I1" s="236"/>
      <c r="J1" s="237"/>
      <c r="L1" s="136"/>
    </row>
    <row r="2" spans="1:12" s="69" customFormat="1" ht="30" customHeight="1">
      <c r="A2" s="240" t="s">
        <v>96</v>
      </c>
      <c r="B2" s="241"/>
      <c r="C2" s="238" t="s">
        <v>97</v>
      </c>
      <c r="D2" s="238"/>
      <c r="E2" s="238"/>
      <c r="F2" s="238"/>
      <c r="G2" s="238"/>
      <c r="H2" s="238"/>
      <c r="I2" s="238"/>
      <c r="J2" s="239"/>
      <c r="L2" s="147"/>
    </row>
    <row r="3" spans="1:12" s="49" customFormat="1" ht="11.45" customHeight="1">
      <c r="A3" s="245" t="s">
        <v>46</v>
      </c>
      <c r="B3" s="234" t="s">
        <v>36</v>
      </c>
      <c r="C3" s="234" t="s">
        <v>155</v>
      </c>
      <c r="D3" s="234" t="s">
        <v>156</v>
      </c>
      <c r="E3" s="234" t="s">
        <v>157</v>
      </c>
      <c r="F3" s="234"/>
      <c r="G3" s="234" t="s">
        <v>158</v>
      </c>
      <c r="H3" s="234" t="s">
        <v>94</v>
      </c>
      <c r="I3" s="234"/>
      <c r="J3" s="242" t="s">
        <v>95</v>
      </c>
      <c r="L3" s="235" t="s">
        <v>177</v>
      </c>
    </row>
    <row r="4" spans="1:12" s="49" customFormat="1" ht="11.45" customHeight="1">
      <c r="A4" s="245"/>
      <c r="B4" s="234"/>
      <c r="C4" s="234"/>
      <c r="D4" s="234"/>
      <c r="E4" s="234"/>
      <c r="F4" s="234"/>
      <c r="G4" s="234"/>
      <c r="H4" s="234"/>
      <c r="I4" s="234"/>
      <c r="J4" s="242"/>
      <c r="L4" s="235"/>
    </row>
    <row r="5" spans="1:12" s="49" customFormat="1" ht="11.45" customHeight="1">
      <c r="A5" s="245"/>
      <c r="B5" s="234"/>
      <c r="C5" s="234"/>
      <c r="D5" s="234"/>
      <c r="E5" s="234"/>
      <c r="F5" s="234"/>
      <c r="G5" s="234"/>
      <c r="H5" s="234"/>
      <c r="I5" s="234"/>
      <c r="J5" s="242"/>
      <c r="L5" s="235"/>
    </row>
    <row r="6" spans="1:12" s="49" customFormat="1" ht="11.45" customHeight="1">
      <c r="A6" s="246"/>
      <c r="B6" s="234"/>
      <c r="C6" s="234"/>
      <c r="D6" s="234" t="s">
        <v>159</v>
      </c>
      <c r="E6" s="234"/>
      <c r="F6" s="234" t="s">
        <v>114</v>
      </c>
      <c r="G6" s="234"/>
      <c r="H6" s="234" t="s">
        <v>103</v>
      </c>
      <c r="I6" s="234" t="s">
        <v>113</v>
      </c>
      <c r="J6" s="242"/>
      <c r="L6" s="235"/>
    </row>
    <row r="7" spans="1:12" s="49" customFormat="1" ht="11.45" customHeight="1">
      <c r="A7" s="246"/>
      <c r="B7" s="234"/>
      <c r="C7" s="234"/>
      <c r="D7" s="234"/>
      <c r="E7" s="234"/>
      <c r="F7" s="234"/>
      <c r="G7" s="234"/>
      <c r="H7" s="234"/>
      <c r="I7" s="234"/>
      <c r="J7" s="242"/>
      <c r="L7" s="235"/>
    </row>
    <row r="8" spans="1:12" s="49" customFormat="1" ht="11.45" customHeight="1">
      <c r="A8" s="246"/>
      <c r="B8" s="234"/>
      <c r="C8" s="234"/>
      <c r="D8" s="234"/>
      <c r="E8" s="234"/>
      <c r="F8" s="234"/>
      <c r="G8" s="234"/>
      <c r="H8" s="234"/>
      <c r="I8" s="234"/>
      <c r="J8" s="242"/>
      <c r="L8" s="235"/>
    </row>
    <row r="9" spans="1:12" s="49" customFormat="1" ht="11.45" customHeight="1">
      <c r="A9" s="246"/>
      <c r="B9" s="234"/>
      <c r="C9" s="94" t="s">
        <v>60</v>
      </c>
      <c r="D9" s="233" t="s">
        <v>105</v>
      </c>
      <c r="E9" s="233"/>
      <c r="F9" s="233"/>
      <c r="G9" s="233"/>
      <c r="H9" s="234" t="s">
        <v>60</v>
      </c>
      <c r="I9" s="234"/>
      <c r="J9" s="95" t="s">
        <v>64</v>
      </c>
      <c r="L9" s="148" t="s">
        <v>176</v>
      </c>
    </row>
    <row r="10" spans="1:12" s="74" customFormat="1" ht="11.45" customHeight="1">
      <c r="A10" s="80">
        <v>1</v>
      </c>
      <c r="B10" s="81">
        <v>2</v>
      </c>
      <c r="C10" s="81">
        <v>3</v>
      </c>
      <c r="D10" s="81">
        <v>4</v>
      </c>
      <c r="E10" s="81">
        <v>5</v>
      </c>
      <c r="F10" s="81">
        <v>6</v>
      </c>
      <c r="G10" s="81">
        <v>7</v>
      </c>
      <c r="H10" s="81">
        <v>8</v>
      </c>
      <c r="I10" s="81">
        <v>9</v>
      </c>
      <c r="J10" s="82">
        <v>10</v>
      </c>
      <c r="L10" s="149"/>
    </row>
    <row r="11" spans="1:12" ht="11.45" customHeight="1">
      <c r="A11" s="83"/>
      <c r="B11" s="37"/>
      <c r="C11" s="18"/>
      <c r="D11" s="18"/>
      <c r="E11" s="18"/>
      <c r="F11" s="18"/>
      <c r="G11" s="18"/>
      <c r="H11" s="84"/>
      <c r="I11" s="85"/>
      <c r="J11" s="84"/>
    </row>
    <row r="12" spans="1:12" ht="11.1" customHeight="1">
      <c r="A12" s="86">
        <v>1</v>
      </c>
      <c r="B12" s="55" t="s">
        <v>160</v>
      </c>
      <c r="C12" s="19">
        <v>12</v>
      </c>
      <c r="D12" s="19">
        <v>2322</v>
      </c>
      <c r="E12" s="19">
        <v>1552</v>
      </c>
      <c r="F12" s="19" t="s">
        <v>12</v>
      </c>
      <c r="G12" s="19">
        <v>433964</v>
      </c>
      <c r="H12" s="96">
        <v>279.5</v>
      </c>
      <c r="I12" s="97">
        <v>0.77</v>
      </c>
      <c r="J12" s="96">
        <v>66.8</v>
      </c>
      <c r="L12" s="143">
        <f>G12/1000</f>
        <v>433.964</v>
      </c>
    </row>
    <row r="13" spans="1:12" ht="11.1" customHeight="1">
      <c r="A13" s="86">
        <v>2</v>
      </c>
      <c r="B13" s="55" t="s">
        <v>161</v>
      </c>
      <c r="C13" s="19">
        <v>27</v>
      </c>
      <c r="D13" s="19">
        <v>1604</v>
      </c>
      <c r="E13" s="19">
        <v>1336</v>
      </c>
      <c r="F13" s="19">
        <v>1333</v>
      </c>
      <c r="G13" s="19">
        <v>379412</v>
      </c>
      <c r="H13" s="96">
        <v>284.60000000000002</v>
      </c>
      <c r="I13" s="97">
        <v>0.78</v>
      </c>
      <c r="J13" s="96">
        <v>83.3</v>
      </c>
      <c r="L13" s="143">
        <f t="shared" ref="L13:L46" si="0">G13/1000</f>
        <v>379.41199999999998</v>
      </c>
    </row>
    <row r="14" spans="1:12" ht="11.1" customHeight="1">
      <c r="A14" s="86">
        <v>3</v>
      </c>
      <c r="B14" s="55" t="s">
        <v>162</v>
      </c>
      <c r="C14" s="19">
        <v>41</v>
      </c>
      <c r="D14" s="19">
        <v>2006</v>
      </c>
      <c r="E14" s="19">
        <v>1657</v>
      </c>
      <c r="F14" s="19">
        <v>1669</v>
      </c>
      <c r="G14" s="19">
        <v>463269</v>
      </c>
      <c r="H14" s="96">
        <v>277.5</v>
      </c>
      <c r="I14" s="97">
        <v>0.76</v>
      </c>
      <c r="J14" s="96">
        <v>83.2</v>
      </c>
      <c r="L14" s="143">
        <f t="shared" si="0"/>
        <v>463.26900000000001</v>
      </c>
    </row>
    <row r="15" spans="1:12" ht="11.1" customHeight="1">
      <c r="A15" s="86">
        <v>4</v>
      </c>
      <c r="B15" s="55" t="s">
        <v>163</v>
      </c>
      <c r="C15" s="19">
        <v>54</v>
      </c>
      <c r="D15" s="19">
        <v>1951</v>
      </c>
      <c r="E15" s="19">
        <v>1684</v>
      </c>
      <c r="F15" s="19">
        <v>1685</v>
      </c>
      <c r="G15" s="19">
        <v>485295</v>
      </c>
      <c r="H15" s="96">
        <v>288</v>
      </c>
      <c r="I15" s="97">
        <v>0.79</v>
      </c>
      <c r="J15" s="96">
        <v>86.3</v>
      </c>
      <c r="L15" s="143">
        <f t="shared" si="0"/>
        <v>485.29500000000002</v>
      </c>
    </row>
    <row r="16" spans="1:12" ht="11.1" customHeight="1">
      <c r="A16" s="86">
        <v>5</v>
      </c>
      <c r="B16" s="55" t="s">
        <v>165</v>
      </c>
      <c r="C16" s="19">
        <v>82</v>
      </c>
      <c r="D16" s="19" t="s">
        <v>12</v>
      </c>
      <c r="E16" s="19" t="s">
        <v>12</v>
      </c>
      <c r="F16" s="19">
        <v>2268</v>
      </c>
      <c r="G16" s="19">
        <v>662368</v>
      </c>
      <c r="H16" s="96">
        <v>292.10000000000002</v>
      </c>
      <c r="I16" s="97">
        <v>0.79833333333333323</v>
      </c>
      <c r="J16" s="96">
        <v>83.9</v>
      </c>
      <c r="L16" s="143">
        <f t="shared" si="0"/>
        <v>662.36800000000005</v>
      </c>
    </row>
    <row r="17" spans="1:12" ht="11.1" customHeight="1">
      <c r="A17" s="86">
        <v>6</v>
      </c>
      <c r="B17" s="55">
        <v>2020</v>
      </c>
      <c r="C17" s="19">
        <v>78</v>
      </c>
      <c r="D17" s="19" t="s">
        <v>12</v>
      </c>
      <c r="E17" s="19" t="s">
        <v>12</v>
      </c>
      <c r="F17" s="19">
        <v>2337</v>
      </c>
      <c r="G17" s="19">
        <v>688447</v>
      </c>
      <c r="H17" s="96">
        <v>294.5</v>
      </c>
      <c r="I17" s="97">
        <v>0.81</v>
      </c>
      <c r="J17" s="96">
        <v>86.3</v>
      </c>
      <c r="L17" s="143">
        <f t="shared" si="0"/>
        <v>688.447</v>
      </c>
    </row>
    <row r="18" spans="1:12" s="143" customFormat="1" ht="11.1" hidden="1" customHeight="1">
      <c r="A18" s="146"/>
      <c r="B18" s="129" t="s">
        <v>47</v>
      </c>
      <c r="C18" s="130">
        <v>78</v>
      </c>
      <c r="D18" s="130">
        <v>2715</v>
      </c>
      <c r="E18" s="130">
        <v>2402</v>
      </c>
      <c r="F18" s="130">
        <v>2341</v>
      </c>
      <c r="G18" s="130">
        <v>59036</v>
      </c>
      <c r="H18" s="145">
        <v>25.2</v>
      </c>
      <c r="I18" s="144">
        <v>0.81</v>
      </c>
      <c r="J18" s="145">
        <v>88.5</v>
      </c>
      <c r="L18" s="143">
        <f t="shared" si="0"/>
        <v>59.036000000000001</v>
      </c>
    </row>
    <row r="19" spans="1:12" s="143" customFormat="1" ht="11.1" hidden="1" customHeight="1">
      <c r="A19" s="146"/>
      <c r="B19" s="129" t="s">
        <v>48</v>
      </c>
      <c r="C19" s="130">
        <v>78</v>
      </c>
      <c r="D19" s="130">
        <v>2716</v>
      </c>
      <c r="E19" s="130">
        <v>2469</v>
      </c>
      <c r="F19" s="130">
        <v>2435</v>
      </c>
      <c r="G19" s="130">
        <v>55518</v>
      </c>
      <c r="H19" s="145">
        <v>22.8</v>
      </c>
      <c r="I19" s="144">
        <v>0.79</v>
      </c>
      <c r="J19" s="145">
        <v>90.9</v>
      </c>
      <c r="L19" s="143">
        <f t="shared" si="0"/>
        <v>55.518000000000001</v>
      </c>
    </row>
    <row r="20" spans="1:12" s="143" customFormat="1" ht="11.1" hidden="1" customHeight="1">
      <c r="A20" s="146"/>
      <c r="B20" s="129" t="s">
        <v>49</v>
      </c>
      <c r="C20" s="130">
        <v>78</v>
      </c>
      <c r="D20" s="130">
        <v>2715</v>
      </c>
      <c r="E20" s="130">
        <v>2329</v>
      </c>
      <c r="F20" s="130">
        <v>2379</v>
      </c>
      <c r="G20" s="130">
        <v>62546</v>
      </c>
      <c r="H20" s="145">
        <v>26.3</v>
      </c>
      <c r="I20" s="144">
        <v>0.85</v>
      </c>
      <c r="J20" s="145">
        <v>85.8</v>
      </c>
      <c r="L20" s="143">
        <f t="shared" si="0"/>
        <v>62.545999999999999</v>
      </c>
    </row>
    <row r="21" spans="1:12" s="143" customFormat="1" ht="11.1" hidden="1" customHeight="1">
      <c r="A21" s="146"/>
      <c r="B21" s="129" t="s">
        <v>50</v>
      </c>
      <c r="C21" s="130">
        <v>78</v>
      </c>
      <c r="D21" s="130">
        <v>2716</v>
      </c>
      <c r="E21" s="130">
        <v>2291</v>
      </c>
      <c r="F21" s="130">
        <v>2310</v>
      </c>
      <c r="G21" s="130">
        <v>55407</v>
      </c>
      <c r="H21" s="145">
        <v>24</v>
      </c>
      <c r="I21" s="144">
        <v>0.8</v>
      </c>
      <c r="J21" s="145">
        <v>84.3</v>
      </c>
      <c r="L21" s="143">
        <f t="shared" si="0"/>
        <v>55.406999999999996</v>
      </c>
    </row>
    <row r="22" spans="1:12" s="143" customFormat="1" ht="11.1" hidden="1" customHeight="1">
      <c r="A22" s="146"/>
      <c r="B22" s="129" t="s">
        <v>51</v>
      </c>
      <c r="C22" s="130">
        <v>78</v>
      </c>
      <c r="D22" s="130">
        <v>2716</v>
      </c>
      <c r="E22" s="130">
        <v>2330</v>
      </c>
      <c r="F22" s="130">
        <v>2251</v>
      </c>
      <c r="G22" s="130">
        <v>54155</v>
      </c>
      <c r="H22" s="145">
        <v>24.1</v>
      </c>
      <c r="I22" s="144">
        <v>0.78</v>
      </c>
      <c r="J22" s="145">
        <v>85.8</v>
      </c>
      <c r="L22" s="143">
        <f t="shared" si="0"/>
        <v>54.155000000000001</v>
      </c>
    </row>
    <row r="23" spans="1:12" s="143" customFormat="1" ht="11.1" hidden="1" customHeight="1">
      <c r="A23" s="146"/>
      <c r="B23" s="129" t="s">
        <v>52</v>
      </c>
      <c r="C23" s="130">
        <v>78</v>
      </c>
      <c r="D23" s="130">
        <v>2716</v>
      </c>
      <c r="E23" s="130">
        <v>2415</v>
      </c>
      <c r="F23" s="130">
        <v>2373</v>
      </c>
      <c r="G23" s="130">
        <v>56863</v>
      </c>
      <c r="H23" s="145">
        <v>24</v>
      </c>
      <c r="I23" s="144">
        <v>0.8</v>
      </c>
      <c r="J23" s="145">
        <v>88.9</v>
      </c>
      <c r="L23" s="143">
        <f t="shared" si="0"/>
        <v>56.863</v>
      </c>
    </row>
    <row r="24" spans="1:12" s="143" customFormat="1" ht="11.1" hidden="1" customHeight="1">
      <c r="A24" s="146"/>
      <c r="B24" s="129" t="s">
        <v>53</v>
      </c>
      <c r="C24" s="130">
        <v>77</v>
      </c>
      <c r="D24" s="130">
        <v>2716</v>
      </c>
      <c r="E24" s="130">
        <v>2356</v>
      </c>
      <c r="F24" s="130">
        <v>2346</v>
      </c>
      <c r="G24" s="130">
        <v>60916</v>
      </c>
      <c r="H24" s="145">
        <v>26</v>
      </c>
      <c r="I24" s="144">
        <v>0.84</v>
      </c>
      <c r="J24" s="145">
        <v>86.8</v>
      </c>
      <c r="L24" s="143">
        <f t="shared" si="0"/>
        <v>60.915999999999997</v>
      </c>
    </row>
    <row r="25" spans="1:12" s="143" customFormat="1" ht="11.1" hidden="1" customHeight="1">
      <c r="A25" s="146"/>
      <c r="B25" s="129" t="s">
        <v>54</v>
      </c>
      <c r="C25" s="130">
        <v>76</v>
      </c>
      <c r="D25" s="130">
        <v>2676</v>
      </c>
      <c r="E25" s="130">
        <v>2325</v>
      </c>
      <c r="F25" s="130">
        <v>2341</v>
      </c>
      <c r="G25" s="130">
        <v>57573</v>
      </c>
      <c r="H25" s="145">
        <v>24.6</v>
      </c>
      <c r="I25" s="144">
        <v>0.79</v>
      </c>
      <c r="J25" s="145">
        <v>86.9</v>
      </c>
      <c r="L25" s="143">
        <f t="shared" si="0"/>
        <v>57.573</v>
      </c>
    </row>
    <row r="26" spans="1:12" s="143" customFormat="1" ht="11.1" hidden="1" customHeight="1">
      <c r="A26" s="146"/>
      <c r="B26" s="129" t="s">
        <v>55</v>
      </c>
      <c r="C26" s="130">
        <v>76</v>
      </c>
      <c r="D26" s="130">
        <v>2673</v>
      </c>
      <c r="E26" s="130">
        <v>2257</v>
      </c>
      <c r="F26" s="130">
        <v>2273</v>
      </c>
      <c r="G26" s="130">
        <v>51025</v>
      </c>
      <c r="H26" s="145">
        <v>22.5</v>
      </c>
      <c r="I26" s="144">
        <v>0.75</v>
      </c>
      <c r="J26" s="145">
        <v>84.4</v>
      </c>
      <c r="L26" s="143">
        <f t="shared" si="0"/>
        <v>51.024999999999999</v>
      </c>
    </row>
    <row r="27" spans="1:12" s="143" customFormat="1" ht="11.1" hidden="1" customHeight="1">
      <c r="A27" s="146"/>
      <c r="B27" s="129" t="s">
        <v>56</v>
      </c>
      <c r="C27" s="130">
        <v>79</v>
      </c>
      <c r="D27" s="130">
        <v>2782</v>
      </c>
      <c r="E27" s="130">
        <v>2357</v>
      </c>
      <c r="F27" s="130">
        <v>2307</v>
      </c>
      <c r="G27" s="130">
        <v>55012</v>
      </c>
      <c r="H27" s="145">
        <v>23.8</v>
      </c>
      <c r="I27" s="144">
        <v>0.77</v>
      </c>
      <c r="J27" s="145">
        <v>84.7</v>
      </c>
      <c r="L27" s="143">
        <f t="shared" si="0"/>
        <v>55.012</v>
      </c>
    </row>
    <row r="28" spans="1:12" s="143" customFormat="1" ht="11.1" hidden="1" customHeight="1">
      <c r="A28" s="146"/>
      <c r="B28" s="129" t="s">
        <v>57</v>
      </c>
      <c r="C28" s="130">
        <v>79</v>
      </c>
      <c r="D28" s="130">
        <v>2782</v>
      </c>
      <c r="E28" s="130">
        <v>2375</v>
      </c>
      <c r="F28" s="130">
        <v>2366</v>
      </c>
      <c r="G28" s="130">
        <v>59452</v>
      </c>
      <c r="H28" s="145">
        <v>25.1</v>
      </c>
      <c r="I28" s="144">
        <v>0.84</v>
      </c>
      <c r="J28" s="145">
        <v>85.4</v>
      </c>
      <c r="L28" s="143">
        <f t="shared" si="0"/>
        <v>59.451999999999998</v>
      </c>
    </row>
    <row r="29" spans="1:12" s="143" customFormat="1" ht="11.1" hidden="1" customHeight="1">
      <c r="A29" s="146"/>
      <c r="B29" s="129" t="s">
        <v>58</v>
      </c>
      <c r="C29" s="130">
        <v>79</v>
      </c>
      <c r="D29" s="130">
        <v>2782</v>
      </c>
      <c r="E29" s="130">
        <v>2303</v>
      </c>
      <c r="F29" s="130">
        <v>2339</v>
      </c>
      <c r="G29" s="130">
        <v>61147</v>
      </c>
      <c r="H29" s="145">
        <v>26.1</v>
      </c>
      <c r="I29" s="144">
        <v>0.84</v>
      </c>
      <c r="J29" s="145">
        <v>82.8</v>
      </c>
      <c r="L29" s="143">
        <f t="shared" si="0"/>
        <v>61.146999999999998</v>
      </c>
    </row>
    <row r="30" spans="1:12" ht="8.1" customHeight="1">
      <c r="A30" s="86" t="str">
        <f>IF(D30&lt;&gt;"",COUNTA($D$12:D30),"")</f>
        <v/>
      </c>
      <c r="B30" s="55"/>
      <c r="C30" s="19"/>
      <c r="D30" s="19"/>
      <c r="E30" s="19"/>
      <c r="F30" s="19"/>
      <c r="G30" s="19"/>
      <c r="H30" s="96"/>
      <c r="I30" s="97"/>
      <c r="J30" s="96"/>
    </row>
    <row r="31" spans="1:12" ht="11.1" customHeight="1">
      <c r="A31" s="86" t="str">
        <f>IF(D31&lt;&gt;"",COUNTA($D$12:D31),"")</f>
        <v/>
      </c>
      <c r="B31" s="55">
        <v>2021</v>
      </c>
      <c r="C31" s="19"/>
      <c r="D31" s="19"/>
      <c r="E31" s="19"/>
      <c r="F31" s="19"/>
      <c r="G31" s="19"/>
      <c r="H31" s="96"/>
      <c r="I31" s="97"/>
      <c r="J31" s="96"/>
    </row>
    <row r="32" spans="1:12" ht="11.1" customHeight="1">
      <c r="A32" s="86">
        <v>7</v>
      </c>
      <c r="B32" s="55" t="s">
        <v>47</v>
      </c>
      <c r="C32" s="19">
        <v>79</v>
      </c>
      <c r="D32" s="19" t="s">
        <v>12</v>
      </c>
      <c r="E32" s="19" t="s">
        <v>12</v>
      </c>
      <c r="F32" s="19">
        <v>2309</v>
      </c>
      <c r="G32" s="19">
        <v>57062</v>
      </c>
      <c r="H32" s="96">
        <v>24.7</v>
      </c>
      <c r="I32" s="97">
        <v>0.8</v>
      </c>
      <c r="J32" s="96">
        <v>83.3</v>
      </c>
      <c r="L32" s="150">
        <f>IF(G32=0,#N/A,(G32/1000))</f>
        <v>57.061999999999998</v>
      </c>
    </row>
    <row r="33" spans="1:12" ht="11.1" customHeight="1">
      <c r="A33" s="86">
        <v>8</v>
      </c>
      <c r="B33" s="55" t="s">
        <v>48</v>
      </c>
      <c r="C33" s="19">
        <v>80</v>
      </c>
      <c r="D33" s="19" t="s">
        <v>12</v>
      </c>
      <c r="E33" s="19" t="s">
        <v>12</v>
      </c>
      <c r="F33" s="19">
        <v>2295</v>
      </c>
      <c r="G33" s="19">
        <v>52540</v>
      </c>
      <c r="H33" s="96">
        <v>22.9</v>
      </c>
      <c r="I33" s="97">
        <v>0.79</v>
      </c>
      <c r="J33" s="96">
        <v>84.2</v>
      </c>
      <c r="L33" s="150">
        <f t="shared" ref="L33:L43" si="1">IF(G33=0,#N/A,(G33/1000))</f>
        <v>52.54</v>
      </c>
    </row>
    <row r="34" spans="1:12" ht="11.1" customHeight="1">
      <c r="A34" s="86">
        <v>9</v>
      </c>
      <c r="B34" s="55" t="s">
        <v>49</v>
      </c>
      <c r="C34" s="19">
        <v>80</v>
      </c>
      <c r="D34" s="19" t="s">
        <v>12</v>
      </c>
      <c r="E34" s="19" t="s">
        <v>12</v>
      </c>
      <c r="F34" s="19">
        <v>2257</v>
      </c>
      <c r="G34" s="19">
        <v>62070</v>
      </c>
      <c r="H34" s="96">
        <v>27.5</v>
      </c>
      <c r="I34" s="97">
        <v>0.89</v>
      </c>
      <c r="J34" s="96">
        <v>81.8</v>
      </c>
      <c r="L34" s="150">
        <f t="shared" si="1"/>
        <v>62.07</v>
      </c>
    </row>
    <row r="35" spans="1:12" ht="11.1" customHeight="1">
      <c r="A35" s="86">
        <v>10</v>
      </c>
      <c r="B35" s="55" t="s">
        <v>50</v>
      </c>
      <c r="C35" s="19">
        <v>80</v>
      </c>
      <c r="D35" s="19" t="s">
        <v>12</v>
      </c>
      <c r="E35" s="19" t="s">
        <v>12</v>
      </c>
      <c r="F35" s="19">
        <v>2328</v>
      </c>
      <c r="G35" s="19">
        <v>59164</v>
      </c>
      <c r="H35" s="96">
        <v>25.4</v>
      </c>
      <c r="I35" s="97">
        <v>0.85</v>
      </c>
      <c r="J35" s="96">
        <v>79.400000000000006</v>
      </c>
      <c r="L35" s="150">
        <f t="shared" si="1"/>
        <v>59.164000000000001</v>
      </c>
    </row>
    <row r="36" spans="1:12" ht="11.1" customHeight="1">
      <c r="A36" s="86">
        <v>11</v>
      </c>
      <c r="B36" s="55" t="s">
        <v>51</v>
      </c>
      <c r="C36" s="19">
        <v>81</v>
      </c>
      <c r="D36" s="19" t="s">
        <v>12</v>
      </c>
      <c r="E36" s="19" t="s">
        <v>12</v>
      </c>
      <c r="F36" s="19">
        <v>2321</v>
      </c>
      <c r="G36" s="19">
        <v>56932</v>
      </c>
      <c r="H36" s="96">
        <v>24.5</v>
      </c>
      <c r="I36" s="97">
        <v>0.79</v>
      </c>
      <c r="J36" s="96">
        <v>86</v>
      </c>
      <c r="L36" s="150">
        <f t="shared" si="1"/>
        <v>56.932000000000002</v>
      </c>
    </row>
    <row r="37" spans="1:12" ht="11.1" customHeight="1">
      <c r="A37" s="86">
        <v>12</v>
      </c>
      <c r="B37" s="55" t="s">
        <v>52</v>
      </c>
      <c r="C37" s="19">
        <v>81</v>
      </c>
      <c r="D37" s="19" t="s">
        <v>12</v>
      </c>
      <c r="E37" s="19" t="s">
        <v>12</v>
      </c>
      <c r="F37" s="19">
        <v>2359</v>
      </c>
      <c r="G37" s="19">
        <v>58982</v>
      </c>
      <c r="H37" s="96">
        <v>25</v>
      </c>
      <c r="I37" s="97">
        <v>0.83</v>
      </c>
      <c r="J37" s="96">
        <v>87.2</v>
      </c>
      <c r="L37" s="150">
        <f t="shared" si="1"/>
        <v>58.981999999999999</v>
      </c>
    </row>
    <row r="38" spans="1:12" ht="11.1" customHeight="1">
      <c r="A38" s="86">
        <v>13</v>
      </c>
      <c r="B38" s="55" t="s">
        <v>53</v>
      </c>
      <c r="C38" s="19">
        <v>83</v>
      </c>
      <c r="D38" s="19" t="s">
        <v>12</v>
      </c>
      <c r="E38" s="19" t="s">
        <v>12</v>
      </c>
      <c r="F38" s="19">
        <v>2363</v>
      </c>
      <c r="G38" s="19">
        <v>61803</v>
      </c>
      <c r="H38" s="96">
        <v>26.2</v>
      </c>
      <c r="I38" s="97">
        <v>0.84</v>
      </c>
      <c r="J38" s="96">
        <v>85.1</v>
      </c>
      <c r="L38" s="150">
        <f t="shared" si="1"/>
        <v>61.802999999999997</v>
      </c>
    </row>
    <row r="39" spans="1:12" ht="11.1" customHeight="1">
      <c r="A39" s="86">
        <v>14</v>
      </c>
      <c r="B39" s="55" t="s">
        <v>54</v>
      </c>
      <c r="C39" s="19">
        <v>83</v>
      </c>
      <c r="D39" s="19" t="s">
        <v>12</v>
      </c>
      <c r="E39" s="19" t="s">
        <v>12</v>
      </c>
      <c r="F39" s="19">
        <v>2333</v>
      </c>
      <c r="G39" s="19">
        <v>61260</v>
      </c>
      <c r="H39" s="96">
        <v>26.3</v>
      </c>
      <c r="I39" s="97">
        <v>0.85</v>
      </c>
      <c r="J39" s="96">
        <v>79.400000000000006</v>
      </c>
      <c r="L39" s="150">
        <f t="shared" si="1"/>
        <v>61.26</v>
      </c>
    </row>
    <row r="40" spans="1:12" ht="11.1" customHeight="1">
      <c r="A40" s="86">
        <v>15</v>
      </c>
      <c r="B40" s="55" t="s">
        <v>55</v>
      </c>
      <c r="C40" s="19">
        <v>84</v>
      </c>
      <c r="D40" s="19" t="s">
        <v>12</v>
      </c>
      <c r="E40" s="19" t="s">
        <v>12</v>
      </c>
      <c r="F40" s="19">
        <v>2271</v>
      </c>
      <c r="G40" s="19">
        <v>52721</v>
      </c>
      <c r="H40" s="96">
        <v>23.2</v>
      </c>
      <c r="I40" s="97">
        <v>0.77</v>
      </c>
      <c r="J40" s="96">
        <v>82.9</v>
      </c>
      <c r="L40" s="150">
        <f t="shared" si="1"/>
        <v>52.720999999999997</v>
      </c>
    </row>
    <row r="41" spans="1:12" ht="11.1" customHeight="1">
      <c r="A41" s="86">
        <v>16</v>
      </c>
      <c r="B41" s="55" t="s">
        <v>56</v>
      </c>
      <c r="C41" s="19">
        <v>84</v>
      </c>
      <c r="D41" s="19" t="s">
        <v>12</v>
      </c>
      <c r="E41" s="19" t="s">
        <v>12</v>
      </c>
      <c r="F41" s="19">
        <v>2353</v>
      </c>
      <c r="G41" s="19">
        <v>58756</v>
      </c>
      <c r="H41" s="96">
        <v>25</v>
      </c>
      <c r="I41" s="97">
        <v>0.81</v>
      </c>
      <c r="J41" s="96">
        <v>82.9</v>
      </c>
      <c r="L41" s="150">
        <f t="shared" si="1"/>
        <v>58.756</v>
      </c>
    </row>
    <row r="42" spans="1:12" ht="11.1" customHeight="1">
      <c r="A42" s="86">
        <v>17</v>
      </c>
      <c r="B42" s="55" t="s">
        <v>57</v>
      </c>
      <c r="C42" s="19">
        <v>84</v>
      </c>
      <c r="D42" s="19" t="s">
        <v>12</v>
      </c>
      <c r="E42" s="19" t="s">
        <v>12</v>
      </c>
      <c r="F42" s="19">
        <v>2326</v>
      </c>
      <c r="G42" s="19">
        <v>54766</v>
      </c>
      <c r="H42" s="96">
        <v>23.5</v>
      </c>
      <c r="I42" s="97">
        <v>0.78</v>
      </c>
      <c r="J42" s="96">
        <v>85.4</v>
      </c>
      <c r="L42" s="150">
        <f t="shared" si="1"/>
        <v>54.765999999999998</v>
      </c>
    </row>
    <row r="43" spans="1:12" ht="11.1" customHeight="1">
      <c r="A43" s="86">
        <v>18</v>
      </c>
      <c r="B43" s="55" t="s">
        <v>58</v>
      </c>
      <c r="C43" s="19"/>
      <c r="D43" s="19" t="s">
        <v>148</v>
      </c>
      <c r="E43" s="19"/>
      <c r="F43" s="19"/>
      <c r="G43" s="19"/>
      <c r="H43" s="96"/>
      <c r="I43" s="97"/>
      <c r="J43" s="96"/>
      <c r="L43" s="150" t="e">
        <f t="shared" si="1"/>
        <v>#N/A</v>
      </c>
    </row>
    <row r="44" spans="1:12" ht="8.1" customHeight="1">
      <c r="A44" s="86" t="str">
        <f>IF(D44&lt;&gt;"",COUNTA($D$12:D44),"")</f>
        <v/>
      </c>
      <c r="B44" s="55"/>
      <c r="C44" s="19"/>
      <c r="D44" s="19"/>
      <c r="E44" s="19"/>
      <c r="F44" s="19"/>
      <c r="G44" s="19"/>
      <c r="H44" s="96"/>
      <c r="I44" s="97"/>
      <c r="J44" s="96"/>
    </row>
    <row r="45" spans="1:12" ht="11.1" customHeight="1">
      <c r="A45" s="86">
        <v>19</v>
      </c>
      <c r="B45" s="55" t="s">
        <v>196</v>
      </c>
      <c r="C45" s="19">
        <v>82</v>
      </c>
      <c r="D45" s="19" t="s">
        <v>12</v>
      </c>
      <c r="E45" s="19" t="s">
        <v>12</v>
      </c>
      <c r="F45" s="19">
        <v>2320</v>
      </c>
      <c r="G45" s="19">
        <v>636058</v>
      </c>
      <c r="H45" s="96">
        <v>274.2</v>
      </c>
      <c r="I45" s="97">
        <v>0.82</v>
      </c>
      <c r="J45" s="96">
        <v>83.4</v>
      </c>
      <c r="L45" s="143">
        <f t="shared" si="0"/>
        <v>636.05799999999999</v>
      </c>
    </row>
    <row r="46" spans="1:12" ht="11.1" customHeight="1">
      <c r="A46" s="86">
        <v>20</v>
      </c>
      <c r="B46" s="55" t="s">
        <v>197</v>
      </c>
      <c r="C46" s="19">
        <v>78</v>
      </c>
      <c r="D46" s="19" t="s">
        <v>12</v>
      </c>
      <c r="E46" s="19" t="s">
        <v>12</v>
      </c>
      <c r="F46" s="19">
        <v>2338</v>
      </c>
      <c r="G46" s="19">
        <v>627503</v>
      </c>
      <c r="H46" s="96">
        <v>268.39999999999998</v>
      </c>
      <c r="I46" s="97">
        <v>0.8</v>
      </c>
      <c r="J46" s="96">
        <v>86.6</v>
      </c>
      <c r="L46" s="143">
        <f t="shared" si="0"/>
        <v>627.50300000000004</v>
      </c>
    </row>
    <row r="47" spans="1:12" ht="11.45" customHeight="1">
      <c r="A47" s="41"/>
      <c r="B47" s="42"/>
      <c r="C47" s="42"/>
      <c r="D47" s="87"/>
      <c r="E47" s="88"/>
      <c r="F47" s="88"/>
      <c r="G47" s="89"/>
      <c r="H47" s="90"/>
      <c r="I47" s="90"/>
      <c r="J47" s="91"/>
    </row>
    <row r="48" spans="1:12" ht="11.45" customHeight="1">
      <c r="B48" s="92"/>
      <c r="C48" s="92"/>
      <c r="D48" s="92"/>
      <c r="E48" s="92"/>
      <c r="F48" s="92"/>
      <c r="G48" s="92"/>
      <c r="H48" s="93"/>
      <c r="I48" s="93"/>
      <c r="J48" s="92"/>
    </row>
    <row r="49" spans="2:10" ht="11.45" customHeight="1">
      <c r="B49" s="92"/>
      <c r="C49" s="92"/>
      <c r="D49" s="92"/>
      <c r="E49" s="92"/>
      <c r="F49" s="92"/>
      <c r="G49" s="92"/>
      <c r="H49" s="92"/>
      <c r="I49" s="92"/>
      <c r="J49" s="92"/>
    </row>
    <row r="50" spans="2:10" ht="11.45" customHeight="1"/>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3" t="s">
        <v>74</v>
      </c>
      <c r="B1" s="254"/>
      <c r="C1" s="255" t="s">
        <v>164</v>
      </c>
      <c r="D1" s="255"/>
      <c r="E1" s="255"/>
      <c r="F1" s="255"/>
      <c r="G1" s="255"/>
      <c r="H1" s="255"/>
      <c r="I1" s="255"/>
      <c r="J1" s="256"/>
    </row>
    <row r="2" spans="1:10" s="106" customFormat="1" ht="30" customHeight="1">
      <c r="A2" s="257" t="s">
        <v>99</v>
      </c>
      <c r="B2" s="258"/>
      <c r="C2" s="259" t="s">
        <v>198</v>
      </c>
      <c r="D2" s="259"/>
      <c r="E2" s="259"/>
      <c r="F2" s="259"/>
      <c r="G2" s="259"/>
      <c r="H2" s="259"/>
      <c r="I2" s="259"/>
      <c r="J2" s="260"/>
    </row>
    <row r="3" spans="1:10" s="107" customFormat="1" ht="11.45" customHeight="1">
      <c r="A3" s="261" t="s">
        <v>46</v>
      </c>
      <c r="B3" s="250" t="s">
        <v>101</v>
      </c>
      <c r="C3" s="250" t="s">
        <v>155</v>
      </c>
      <c r="D3" s="250" t="s">
        <v>156</v>
      </c>
      <c r="E3" s="250" t="s">
        <v>157</v>
      </c>
      <c r="F3" s="250"/>
      <c r="G3" s="250" t="s">
        <v>158</v>
      </c>
      <c r="H3" s="250" t="s">
        <v>94</v>
      </c>
      <c r="I3" s="250"/>
      <c r="J3" s="249" t="s">
        <v>95</v>
      </c>
    </row>
    <row r="4" spans="1:10" s="107" customFormat="1" ht="11.45" customHeight="1">
      <c r="A4" s="262"/>
      <c r="B4" s="250"/>
      <c r="C4" s="250"/>
      <c r="D4" s="250"/>
      <c r="E4" s="250"/>
      <c r="F4" s="250"/>
      <c r="G4" s="250"/>
      <c r="H4" s="250"/>
      <c r="I4" s="250"/>
      <c r="J4" s="249"/>
    </row>
    <row r="5" spans="1:10" s="107" customFormat="1" ht="11.45" customHeight="1">
      <c r="A5" s="262"/>
      <c r="B5" s="250"/>
      <c r="C5" s="250"/>
      <c r="D5" s="250"/>
      <c r="E5" s="250"/>
      <c r="F5" s="250"/>
      <c r="G5" s="250"/>
      <c r="H5" s="250"/>
      <c r="I5" s="250"/>
      <c r="J5" s="249"/>
    </row>
    <row r="6" spans="1:10" s="107" customFormat="1" ht="11.45" customHeight="1">
      <c r="A6" s="262"/>
      <c r="B6" s="250"/>
      <c r="C6" s="250"/>
      <c r="D6" s="250" t="s">
        <v>159</v>
      </c>
      <c r="E6" s="250"/>
      <c r="F6" s="250" t="s">
        <v>102</v>
      </c>
      <c r="G6" s="250"/>
      <c r="H6" s="250" t="s">
        <v>103</v>
      </c>
      <c r="I6" s="250" t="s">
        <v>106</v>
      </c>
      <c r="J6" s="249"/>
    </row>
    <row r="7" spans="1:10" s="107" customFormat="1" ht="11.45" customHeight="1">
      <c r="A7" s="262"/>
      <c r="B7" s="250"/>
      <c r="C7" s="250"/>
      <c r="D7" s="250"/>
      <c r="E7" s="250"/>
      <c r="F7" s="250"/>
      <c r="G7" s="250"/>
      <c r="H7" s="250"/>
      <c r="I7" s="250"/>
      <c r="J7" s="249"/>
    </row>
    <row r="8" spans="1:10" s="107" customFormat="1" ht="11.45" customHeight="1">
      <c r="A8" s="262"/>
      <c r="B8" s="250"/>
      <c r="C8" s="250"/>
      <c r="D8" s="250"/>
      <c r="E8" s="250"/>
      <c r="F8" s="250"/>
      <c r="G8" s="250" t="s">
        <v>104</v>
      </c>
      <c r="H8" s="250"/>
      <c r="I8" s="250"/>
      <c r="J8" s="249"/>
    </row>
    <row r="9" spans="1:10" s="107" customFormat="1" ht="11.45" customHeight="1">
      <c r="A9" s="262"/>
      <c r="B9" s="250"/>
      <c r="C9" s="250" t="s">
        <v>60</v>
      </c>
      <c r="D9" s="250"/>
      <c r="E9" s="250"/>
      <c r="F9" s="250"/>
      <c r="G9" s="108" t="s">
        <v>105</v>
      </c>
      <c r="H9" s="250" t="s">
        <v>60</v>
      </c>
      <c r="I9" s="250"/>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1" t="s">
        <v>20</v>
      </c>
      <c r="D11" s="252"/>
      <c r="E11" s="252"/>
      <c r="F11" s="252"/>
      <c r="G11" s="252"/>
      <c r="H11" s="252"/>
      <c r="I11" s="252"/>
      <c r="J11" s="252"/>
    </row>
    <row r="12" spans="1:10" ht="11.45" customHeight="1">
      <c r="A12" s="104">
        <f>IF(D12&lt;&gt;"",COUNTA($D12:D$12),"")</f>
        <v>1</v>
      </c>
      <c r="B12" s="111" t="s">
        <v>100</v>
      </c>
      <c r="C12" s="175">
        <v>84</v>
      </c>
      <c r="D12" s="175">
        <v>2823420</v>
      </c>
      <c r="E12" s="175">
        <v>2410163</v>
      </c>
      <c r="F12" s="175">
        <v>2325664</v>
      </c>
      <c r="G12" s="175">
        <v>54766</v>
      </c>
      <c r="H12" s="176">
        <v>23.5</v>
      </c>
      <c r="I12" s="177">
        <v>0.78</v>
      </c>
      <c r="J12" s="176">
        <v>85.4</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3</v>
      </c>
      <c r="D14" s="19">
        <v>11016</v>
      </c>
      <c r="E14" s="19">
        <v>7413</v>
      </c>
      <c r="F14" s="19">
        <v>8360</v>
      </c>
      <c r="G14" s="19">
        <v>171</v>
      </c>
      <c r="H14" s="113">
        <v>20.399999999999999</v>
      </c>
      <c r="I14" s="114">
        <v>0.68</v>
      </c>
      <c r="J14" s="113">
        <v>67.3</v>
      </c>
    </row>
    <row r="15" spans="1:10" ht="11.45" customHeight="1">
      <c r="A15" s="104">
        <f>IF(D15&lt;&gt;"",COUNTA($D$12:D15),"")</f>
        <v>3</v>
      </c>
      <c r="B15" s="115" t="s">
        <v>134</v>
      </c>
      <c r="C15" s="19">
        <v>5</v>
      </c>
      <c r="D15" s="19">
        <v>32550</v>
      </c>
      <c r="E15" s="19">
        <v>29680</v>
      </c>
      <c r="F15" s="19">
        <v>30041</v>
      </c>
      <c r="G15" s="19">
        <v>638</v>
      </c>
      <c r="H15" s="113">
        <v>21.3</v>
      </c>
      <c r="I15" s="114">
        <v>0.71</v>
      </c>
      <c r="J15" s="113">
        <v>91.2</v>
      </c>
    </row>
    <row r="16" spans="1:10" ht="11.45" customHeight="1">
      <c r="A16" s="104">
        <f>IF(D16&lt;&gt;"",COUNTA($D$12:D16),"")</f>
        <v>4</v>
      </c>
      <c r="B16" s="115" t="s">
        <v>135</v>
      </c>
      <c r="C16" s="19">
        <v>34</v>
      </c>
      <c r="D16" s="19">
        <v>616916</v>
      </c>
      <c r="E16" s="19">
        <v>541073</v>
      </c>
      <c r="F16" s="19">
        <v>513058</v>
      </c>
      <c r="G16" s="19">
        <v>10232</v>
      </c>
      <c r="H16" s="113">
        <v>19.899999999999999</v>
      </c>
      <c r="I16" s="114">
        <v>0.66</v>
      </c>
      <c r="J16" s="113">
        <v>87.7</v>
      </c>
    </row>
    <row r="17" spans="1:10" ht="11.45" customHeight="1">
      <c r="A17" s="104">
        <f>IF(D17&lt;&gt;"",COUNTA($D$12:D17),"")</f>
        <v>5</v>
      </c>
      <c r="B17" s="115" t="s">
        <v>136</v>
      </c>
      <c r="C17" s="19">
        <v>31</v>
      </c>
      <c r="D17" s="19">
        <v>1171848</v>
      </c>
      <c r="E17" s="19">
        <v>1012541</v>
      </c>
      <c r="F17" s="19">
        <v>952185</v>
      </c>
      <c r="G17" s="19">
        <v>22965</v>
      </c>
      <c r="H17" s="113">
        <v>24.1</v>
      </c>
      <c r="I17" s="114">
        <v>0.8</v>
      </c>
      <c r="J17" s="113">
        <v>86.4</v>
      </c>
    </row>
    <row r="18" spans="1:10" ht="11.45" customHeight="1">
      <c r="A18" s="104">
        <f>IF(D18&lt;&gt;"",COUNTA($D$12:D18),"")</f>
        <v>6</v>
      </c>
      <c r="B18" s="115" t="s">
        <v>137</v>
      </c>
      <c r="C18" s="19">
        <v>8</v>
      </c>
      <c r="D18" s="19">
        <v>640086</v>
      </c>
      <c r="E18" s="19">
        <v>587153</v>
      </c>
      <c r="F18" s="19">
        <v>538725</v>
      </c>
      <c r="G18" s="19">
        <v>13948</v>
      </c>
      <c r="H18" s="113">
        <v>25.9</v>
      </c>
      <c r="I18" s="114">
        <v>0.86</v>
      </c>
      <c r="J18" s="113">
        <v>91.7</v>
      </c>
    </row>
    <row r="19" spans="1:10" ht="11.45" customHeight="1">
      <c r="A19" s="104">
        <f>IF(D19&lt;&gt;"",COUNTA($D$12:D19),"")</f>
        <v>7</v>
      </c>
      <c r="B19" s="115" t="s">
        <v>138</v>
      </c>
      <c r="C19" s="19">
        <v>3</v>
      </c>
      <c r="D19" s="19">
        <v>351004</v>
      </c>
      <c r="E19" s="19">
        <v>232303</v>
      </c>
      <c r="F19" s="19">
        <v>283296</v>
      </c>
      <c r="G19" s="19">
        <v>6811</v>
      </c>
      <c r="H19" s="113">
        <v>24</v>
      </c>
      <c r="I19" s="114">
        <v>0.8</v>
      </c>
      <c r="J19" s="113">
        <v>66.2</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7" t="s">
        <v>166</v>
      </c>
      <c r="D21" s="248"/>
      <c r="E21" s="248"/>
      <c r="F21" s="248"/>
      <c r="G21" s="248"/>
      <c r="H21" s="248"/>
      <c r="I21" s="248"/>
      <c r="J21" s="248"/>
    </row>
    <row r="22" spans="1:10" ht="11.45" customHeight="1">
      <c r="A22" s="104">
        <f>IF(D22&lt;&gt;"",COUNTA($D$12:D22),"")</f>
        <v>9</v>
      </c>
      <c r="B22" s="115" t="s">
        <v>108</v>
      </c>
      <c r="C22" s="19">
        <v>15</v>
      </c>
      <c r="D22" s="19">
        <v>700050</v>
      </c>
      <c r="E22" s="19">
        <v>616402</v>
      </c>
      <c r="F22" s="19">
        <v>595953</v>
      </c>
      <c r="G22" s="19">
        <v>14622</v>
      </c>
      <c r="H22" s="113">
        <v>24.5</v>
      </c>
      <c r="I22" s="114">
        <v>0.82</v>
      </c>
      <c r="J22" s="113">
        <v>88.1</v>
      </c>
    </row>
    <row r="23" spans="1:10" ht="11.45" customHeight="1">
      <c r="A23" s="104">
        <f>IF(D23&lt;&gt;"",COUNTA($D$12:D23),"")</f>
        <v>10</v>
      </c>
      <c r="B23" s="115" t="s">
        <v>109</v>
      </c>
      <c r="C23" s="19">
        <v>36</v>
      </c>
      <c r="D23" s="19">
        <v>1309806</v>
      </c>
      <c r="E23" s="19">
        <v>1125189</v>
      </c>
      <c r="F23" s="19">
        <v>1076662</v>
      </c>
      <c r="G23" s="19">
        <v>27531</v>
      </c>
      <c r="H23" s="113">
        <v>25.6</v>
      </c>
      <c r="I23" s="114">
        <v>0.85</v>
      </c>
      <c r="J23" s="113">
        <v>85.9</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40</v>
      </c>
      <c r="D25" s="19">
        <v>813564</v>
      </c>
      <c r="E25" s="19">
        <v>668572</v>
      </c>
      <c r="F25" s="19">
        <v>653049</v>
      </c>
      <c r="G25" s="19">
        <v>12613</v>
      </c>
      <c r="H25" s="113">
        <v>19.3</v>
      </c>
      <c r="I25" s="114">
        <v>0.64</v>
      </c>
      <c r="J25" s="113">
        <v>82.2</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3" t="s">
        <v>44</v>
      </c>
      <c r="B1" s="263"/>
    </row>
    <row r="2" spans="1:2" s="124" customFormat="1" ht="12" customHeight="1">
      <c r="A2" s="172" t="s">
        <v>65</v>
      </c>
      <c r="B2" s="173" t="s">
        <v>124</v>
      </c>
    </row>
    <row r="3" spans="1:2" s="124" customFormat="1" ht="8.1" customHeight="1">
      <c r="A3" s="172"/>
      <c r="B3" s="173"/>
    </row>
    <row r="4" spans="1:2" s="124" customFormat="1" ht="24" customHeight="1">
      <c r="A4" s="172" t="s">
        <v>66</v>
      </c>
      <c r="B4" s="173" t="s">
        <v>131</v>
      </c>
    </row>
    <row r="5" spans="1:2" s="124" customFormat="1" ht="8.1" customHeight="1">
      <c r="A5" s="172"/>
      <c r="B5" s="173"/>
    </row>
    <row r="6" spans="1:2" s="124" customFormat="1" ht="12" customHeight="1">
      <c r="A6" s="172" t="s">
        <v>67</v>
      </c>
      <c r="B6" s="173" t="s">
        <v>125</v>
      </c>
    </row>
    <row r="7" spans="1:2" s="124" customFormat="1" ht="8.1" customHeight="1">
      <c r="A7" s="172"/>
      <c r="B7" s="173"/>
    </row>
    <row r="8" spans="1:2" s="124" customFormat="1" ht="12" customHeight="1">
      <c r="A8" s="172" t="s">
        <v>68</v>
      </c>
      <c r="B8" s="173" t="s">
        <v>126</v>
      </c>
    </row>
    <row r="9" spans="1:2" s="124" customFormat="1" ht="8.1" customHeight="1">
      <c r="A9" s="172"/>
      <c r="B9" s="173"/>
    </row>
    <row r="10" spans="1:2" s="124" customFormat="1" ht="12" customHeight="1">
      <c r="A10" s="172" t="s">
        <v>69</v>
      </c>
      <c r="B10" s="173" t="s">
        <v>132</v>
      </c>
    </row>
    <row r="11" spans="1:2" s="124" customFormat="1" ht="8.1" customHeight="1">
      <c r="A11" s="172"/>
      <c r="B11" s="173"/>
    </row>
    <row r="12" spans="1:2" s="124" customFormat="1" ht="24" customHeight="1">
      <c r="A12" s="172" t="s">
        <v>84</v>
      </c>
      <c r="B12" s="173" t="s">
        <v>98</v>
      </c>
    </row>
    <row r="13" spans="1:2" s="124" customFormat="1" ht="8.1" customHeight="1">
      <c r="A13" s="172"/>
      <c r="B13" s="173"/>
    </row>
    <row r="14" spans="1:2" s="124" customFormat="1" ht="12" customHeight="1">
      <c r="A14" s="172" t="s">
        <v>85</v>
      </c>
      <c r="B14" s="173" t="s">
        <v>86</v>
      </c>
    </row>
    <row r="15" spans="1:2" s="124" customFormat="1" ht="8.1" customHeight="1">
      <c r="A15" s="172"/>
      <c r="B15" s="173"/>
    </row>
    <row r="16" spans="1:2" s="124" customFormat="1" ht="12" customHeight="1">
      <c r="A16" s="172" t="s">
        <v>87</v>
      </c>
      <c r="B16" s="173" t="s">
        <v>91</v>
      </c>
    </row>
    <row r="17" spans="1:23" s="124" customFormat="1" ht="8.1" customHeight="1">
      <c r="A17" s="172"/>
      <c r="B17" s="173"/>
    </row>
    <row r="18" spans="1:23" s="124" customFormat="1" ht="12" customHeight="1">
      <c r="A18" s="172" t="s">
        <v>88</v>
      </c>
      <c r="B18" s="173" t="s">
        <v>127</v>
      </c>
    </row>
    <row r="19" spans="1:23" s="124" customFormat="1" ht="8.1" customHeight="1">
      <c r="A19" s="172"/>
      <c r="B19" s="173"/>
    </row>
    <row r="20" spans="1:23" s="124" customFormat="1" ht="12" customHeight="1">
      <c r="A20" s="172" t="s">
        <v>89</v>
      </c>
      <c r="B20" s="173" t="s">
        <v>92</v>
      </c>
    </row>
    <row r="21" spans="1:23" s="124" customFormat="1" ht="8.1" customHeight="1">
      <c r="A21" s="172"/>
      <c r="B21" s="173"/>
      <c r="C21" s="125"/>
      <c r="G21" s="125"/>
      <c r="I21" s="125"/>
      <c r="K21" s="125"/>
      <c r="M21" s="126"/>
      <c r="O21" s="126"/>
      <c r="Q21" s="126"/>
      <c r="S21" s="126"/>
      <c r="U21" s="126"/>
      <c r="W21" s="127"/>
    </row>
    <row r="22" spans="1:23" s="124" customFormat="1" ht="12" customHeight="1">
      <c r="A22" s="172" t="s">
        <v>90</v>
      </c>
      <c r="B22" s="173" t="s">
        <v>128</v>
      </c>
    </row>
    <row r="23" spans="1:23" s="124" customFormat="1" ht="8.1" customHeight="1">
      <c r="A23" s="172"/>
      <c r="B23" s="173"/>
    </row>
    <row r="24" spans="1:23" s="124" customFormat="1" ht="12" customHeight="1">
      <c r="A24" s="172" t="s">
        <v>111</v>
      </c>
      <c r="B24" s="173" t="s">
        <v>129</v>
      </c>
    </row>
    <row r="25" spans="1:23" s="124" customFormat="1" ht="8.1" customHeight="1">
      <c r="A25" s="172"/>
      <c r="B25" s="173"/>
      <c r="C25" s="126"/>
      <c r="I25" s="126"/>
      <c r="K25" s="126"/>
      <c r="Q25" s="126"/>
    </row>
    <row r="26" spans="1:23" s="124" customFormat="1" ht="12" customHeight="1">
      <c r="A26" s="172" t="s">
        <v>112</v>
      </c>
      <c r="B26" s="173" t="s">
        <v>130</v>
      </c>
    </row>
    <row r="27" spans="1:23" s="124" customFormat="1" ht="8.1" customHeight="1">
      <c r="A27" s="172"/>
      <c r="B27" s="173"/>
    </row>
    <row r="28" spans="1:23" s="124" customFormat="1" ht="12" customHeight="1">
      <c r="A28" s="172" t="s">
        <v>115</v>
      </c>
      <c r="B28" s="173"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11&amp;R&amp;"-,Standard"&amp;7&amp;P</oddFooter>
    <evenFooter>&amp;L&amp;"-,Standard"&amp;7&amp;P&amp;R&amp;"-,Standard"&amp;7StatA MV, Statistischer Bericht C323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11/2021</dc:title>
  <dc:subject>Viehwirtschaft und tierische Erzeugung</dc:subject>
  <dc:creator>FB 410</dc:creator>
  <cp:lastModifiedBy>Luptowski, Simone</cp:lastModifiedBy>
  <cp:lastPrinted>2022-03-31T06:56:51Z</cp:lastPrinted>
  <dcterms:created xsi:type="dcterms:W3CDTF">2017-09-14T06:43:58Z</dcterms:created>
  <dcterms:modified xsi:type="dcterms:W3CDTF">2022-06-27T08:31:43Z</dcterms:modified>
</cp:coreProperties>
</file>