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65" yWindow="-495" windowWidth="17925" windowHeight="11535"/>
  </bookViews>
  <sheets>
    <sheet name="P V 2 - j11 HH" sheetId="11" r:id="rId1"/>
    <sheet name="Impressum (S.2)" sheetId="12" r:id="rId2"/>
    <sheet name="Inhaltsverz. (S.3)" sheetId="32" r:id="rId3"/>
    <sheet name="Begriffsbest_Abkürz. (S.4)" sheetId="33" r:id="rId4"/>
    <sheet name="Text+Tab.1 S.5)" sheetId="13" r:id="rId5"/>
    <sheet name="Tab.2.1 (S.6)" sheetId="14" r:id="rId6"/>
    <sheet name="Tab.2.2 (S.7-8)" sheetId="15" r:id="rId7"/>
    <sheet name="Tab.3.1 (S.9-10)" sheetId="16" r:id="rId8"/>
    <sheet name="Tab.3.1.1 (S.11)" sheetId="17" r:id="rId9"/>
    <sheet name="Tab.3.1.2 (S.12)" sheetId="18" r:id="rId10"/>
    <sheet name="Tab.3.1.3 (S.13)" sheetId="19" r:id="rId11"/>
    <sheet name="Tab.3.1.4 (S.14)" sheetId="20" r:id="rId12"/>
    <sheet name="Tab.3.1.5 (S.15)" sheetId="21" r:id="rId13"/>
    <sheet name="Tab.3.2 (S.16-17)" sheetId="23" r:id="rId14"/>
    <sheet name="Tab.3.2.1 (S.18)" sheetId="22" r:id="rId15"/>
    <sheet name="Tab.3.2.2 (S.19)" sheetId="24" r:id="rId16"/>
    <sheet name="Tab.4 (S.20)" sheetId="25" r:id="rId17"/>
    <sheet name="Tab.5 (S.21)" sheetId="26" r:id="rId18"/>
    <sheet name="Tab.6.1 (S.22)" sheetId="27" r:id="rId19"/>
    <sheet name="Tab. 6.2 (S.23)" sheetId="28" r:id="rId20"/>
    <sheet name="T3_1" sheetId="9" state="hidden" r:id="rId21"/>
  </sheets>
  <definedNames>
    <definedName name="_xlnm.Print_Area" localSheetId="5">'Tab.2.1 (S.6)'!$A$1:$H$48</definedName>
    <definedName name="_xlnm.Print_Area" localSheetId="8">'Tab.3.1.1 (S.11)'!$A$1:$G$55</definedName>
    <definedName name="_xlnm.Print_Area" localSheetId="10">'Tab.3.1.3 (S.13)'!$A$1:$E$33</definedName>
    <definedName name="_xlnm.Print_Area" localSheetId="11">'Tab.3.1.4 (S.14)'!$A$1:$E$60</definedName>
    <definedName name="_xlnm.Print_Area" localSheetId="16">'Tab.4 (S.20)'!$A$1:$L$31</definedName>
    <definedName name="_xlnm.Print_Area" localSheetId="18">'Tab.6.1 (S.22)'!$A$1:$J$28</definedName>
    <definedName name="_xlnm.Print_Titles" localSheetId="6">'Tab.2.2 (S.7-8)'!$1:$6</definedName>
  </definedNames>
  <calcPr calcId="145621"/>
</workbook>
</file>

<file path=xl/calcChain.xml><?xml version="1.0" encoding="utf-8"?>
<calcChain xmlns="http://schemas.openxmlformats.org/spreadsheetml/2006/main">
  <c r="I12" i="21" l="1"/>
  <c r="H12" i="21"/>
  <c r="G12" i="21"/>
  <c r="F12" i="21"/>
  <c r="E12" i="21"/>
  <c r="D12" i="21"/>
  <c r="C12" i="21"/>
  <c r="I11" i="21"/>
  <c r="H11" i="21"/>
  <c r="G11" i="21"/>
  <c r="F11" i="21"/>
  <c r="E11" i="21"/>
  <c r="D11" i="21"/>
  <c r="C11" i="21"/>
  <c r="B11" i="21"/>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<sst xmlns="http://schemas.openxmlformats.org/spreadsheetml/2006/main" count="984" uniqueCount="502">
  <si>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</si>
  <si>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</si>
  <si>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</si>
  <si>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</si>
  <si>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</si>
  <si>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</si>
  <si>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</si>
  <si>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</si>
  <si>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</si>
  <si>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</si>
  <si>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</si>
  <si>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</si>
  <si>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</si>
  <si>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</si>
  <si>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</si>
  <si>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</si>
  <si>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</si>
  <si>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</si>
  <si>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</si>
  <si>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</si>
  <si>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</si>
  <si>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</si>
  <si>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</si>
  <si>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</si>
  <si>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</si>
  <si>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</si>
  <si>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</si>
  <si>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</si>
  <si>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</si>
  <si>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</si>
  <si>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</si>
  <si>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</si>
  <si>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</si>
  <si>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</si>
  <si>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</si>
  <si>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</si>
  <si>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</si>
  <si>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</si>
  <si>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</si>
  <si>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</si>
  <si>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</si>
  <si>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</si>
  <si>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</si>
  <si>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</si>
  <si>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</si>
  <si>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</si>
  <si>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</si>
  <si>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</si>
  <si>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</si>
  <si>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</si>
  <si>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</si>
  <si>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</si>
  <si>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</si>
  <si>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</si>
  <si>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</si>
  <si>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</si>
  <si>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</si>
  <si>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</si>
  <si>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</si>
  <si>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</si>
  <si>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</si>
  <si>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</si>
  <si>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</si>
  <si>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</si>
  <si>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</si>
  <si>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</si>
  <si>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</si>
  <si>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</si>
  <si>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</si>
  <si>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</si>
  <si>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</si>
  <si>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</si>
  <si>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</si>
  <si>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</si>
  <si>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</si>
  <si>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</si>
  <si>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</si>
  <si>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</si>
  <si>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</si>
  <si>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</si>
  <si>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</si>
  <si>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 xml:space="preserve">© Statistisches Amt für Hamburg und Schleswig-Holstein, Hamburg 2014          </t>
  </si>
  <si>
    <t>Sofern in den Produkten auf das Vorhandensein von Copyrightrechten Dritter 
hingewiesen wird, sind die in deren Produkten ausgewiesenen Copyrightbestimmungen 
zu wahren. Alle übrigen Rechte bleiben vorbehalten.</t>
  </si>
  <si>
    <t>Umweltökonomische Gesamtrechnungen</t>
  </si>
  <si>
    <t>Dr. Hendrik Tietje</t>
  </si>
  <si>
    <t>UGR@statistik-nord.de</t>
  </si>
  <si>
    <t>Emittentensektoren</t>
  </si>
  <si>
    <t>Energieträger</t>
  </si>
  <si>
    <t>davon</t>
  </si>
  <si>
    <t>Mineralöle und Mineralölprodukte</t>
  </si>
  <si>
    <t>Gase</t>
  </si>
  <si>
    <t>Abfälle, fossiler Anteil</t>
  </si>
  <si>
    <t xml:space="preserve">  Industriewärmekraftwerke</t>
  </si>
  <si>
    <t xml:space="preserve">  Heizwerke</t>
  </si>
  <si>
    <t xml:space="preserve">  Sonstige Energieerzeuger</t>
  </si>
  <si>
    <t xml:space="preserve">  Fackelverluste (Erdgas)</t>
  </si>
  <si>
    <t>Umwandlungsbereich zusammen</t>
  </si>
  <si>
    <t>Verkehr</t>
  </si>
  <si>
    <t xml:space="preserve">  Haushalte</t>
  </si>
  <si>
    <t>Endenergieverbrauchsbereich zusammen</t>
  </si>
  <si>
    <r>
      <t>Insgesamt</t>
    </r>
    <r>
      <rPr>
        <b/>
        <vertAlign val="superscript"/>
        <sz val="8"/>
        <rFont val="Arial"/>
        <family val="2"/>
      </rPr>
      <t>1</t>
    </r>
  </si>
  <si>
    <t>2. Grundlagen zur Emissionsberechnung</t>
  </si>
  <si>
    <t>Sektoren</t>
  </si>
  <si>
    <t>TJ</t>
  </si>
  <si>
    <t>t/TJ</t>
  </si>
  <si>
    <t>Fossile Energieträger</t>
  </si>
  <si>
    <t xml:space="preserve">  Steinkohlen</t>
  </si>
  <si>
    <t xml:space="preserve">    Kohle</t>
  </si>
  <si>
    <t xml:space="preserve">    Koks
</t>
  </si>
  <si>
    <t xml:space="preserve">  Braunkohlen</t>
  </si>
  <si>
    <t xml:space="preserve">    Briketts</t>
  </si>
  <si>
    <t xml:space="preserve">    Andere Braunkohlenprodukte</t>
  </si>
  <si>
    <t xml:space="preserve">  Mineralöle und Mineralölprodukte</t>
  </si>
  <si>
    <t xml:space="preserve">    Ottokraftstoff, Straßenverkehr</t>
  </si>
  <si>
    <t xml:space="preserve">    Ottokraftstoff, Luftverkehr</t>
  </si>
  <si>
    <t xml:space="preserve">    Ottokraftstoff, sonst. Verbrauch</t>
  </si>
  <si>
    <t xml:space="preserve">    Dieselkraftstoff</t>
  </si>
  <si>
    <t xml:space="preserve">    Flugturbinenkraftstoff</t>
  </si>
  <si>
    <t xml:space="preserve">    Heizöl, leicht</t>
  </si>
  <si>
    <t xml:space="preserve">    Heizöl, schwer</t>
  </si>
  <si>
    <t xml:space="preserve">    Petrolkoks</t>
  </si>
  <si>
    <t xml:space="preserve">    Andere Mineralölprodukte</t>
  </si>
  <si>
    <t xml:space="preserve">    Flüssiggas</t>
  </si>
  <si>
    <t xml:space="preserve">    Raffineriegas </t>
  </si>
  <si>
    <t xml:space="preserve">  Gase</t>
  </si>
  <si>
    <t xml:space="preserve">    Erdgas</t>
  </si>
  <si>
    <t xml:space="preserve">    Fackelverluste (Erdgas)</t>
  </si>
  <si>
    <t xml:space="preserve">  Andere Energieträger</t>
  </si>
  <si>
    <t xml:space="preserve">    Abfälle, fossiler Anteil </t>
  </si>
  <si>
    <t>Summe fossile Energieträger</t>
  </si>
  <si>
    <t>Erneuerbare Energieträger</t>
  </si>
  <si>
    <t xml:space="preserve">  Biomasse</t>
  </si>
  <si>
    <t xml:space="preserve">  Windkraft</t>
  </si>
  <si>
    <t xml:space="preserve">  Solarenergie</t>
  </si>
  <si>
    <t xml:space="preserve">  Sonstige erneuerbare Energieträger</t>
  </si>
  <si>
    <t xml:space="preserve">  Wasserkraft</t>
  </si>
  <si>
    <t>Summe erneuerbare Energieträger</t>
  </si>
  <si>
    <t xml:space="preserve">2.2 Energieeinsatz fossiler Energieträger 1990, 2005 bis 2011 nach Sektoren und Energieträgern </t>
  </si>
  <si>
    <t xml:space="preserve">  Steinkohle</t>
  </si>
  <si>
    <t xml:space="preserve">  Dieselkraftstoff</t>
  </si>
  <si>
    <t xml:space="preserve">  Heizöl, leicht</t>
  </si>
  <si>
    <t xml:space="preserve">  Heizöl, schwer</t>
  </si>
  <si>
    <t xml:space="preserve">  Erdgas</t>
  </si>
  <si>
    <t xml:space="preserve">  Braunkohlenbriketts</t>
  </si>
  <si>
    <t xml:space="preserve">  And. Braunkohlenprodukte</t>
  </si>
  <si>
    <t xml:space="preserve">  Flüssiggas</t>
  </si>
  <si>
    <t xml:space="preserve">  Flugturbinenkraftstoff</t>
  </si>
  <si>
    <t xml:space="preserve">  Petroleum</t>
  </si>
  <si>
    <t xml:space="preserve">  Heizöl, leicht </t>
  </si>
  <si>
    <t xml:space="preserve"> </t>
  </si>
  <si>
    <t>Quellenbilanz</t>
  </si>
  <si>
    <t xml:space="preserve">Emittentensektoren </t>
  </si>
  <si>
    <t>Steinkohlen</t>
  </si>
  <si>
    <t>Braunkohlen</t>
  </si>
  <si>
    <t>Mineralöle und  Mineralölprodukte</t>
  </si>
  <si>
    <t>Abfälle (fossiler Anteil)</t>
  </si>
  <si>
    <t>Energie-träger    insgesamt</t>
  </si>
  <si>
    <t>Briketts</t>
  </si>
  <si>
    <t>Koks</t>
  </si>
  <si>
    <t>Kohle</t>
  </si>
  <si>
    <t>Andere Mineralöl- produkte</t>
  </si>
  <si>
    <t>Erdgas, Erdölgas</t>
  </si>
  <si>
    <t>Gruben-gas</t>
  </si>
  <si>
    <t>1 000 t</t>
  </si>
  <si>
    <t>Industriewärmekraftwerke</t>
  </si>
  <si>
    <t>Heizwerke</t>
  </si>
  <si>
    <t>Sonstige Energieerzeuger</t>
  </si>
  <si>
    <t xml:space="preserve">Umwandlungseinsatz </t>
  </si>
  <si>
    <t>Fackelverluste (Erdgas)</t>
  </si>
  <si>
    <t>Verkehr insgesamt</t>
  </si>
  <si>
    <t>Endenergieverbrauch zusammen</t>
  </si>
  <si>
    <r>
      <t>noch:</t>
    </r>
    <r>
      <rPr>
        <b/>
        <sz val="10"/>
        <rFont val="Arial"/>
        <family val="2"/>
      </rPr>
      <t xml:space="preserve">  3.1 Kohlendioxid (CO</t>
    </r>
    <r>
      <rPr>
        <b/>
        <vertAlign val="subscript"/>
        <sz val="10"/>
        <rFont val="Arial"/>
        <family val="2"/>
      </rPr>
      <t>2</t>
    </r>
    <r>
      <rPr>
        <b/>
        <sz val="10"/>
        <rFont val="Arial"/>
        <family val="2"/>
      </rPr>
      <t xml:space="preserve">)-Emissionen  2011 </t>
    </r>
  </si>
  <si>
    <t>absolut und in Prozent</t>
  </si>
  <si>
    <t xml:space="preserve">   Schienenverkehr</t>
  </si>
  <si>
    <t xml:space="preserve">   Straßenverkehr</t>
  </si>
  <si>
    <t xml:space="preserve">   Luftverkehr</t>
  </si>
  <si>
    <t xml:space="preserve">   Küsten- und Binnenschifffahrt</t>
  </si>
  <si>
    <t xml:space="preserve">   Haushalte</t>
  </si>
  <si>
    <t xml:space="preserve">   Gewerbe, Handel, Dienstl. u. übrige Verbraucher</t>
  </si>
  <si>
    <t>%</t>
  </si>
  <si>
    <t>Wärme- u. Heizkraftwerke der allgemeinen Versorgung</t>
  </si>
  <si>
    <r>
      <t xml:space="preserve"> </t>
    </r>
    <r>
      <rPr>
        <b/>
        <i/>
        <sz val="10"/>
        <rFont val="MS Sans Serif"/>
        <family val="2"/>
      </rPr>
      <t>Quellenbilanz</t>
    </r>
  </si>
  <si>
    <t>Sektor</t>
  </si>
  <si>
    <t>Energiebedingte Emissionen</t>
  </si>
  <si>
    <t>Umwandlungsbereich</t>
  </si>
  <si>
    <t>nachrichtlich:</t>
  </si>
  <si>
    <t>Energiebedingte Emissionen temperaturbereinigt</t>
  </si>
  <si>
    <t>Energieeinsatz fossiler Energieträger</t>
  </si>
  <si>
    <t>Anteil in %</t>
  </si>
  <si>
    <r>
      <t xml:space="preserve"> </t>
    </r>
    <r>
      <rPr>
        <b/>
        <i/>
        <sz val="10"/>
        <rFont val="Arial"/>
        <family val="2"/>
      </rPr>
      <t>Quellenbilanz</t>
    </r>
  </si>
  <si>
    <t>Jahr</t>
  </si>
  <si>
    <r>
      <t>Umwandlungsbereich</t>
    </r>
    <r>
      <rPr>
        <b/>
        <vertAlign val="superscript"/>
        <sz val="8"/>
        <rFont val="Arial"/>
        <family val="2"/>
      </rPr>
      <t>1</t>
    </r>
  </si>
  <si>
    <t>Haushalte, Gewerbe, Handel, Dienstleistungen und übrige Verbraucher</t>
  </si>
  <si>
    <r>
      <t xml:space="preserve"> </t>
    </r>
    <r>
      <rPr>
        <sz val="10"/>
        <rFont val="Arial"/>
        <family val="2"/>
      </rPr>
      <t>noch</t>
    </r>
    <r>
      <rPr>
        <b/>
        <sz val="10"/>
        <rFont val="Arial"/>
        <family val="2"/>
      </rPr>
      <t>: 3.1 Kohlendioxid (CO</t>
    </r>
    <r>
      <rPr>
        <b/>
        <vertAlign val="subscript"/>
        <sz val="10"/>
        <rFont val="Arial"/>
        <family val="2"/>
      </rPr>
      <t>2</t>
    </r>
    <r>
      <rPr>
        <b/>
        <sz val="10"/>
        <rFont val="Arial"/>
        <family val="2"/>
      </rPr>
      <t>)-Emissionen  2011</t>
    </r>
  </si>
  <si>
    <t>Deutschland</t>
  </si>
  <si>
    <t>Emissionen je Einwohner in t</t>
  </si>
  <si>
    <t xml:space="preserve">Berechnungsstand: Frühjahr 2014 </t>
  </si>
  <si>
    <r>
      <t xml:space="preserve">Quellen: UBA "Nationale Trendtabellen für die deutsche Berichterstattung atmosphärischer Emissionen 1990 - 2011" Stand Dezember 2012, UGRdL , VGRdL , Statistisches Amt für Hamburg und Schleswig-Holstein </t>
    </r>
    <r>
      <rPr>
        <i/>
        <sz val="8"/>
        <rFont val="Arial"/>
        <family val="2"/>
      </rPr>
      <t/>
    </r>
  </si>
  <si>
    <r>
      <t>Verursacherbilanz</t>
    </r>
    <r>
      <rPr>
        <b/>
        <i/>
        <vertAlign val="superscript"/>
        <sz val="10"/>
        <rFont val="Arial"/>
        <family val="2"/>
      </rPr>
      <t>1</t>
    </r>
  </si>
  <si>
    <t>Strom</t>
  </si>
  <si>
    <t>Andere Braun- kohlen-produkte</t>
  </si>
  <si>
    <t>Heizöl, leicht</t>
  </si>
  <si>
    <t>Heizöl, schwer</t>
  </si>
  <si>
    <t>Flüssig-gas</t>
  </si>
  <si>
    <t>Kokerei- und Stadtgas</t>
  </si>
  <si>
    <t>Erdgas</t>
  </si>
  <si>
    <t xml:space="preserve">1 000 t </t>
  </si>
  <si>
    <t xml:space="preserve">   nachrichtlich: </t>
  </si>
  <si>
    <t xml:space="preserve">    Generalfaktor für Strom</t>
  </si>
  <si>
    <t xml:space="preserve">     Fernwärmefaktor</t>
  </si>
  <si>
    <r>
      <t xml:space="preserve"> </t>
    </r>
    <r>
      <rPr>
        <b/>
        <i/>
        <sz val="10"/>
        <rFont val="Arial"/>
        <family val="2"/>
      </rPr>
      <t>Verursacherbilanz</t>
    </r>
    <r>
      <rPr>
        <b/>
        <i/>
        <vertAlign val="superscript"/>
        <sz val="10"/>
        <rFont val="Arial"/>
        <family val="2"/>
      </rPr>
      <t>1</t>
    </r>
  </si>
  <si>
    <r>
      <t>3.2.2 Kohlendioxid (CO</t>
    </r>
    <r>
      <rPr>
        <b/>
        <vertAlign val="subscript"/>
        <sz val="10"/>
        <rFont val="Arial"/>
        <family val="2"/>
      </rPr>
      <t>2</t>
    </r>
    <r>
      <rPr>
        <b/>
        <sz val="10"/>
        <rFont val="Arial"/>
        <family val="2"/>
      </rPr>
      <t>)-Emissionen 1990, 2005 bis 2011</t>
    </r>
  </si>
  <si>
    <t>Davon</t>
  </si>
  <si>
    <t>Landwirtschaft (Viehhaltung)</t>
  </si>
  <si>
    <t>Tonnen</t>
  </si>
  <si>
    <t xml:space="preserve"> Berechnungsstand: 1995 bis 2010 Herbst 2013; 2011 vorläufige Schätzergebnisse Frühjahr 2014</t>
  </si>
  <si>
    <t>prozessbedingt</t>
  </si>
  <si>
    <t>Quellen: Statistisches Landesamt Baden-Württemberg, Statistisches Amt für Hamburg und Schleswig-Holstein, Umweltbundesamt</t>
  </si>
  <si>
    <t>t/Einwohner</t>
  </si>
  <si>
    <t>kg/Einwohner</t>
  </si>
  <si>
    <t>Inhaltsverzeichnis</t>
  </si>
  <si>
    <t>Seite</t>
  </si>
  <si>
    <t xml:space="preserve">Begriffsbestimmungen </t>
  </si>
  <si>
    <t>Tabellen</t>
  </si>
  <si>
    <t>2.</t>
  </si>
  <si>
    <t>3.</t>
  </si>
  <si>
    <t>6.</t>
  </si>
  <si>
    <t>Grafiken</t>
  </si>
  <si>
    <r>
      <t>1.</t>
    </r>
    <r>
      <rPr>
        <b/>
        <sz val="7"/>
        <color theme="1"/>
        <rFont val="Times New Roman"/>
        <family val="1"/>
      </rPr>
      <t/>
    </r>
  </si>
  <si>
    <t>Grundlagen zur Emissionsberechnung</t>
  </si>
  <si>
    <t>2.1</t>
  </si>
  <si>
    <t>2.2</t>
  </si>
  <si>
    <t>3.1</t>
  </si>
  <si>
    <t>3.1.1</t>
  </si>
  <si>
    <t>3.1.2</t>
  </si>
  <si>
    <t>3.1.3</t>
  </si>
  <si>
    <t>3.1.4</t>
  </si>
  <si>
    <t>3.1.5</t>
  </si>
  <si>
    <t xml:space="preserve">         </t>
  </si>
  <si>
    <t xml:space="preserve">3.2.1   </t>
  </si>
  <si>
    <t xml:space="preserve">3.2.2   </t>
  </si>
  <si>
    <t xml:space="preserve">4.        </t>
  </si>
  <si>
    <t xml:space="preserve">5.        </t>
  </si>
  <si>
    <t xml:space="preserve">6.1      </t>
  </si>
  <si>
    <t xml:space="preserve">6.2      </t>
  </si>
  <si>
    <t>1.</t>
  </si>
  <si>
    <t>Energieeinsatz 1990, 2005 bis 2011 nach Sektoren und Energieträgern</t>
  </si>
  <si>
    <r>
      <t>Energieeinsatz 2011 nach Sektoren und Energieträgern – CO</t>
    </r>
    <r>
      <rPr>
        <vertAlign val="subscript"/>
        <sz val="9"/>
        <color theme="1"/>
        <rFont val="Arial"/>
        <family val="2"/>
      </rPr>
      <t>2</t>
    </r>
    <r>
      <rPr>
        <sz val="9"/>
        <color theme="1"/>
        <rFont val="Arial"/>
        <family val="2"/>
      </rPr>
      <t>-Emissionsfaktoren</t>
    </r>
  </si>
  <si>
    <r>
      <t xml:space="preserve">– </t>
    </r>
    <r>
      <rPr>
        <i/>
        <sz val="9"/>
        <color theme="1"/>
        <rFont val="Arial"/>
        <family val="2"/>
      </rPr>
      <t>Quellenbilanz –</t>
    </r>
  </si>
  <si>
    <r>
      <t>Kohlendioxid (CO</t>
    </r>
    <r>
      <rPr>
        <vertAlign val="subscript"/>
        <sz val="9"/>
        <color theme="1"/>
        <rFont val="Arial"/>
        <family val="2"/>
      </rPr>
      <t>2</t>
    </r>
    <r>
      <rPr>
        <sz val="9"/>
        <color theme="1"/>
        <rFont val="Arial"/>
        <family val="2"/>
      </rPr>
      <t>)-Emissionen 2011</t>
    </r>
  </si>
  <si>
    <r>
      <t>Kohlendioxid (CO</t>
    </r>
    <r>
      <rPr>
        <vertAlign val="subscript"/>
        <sz val="9"/>
        <color theme="1"/>
        <rFont val="Arial"/>
        <family val="2"/>
      </rPr>
      <t>2</t>
    </r>
    <r>
      <rPr>
        <sz val="9"/>
        <color theme="1"/>
        <rFont val="Arial"/>
        <family val="2"/>
      </rPr>
      <t>)-Emissionen und Energieeinsatz 1990, 2005 bis 2011</t>
    </r>
  </si>
  <si>
    <r>
      <t>Treibhausgas (CO</t>
    </r>
    <r>
      <rPr>
        <vertAlign val="subscript"/>
        <sz val="9"/>
        <color theme="1"/>
        <rFont val="Arial"/>
        <family val="2"/>
      </rPr>
      <t>2</t>
    </r>
    <r>
      <rPr>
        <sz val="9"/>
        <color theme="1"/>
        <rFont val="Arial"/>
        <family val="2"/>
      </rPr>
      <t>, CH</t>
    </r>
    <r>
      <rPr>
        <vertAlign val="subscript"/>
        <sz val="9"/>
        <color theme="1"/>
        <rFont val="Arial"/>
        <family val="2"/>
      </rPr>
      <t>4</t>
    </r>
    <r>
      <rPr>
        <sz val="9"/>
        <color theme="1"/>
        <rFont val="Arial"/>
        <family val="2"/>
      </rPr>
      <t>, N</t>
    </r>
    <r>
      <rPr>
        <vertAlign val="subscript"/>
        <sz val="9"/>
        <color theme="1"/>
        <rFont val="Arial"/>
        <family val="2"/>
      </rPr>
      <t>2</t>
    </r>
    <r>
      <rPr>
        <sz val="9"/>
        <color theme="1"/>
        <rFont val="Arial"/>
        <family val="2"/>
      </rPr>
      <t>O)-Emissionen insgesamt</t>
    </r>
  </si>
  <si>
    <r>
      <t>Kohlendioxid (CO</t>
    </r>
    <r>
      <rPr>
        <vertAlign val="subscript"/>
        <sz val="9"/>
        <color theme="1"/>
        <rFont val="Arial"/>
        <family val="2"/>
      </rPr>
      <t>2</t>
    </r>
    <r>
      <rPr>
        <sz val="9"/>
        <color theme="1"/>
        <rFont val="Arial"/>
        <family val="2"/>
      </rPr>
      <t>)-Emissionen 2011 nach der Quellen- und Verursacherbilanz</t>
    </r>
  </si>
  <si>
    <t xml:space="preserve">Abkürzungsverzeichnis </t>
  </si>
  <si>
    <t>BIP</t>
  </si>
  <si>
    <t>Bruttoinlandsprodukt</t>
  </si>
  <si>
    <r>
      <t>CH</t>
    </r>
    <r>
      <rPr>
        <vertAlign val="subscript"/>
        <sz val="10"/>
        <color theme="1"/>
        <rFont val="Arial"/>
        <family val="2"/>
      </rPr>
      <t>4</t>
    </r>
  </si>
  <si>
    <t>Methan</t>
  </si>
  <si>
    <r>
      <t>CO</t>
    </r>
    <r>
      <rPr>
        <vertAlign val="subscript"/>
        <sz val="10"/>
        <color theme="1"/>
        <rFont val="Arial"/>
        <family val="2"/>
      </rPr>
      <t>2</t>
    </r>
  </si>
  <si>
    <t>Kohlendioxid</t>
  </si>
  <si>
    <t>GWP</t>
  </si>
  <si>
    <t xml:space="preserve">Global Warming Potential </t>
  </si>
  <si>
    <t>H-FKW/HFC, FKW/PFC</t>
  </si>
  <si>
    <t>kg</t>
  </si>
  <si>
    <t>Kilogramm</t>
  </si>
  <si>
    <r>
      <t>N</t>
    </r>
    <r>
      <rPr>
        <vertAlign val="subscript"/>
        <sz val="10"/>
        <color theme="1"/>
        <rFont val="Arial"/>
        <family val="2"/>
      </rPr>
      <t>2</t>
    </r>
    <r>
      <rPr>
        <sz val="10"/>
        <color theme="1"/>
        <rFont val="Arial"/>
        <family val="2"/>
      </rPr>
      <t>O</t>
    </r>
  </si>
  <si>
    <t>Distickstoffoxid</t>
  </si>
  <si>
    <r>
      <t>SF</t>
    </r>
    <r>
      <rPr>
        <vertAlign val="subscript"/>
        <sz val="10"/>
        <color theme="1"/>
        <rFont val="Arial"/>
        <family val="2"/>
      </rPr>
      <t>6</t>
    </r>
  </si>
  <si>
    <t>Schwefelhexafluorid</t>
  </si>
  <si>
    <t>t</t>
  </si>
  <si>
    <t>Terajoule</t>
  </si>
  <si>
    <t>UBA</t>
  </si>
  <si>
    <t>Umweltbundesamt</t>
  </si>
  <si>
    <t>UGR</t>
  </si>
  <si>
    <t>VGR</t>
  </si>
  <si>
    <t>Volkswirtschaftliche Gesamtrechnungen</t>
  </si>
  <si>
    <t>WZ</t>
  </si>
  <si>
    <t>Systematik der Wirtschaftszweige</t>
  </si>
  <si>
    <t>Abkürzungsverzeichnis</t>
  </si>
  <si>
    <r>
      <t>Insgesamt</t>
    </r>
    <r>
      <rPr>
        <b/>
        <vertAlign val="superscript"/>
        <sz val="9"/>
        <rFont val="Arial"/>
        <family val="2"/>
      </rPr>
      <t>1</t>
    </r>
  </si>
  <si>
    <t xml:space="preserve">  Verbrauch in der Energiegewinnung und 
    in den Umwandlungsbereichen</t>
  </si>
  <si>
    <t xml:space="preserve">  Wärme- u. Heizkraftwerke der allgemeinen 
    Versorgung</t>
  </si>
  <si>
    <t>Stein-
kohle</t>
  </si>
  <si>
    <t>Braun-
kohle</t>
  </si>
  <si>
    <t>insgesamt</t>
  </si>
  <si>
    <t>ins-
gesamt</t>
  </si>
  <si>
    <t>Gewinnung von Steinen und Erden, Sonst. 
  Bergbau, Verarbeitendes Gewerbe</t>
  </si>
  <si>
    <t>Haushalte, Gewerbe, Handel,  Dienstleistungen 
  und übrige Verbraucher</t>
  </si>
  <si>
    <t>Mineralöle 
und 
Mineral-
ölprodukte</t>
  </si>
  <si>
    <t xml:space="preserve">  Gewerbe, Handel, Dienstleistungen 
    und übrige Verbraucher</t>
  </si>
  <si>
    <r>
      <t>Insgesamt</t>
    </r>
    <r>
      <rPr>
        <b/>
        <vertAlign val="superscript"/>
        <sz val="9"/>
        <rFont val="Arial"/>
        <family val="2"/>
      </rPr>
      <t>2</t>
    </r>
  </si>
  <si>
    <r>
      <t xml:space="preserve"> CO</t>
    </r>
    <r>
      <rPr>
        <vertAlign val="subscript"/>
        <sz val="9"/>
        <rFont val="Arial"/>
        <family val="2"/>
      </rPr>
      <t>2</t>
    </r>
    <r>
      <rPr>
        <sz val="9"/>
        <rFont val="Arial"/>
        <family val="2"/>
      </rPr>
      <t xml:space="preserve">-Emissions- faktoren </t>
    </r>
  </si>
  <si>
    <r>
      <t>Umwand-lungs-bereich</t>
    </r>
    <r>
      <rPr>
        <vertAlign val="superscript"/>
        <sz val="9"/>
        <rFont val="Arial"/>
        <family val="2"/>
      </rPr>
      <t>1</t>
    </r>
    <r>
      <rPr>
        <sz val="9"/>
        <rFont val="Arial"/>
        <family val="2"/>
      </rPr>
      <t xml:space="preserve"> </t>
    </r>
  </si>
  <si>
    <t>Haus-
halte</t>
  </si>
  <si>
    <t>Gewerbe, 
Handel, 
Dienstleis-
tungen 
und übrige 
Ver-
braucher</t>
  </si>
  <si>
    <t>Ins-
gesamt</t>
  </si>
  <si>
    <t xml:space="preserve">  Ottokraftstoff, Straßenverkehr</t>
  </si>
  <si>
    <t>Sektor/Energieträger</t>
  </si>
  <si>
    <t xml:space="preserve">  Kokereien</t>
  </si>
  <si>
    <t xml:space="preserve">  Steinkohlenbergbau, Braunkohlenbergbau</t>
  </si>
  <si>
    <t xml:space="preserve">  Erdöl- und Erdgasgewinnung</t>
  </si>
  <si>
    <t xml:space="preserve">  Schienenverkehr</t>
  </si>
  <si>
    <t xml:space="preserve">  Straßenverkehr</t>
  </si>
  <si>
    <t xml:space="preserve">  Luftverkehr</t>
  </si>
  <si>
    <t xml:space="preserve">  Küsten- und Binnenschifffahrt</t>
  </si>
  <si>
    <t>Diesel-
kraft-
stoffe</t>
  </si>
  <si>
    <t>Roh-
benzin</t>
  </si>
  <si>
    <t>Erdöl 
(roh)</t>
  </si>
  <si>
    <t>Otto
kraft-
stoffe</t>
  </si>
  <si>
    <t>Flüssig-
gas</t>
  </si>
  <si>
    <t>Gichtgas, 
Konverter-
gas</t>
  </si>
  <si>
    <t>Kokerei- 
und 
Stadtgas</t>
  </si>
  <si>
    <t>Gruben-
gas</t>
  </si>
  <si>
    <t xml:space="preserve">  Heizkraftwerke der allgemeinen Versorgung
     (nur KWK)</t>
  </si>
  <si>
    <t xml:space="preserve">  Gewerbe, Handel, Dienstleistungen und 
    übrige Verbraucher</t>
  </si>
  <si>
    <t>Kohle 
(roh)</t>
  </si>
  <si>
    <t>Mineralöle 
und 
Mineralöl-
produkte</t>
  </si>
  <si>
    <t>Verbrauch in der Energiegewinnung und 
  in den Umwandlungsbereichen</t>
  </si>
  <si>
    <t>Gewinnung von Steinen und Erden, Sonstiger 
  Bergbau, Verarbeitendes Gewerbe</t>
  </si>
  <si>
    <t>Verbrauch in der Energiegewinnung und in den 
  Umwandlungsbereichen</t>
  </si>
  <si>
    <t>Gewinnung von Steinen und Erden, Sonst. Bergbau, 
  Verarbeitendes Gewerbe</t>
  </si>
  <si>
    <t>Haushalte, Gewerbe, Handel,  Dienstleistungen und 
  übrige Verbraucher</t>
  </si>
  <si>
    <t xml:space="preserve"> Quellenbilanz</t>
  </si>
  <si>
    <r>
      <t xml:space="preserve"> </t>
    </r>
    <r>
      <rPr>
        <sz val="10"/>
        <rFont val="Arial"/>
        <family val="2"/>
      </rPr>
      <t>Noch</t>
    </r>
    <r>
      <rPr>
        <b/>
        <sz val="10"/>
        <rFont val="Arial"/>
        <family val="2"/>
      </rPr>
      <t>: 3. Kohlendioxid (CO</t>
    </r>
    <r>
      <rPr>
        <b/>
        <vertAlign val="subscript"/>
        <sz val="10"/>
        <rFont val="Arial"/>
        <family val="2"/>
      </rPr>
      <t>2</t>
    </r>
    <r>
      <rPr>
        <b/>
        <sz val="10"/>
        <rFont val="Arial"/>
        <family val="2"/>
      </rPr>
      <t>)-Emissionen</t>
    </r>
  </si>
  <si>
    <r>
      <t>3.1.2 Kohlendioxid (CO</t>
    </r>
    <r>
      <rPr>
        <b/>
        <vertAlign val="subscript"/>
        <sz val="10"/>
        <rFont val="Arial"/>
        <family val="2"/>
      </rPr>
      <t>2</t>
    </r>
    <r>
      <rPr>
        <b/>
        <sz val="10"/>
        <rFont val="Arial"/>
        <family val="2"/>
      </rPr>
      <t>)-Emissionen 1990, 2005 bis 2011</t>
    </r>
  </si>
  <si>
    <r>
      <t>Prozessbedingte Emissionen</t>
    </r>
    <r>
      <rPr>
        <b/>
        <vertAlign val="superscript"/>
        <sz val="9"/>
        <rFont val="Arial"/>
        <family val="2"/>
      </rPr>
      <t>1</t>
    </r>
  </si>
  <si>
    <t xml:space="preserve">  davon</t>
  </si>
  <si>
    <t xml:space="preserve">  Umwandlungsbereich</t>
  </si>
  <si>
    <t xml:space="preserve">  Gewerbe, Handel, Dienstleistungen
    und übrige Verbraucher</t>
  </si>
  <si>
    <t>Haushalte, Gewerbe, Handel, Dienst-
  leistungen und übrige Verbraucher</t>
  </si>
  <si>
    <t>Energiebedingte Emissionen
   temperaturbereinigt</t>
  </si>
  <si>
    <t>Haushalte, Gewerbe, Handel, 
  Dienstleistungen und übrige 
  Verbraucher</t>
  </si>
  <si>
    <t>1990 ≙ 100</t>
  </si>
  <si>
    <r>
      <t>3.1.3 Kohlendioxid (CO</t>
    </r>
    <r>
      <rPr>
        <b/>
        <vertAlign val="subscript"/>
        <sz val="10"/>
        <rFont val="Arial"/>
        <family val="2"/>
      </rPr>
      <t>2</t>
    </r>
    <r>
      <rPr>
        <b/>
        <sz val="10"/>
        <rFont val="Arial"/>
        <family val="2"/>
      </rPr>
      <t>)-Emissionen  und Energieeinsatz 2011</t>
    </r>
  </si>
  <si>
    <r>
      <t>CO</t>
    </r>
    <r>
      <rPr>
        <vertAlign val="subscript"/>
        <sz val="9"/>
        <rFont val="Arial"/>
        <family val="2"/>
      </rPr>
      <t>2</t>
    </r>
    <r>
      <rPr>
        <sz val="9"/>
        <rFont val="Arial"/>
        <family val="2"/>
      </rPr>
      <t>-Emissionen</t>
    </r>
  </si>
  <si>
    <t>Wärme- u. Heizkraftwerke der 
  allgemeinen Versorgung</t>
  </si>
  <si>
    <t xml:space="preserve">  Gewerbe, Handel, Dienstleistungen und 
    übrige Verbraucher </t>
  </si>
  <si>
    <r>
      <t xml:space="preserve"> </t>
    </r>
    <r>
      <rPr>
        <sz val="10"/>
        <rFont val="Arial"/>
        <family val="2"/>
      </rPr>
      <t>noch:</t>
    </r>
    <r>
      <rPr>
        <b/>
        <sz val="10"/>
        <rFont val="Arial"/>
        <family val="2"/>
      </rPr>
      <t xml:space="preserve"> 3.1 Kohlendioxid (CO</t>
    </r>
    <r>
      <rPr>
        <b/>
        <vertAlign val="subscript"/>
        <sz val="10"/>
        <rFont val="Arial"/>
        <family val="2"/>
      </rPr>
      <t>2</t>
    </r>
    <r>
      <rPr>
        <b/>
        <sz val="10"/>
        <rFont val="Arial"/>
        <family val="2"/>
      </rPr>
      <t xml:space="preserve">)-Emissionen 2011 </t>
    </r>
  </si>
  <si>
    <r>
      <t>CO</t>
    </r>
    <r>
      <rPr>
        <b/>
        <vertAlign val="subscript"/>
        <sz val="8"/>
        <rFont val="Arial"/>
        <family val="2"/>
      </rPr>
      <t>2</t>
    </r>
    <r>
      <rPr>
        <b/>
        <sz val="8"/>
        <rFont val="Arial"/>
        <family val="2"/>
      </rPr>
      <t>-Emissionen</t>
    </r>
  </si>
  <si>
    <r>
      <t>3.1.5 Ausgewählte Kennzahlen zu Bevölkerung, BIP und energiebedingten CO</t>
    </r>
    <r>
      <rPr>
        <b/>
        <vertAlign val="subscript"/>
        <sz val="10"/>
        <rFont val="Arial"/>
        <family val="2"/>
      </rPr>
      <t>2</t>
    </r>
    <r>
      <rPr>
        <b/>
        <sz val="10"/>
        <rFont val="Arial"/>
        <family val="2"/>
      </rPr>
      <t xml:space="preserve">-Emissionen 
1990, 2005 bis 2011 </t>
    </r>
  </si>
  <si>
    <r>
      <t xml:space="preserve"> </t>
    </r>
    <r>
      <rPr>
        <sz val="10"/>
        <rFont val="Arial"/>
        <family val="2"/>
      </rPr>
      <t>Noch:</t>
    </r>
    <r>
      <rPr>
        <b/>
        <sz val="10"/>
        <rFont val="Arial"/>
        <family val="2"/>
      </rPr>
      <t xml:space="preserve"> 3. Kohlendioxid (CO</t>
    </r>
    <r>
      <rPr>
        <b/>
        <vertAlign val="subscript"/>
        <sz val="10"/>
        <rFont val="Arial"/>
        <family val="2"/>
      </rPr>
      <t>2</t>
    </r>
    <r>
      <rPr>
        <b/>
        <sz val="10"/>
        <rFont val="Arial"/>
        <family val="2"/>
      </rPr>
      <t>)-Emissionen</t>
    </r>
  </si>
  <si>
    <t xml:space="preserve">Emissionen in 1 000 t  </t>
  </si>
  <si>
    <t xml:space="preserve">Emissionen in 1 000 t </t>
  </si>
  <si>
    <t>Emissionsanteil in % an den energiebedingten
   Emissionen Deutschlands</t>
  </si>
  <si>
    <t xml:space="preserve">  nachrichtlich:</t>
  </si>
  <si>
    <t xml:space="preserve">  Bevölkerung im Jahresmittel in 1 000</t>
  </si>
  <si>
    <t xml:space="preserve">  Bevölkerung  im Jahresmittel in 1 000</t>
  </si>
  <si>
    <t>Veränderung Emissionen je Einheit BIP 
  (preisbereinigt und verkettet, Stand 
  August 2013) gegenüber 1991 in %</t>
  </si>
  <si>
    <r>
      <t>Insgesamt</t>
    </r>
    <r>
      <rPr>
        <b/>
        <vertAlign val="superscript"/>
        <sz val="9"/>
        <rFont val="Arial Narrow"/>
        <family val="2"/>
      </rPr>
      <t>2</t>
    </r>
  </si>
  <si>
    <t>Haushalte, Gewerbe, Handel, Dienstleistungen 
  und übrige Verbraucher</t>
  </si>
  <si>
    <t>Fern-
wärme</t>
  </si>
  <si>
    <r>
      <t xml:space="preserve">Endenergieverbrauch zusammen </t>
    </r>
    <r>
      <rPr>
        <b/>
        <vertAlign val="superscript"/>
        <sz val="8"/>
        <rFont val="Arial Narrow"/>
        <family val="2"/>
      </rPr>
      <t xml:space="preserve"> </t>
    </r>
  </si>
  <si>
    <t>Hart-
braun-
kohle</t>
  </si>
  <si>
    <t>Otto-
kraft-
stoffe</t>
  </si>
  <si>
    <r>
      <t xml:space="preserve"> </t>
    </r>
    <r>
      <rPr>
        <b/>
        <i/>
        <sz val="10"/>
        <rFont val="Arial"/>
        <family val="2"/>
      </rPr>
      <t xml:space="preserve"> Verursacherbilanz</t>
    </r>
    <r>
      <rPr>
        <b/>
        <i/>
        <vertAlign val="superscript"/>
        <sz val="10"/>
        <rFont val="Arial"/>
        <family val="2"/>
      </rPr>
      <t>1</t>
    </r>
  </si>
  <si>
    <r>
      <t xml:space="preserve"> Noch:</t>
    </r>
    <r>
      <rPr>
        <b/>
        <sz val="10"/>
        <rFont val="Arial"/>
        <family val="2"/>
      </rPr>
      <t xml:space="preserve"> 3. Kohlendioxid (CO</t>
    </r>
    <r>
      <rPr>
        <b/>
        <vertAlign val="subscript"/>
        <sz val="10"/>
        <rFont val="Arial"/>
        <family val="2"/>
      </rPr>
      <t>2</t>
    </r>
    <r>
      <rPr>
        <b/>
        <sz val="10"/>
        <rFont val="Arial"/>
        <family val="2"/>
      </rPr>
      <t>)-Emissionen</t>
    </r>
  </si>
  <si>
    <t>Raffinerie-
gas</t>
  </si>
  <si>
    <t>Andere 
Mineralöl-
produkte</t>
  </si>
  <si>
    <t>Gichtgas 
und 
Konverter-
gas</t>
  </si>
  <si>
    <r>
      <t>noch:</t>
    </r>
    <r>
      <rPr>
        <b/>
        <sz val="10"/>
        <rFont val="Arial"/>
        <family val="2"/>
      </rPr>
      <t xml:space="preserve">  3.2. Kohlendioxid (CO</t>
    </r>
    <r>
      <rPr>
        <b/>
        <vertAlign val="subscript"/>
        <sz val="10"/>
        <rFont val="Arial"/>
        <family val="2"/>
      </rPr>
      <t>2</t>
    </r>
    <r>
      <rPr>
        <b/>
        <sz val="10"/>
        <rFont val="Arial"/>
        <family val="2"/>
      </rPr>
      <t xml:space="preserve">)-Emissionen 2011  </t>
    </r>
  </si>
  <si>
    <t xml:space="preserve">  Verkehr</t>
  </si>
  <si>
    <t xml:space="preserve">  Gewerbe, Handel, Dienstleistungen
     und übrige Verbraucher</t>
  </si>
  <si>
    <r>
      <t>1990</t>
    </r>
    <r>
      <rPr>
        <b/>
        <sz val="8"/>
        <rFont val="Lucida Sans Unicode"/>
        <family val="2"/>
      </rPr>
      <t>≙</t>
    </r>
    <r>
      <rPr>
        <b/>
        <sz val="8"/>
        <rFont val="Arial"/>
        <family val="2"/>
      </rPr>
      <t xml:space="preserve"> 100</t>
    </r>
  </si>
  <si>
    <r>
      <t>Verkehr</t>
    </r>
    <r>
      <rPr>
        <vertAlign val="superscript"/>
        <sz val="9"/>
        <rFont val="Arial"/>
        <family val="2"/>
      </rPr>
      <t>2</t>
    </r>
  </si>
  <si>
    <t xml:space="preserve">Jahr/Sektor </t>
  </si>
  <si>
    <t>Abfallwirtschaft,
Abwasser-
beseitigung</t>
  </si>
  <si>
    <t>Energie-
gewinnung, 
-verteilung</t>
  </si>
  <si>
    <r>
      <t>Feuerungs-
anlagen</t>
    </r>
    <r>
      <rPr>
        <vertAlign val="superscript"/>
        <sz val="9"/>
        <rFont val="Arial"/>
        <family val="2"/>
      </rPr>
      <t>3</t>
    </r>
  </si>
  <si>
    <r>
      <t>4. Methan (CH</t>
    </r>
    <r>
      <rPr>
        <b/>
        <vertAlign val="subscript"/>
        <sz val="10"/>
        <rFont val="Arial"/>
        <family val="2"/>
      </rPr>
      <t>4</t>
    </r>
    <r>
      <rPr>
        <b/>
        <sz val="10"/>
        <rFont val="Arial"/>
        <family val="2"/>
      </rPr>
      <t>)-Emissionen 1995, 2000, 2003 bis 2011 nach Sektoren</t>
    </r>
    <r>
      <rPr>
        <b/>
        <vertAlign val="superscript"/>
        <sz val="10"/>
        <rFont val="Arial"/>
        <family val="2"/>
      </rPr>
      <t>1</t>
    </r>
    <r>
      <rPr>
        <b/>
        <sz val="10"/>
        <rFont val="Arial"/>
        <family val="2"/>
      </rPr>
      <t xml:space="preserve"> </t>
    </r>
  </si>
  <si>
    <r>
      <t>Landwirtschaft</t>
    </r>
    <r>
      <rPr>
        <vertAlign val="superscript"/>
        <sz val="9"/>
        <rFont val="Arial"/>
        <family val="2"/>
      </rPr>
      <t>2</t>
    </r>
  </si>
  <si>
    <r>
      <t>Verkehr</t>
    </r>
    <r>
      <rPr>
        <vertAlign val="superscript"/>
        <sz val="9"/>
        <rFont val="Arial"/>
        <family val="2"/>
      </rPr>
      <t>3</t>
    </r>
  </si>
  <si>
    <t>Prozesse, 
Produkt-
anwendungen</t>
  </si>
  <si>
    <r>
      <t>Feuerungs-
anlagen</t>
    </r>
    <r>
      <rPr>
        <vertAlign val="superscript"/>
        <sz val="9"/>
        <rFont val="Arial"/>
        <family val="2"/>
      </rPr>
      <t>4</t>
    </r>
  </si>
  <si>
    <t>Abwasser-
beseitigung, 
Kompostierung</t>
  </si>
  <si>
    <r>
      <t>5. Distickstoffoxid (N</t>
    </r>
    <r>
      <rPr>
        <b/>
        <vertAlign val="subscript"/>
        <sz val="10"/>
        <rFont val="Arial"/>
        <family val="2"/>
      </rPr>
      <t>2</t>
    </r>
    <r>
      <rPr>
        <b/>
        <sz val="10"/>
        <rFont val="Arial"/>
        <family val="2"/>
      </rPr>
      <t>O)-Emissionen 1995, 2000, 2003 bis 2011 nach Sektoren</t>
    </r>
    <r>
      <rPr>
        <b/>
        <vertAlign val="superscript"/>
        <sz val="10"/>
        <rFont val="Arial"/>
        <family val="2"/>
      </rPr>
      <t>1</t>
    </r>
    <r>
      <rPr>
        <b/>
        <sz val="10"/>
        <rFont val="Arial"/>
        <family val="2"/>
      </rPr>
      <t xml:space="preserve"> </t>
    </r>
  </si>
  <si>
    <t>Berechnungsstand: 1995 bis 2010 Herbst 2013; 2011 vorläufige Schätzergebnisse Frühjahr 2014</t>
  </si>
  <si>
    <r>
      <t>CH</t>
    </r>
    <r>
      <rPr>
        <vertAlign val="subscript"/>
        <sz val="9"/>
        <rFont val="Arial"/>
        <family val="2"/>
      </rPr>
      <t>4</t>
    </r>
    <r>
      <rPr>
        <sz val="9"/>
        <rFont val="Arial"/>
        <family val="2"/>
      </rPr>
      <t>-Emissionen</t>
    </r>
  </si>
  <si>
    <r>
      <t>N</t>
    </r>
    <r>
      <rPr>
        <vertAlign val="subscript"/>
        <sz val="9"/>
        <rFont val="Arial"/>
        <family val="2"/>
      </rPr>
      <t>2</t>
    </r>
    <r>
      <rPr>
        <sz val="9"/>
        <rFont val="Arial"/>
        <family val="2"/>
      </rPr>
      <t>O-Emissionen</t>
    </r>
  </si>
  <si>
    <r>
      <t>6. Treibhausgas (CO</t>
    </r>
    <r>
      <rPr>
        <b/>
        <vertAlign val="subscript"/>
        <sz val="10"/>
        <rFont val="Arial"/>
        <family val="2"/>
      </rPr>
      <t>2</t>
    </r>
    <r>
      <rPr>
        <b/>
        <sz val="10"/>
        <rFont val="Arial"/>
        <family val="2"/>
      </rPr>
      <t>, CH</t>
    </r>
    <r>
      <rPr>
        <b/>
        <vertAlign val="subscript"/>
        <sz val="10"/>
        <rFont val="Arial"/>
        <family val="2"/>
      </rPr>
      <t>4</t>
    </r>
    <r>
      <rPr>
        <b/>
        <sz val="10"/>
        <rFont val="Arial"/>
        <family val="2"/>
      </rPr>
      <t>, N</t>
    </r>
    <r>
      <rPr>
        <b/>
        <vertAlign val="subscript"/>
        <sz val="10"/>
        <rFont val="Arial"/>
        <family val="2"/>
      </rPr>
      <t>2</t>
    </r>
    <r>
      <rPr>
        <b/>
        <sz val="10"/>
        <rFont val="Arial"/>
        <family val="2"/>
      </rPr>
      <t>O)-Emissionen</t>
    </r>
    <r>
      <rPr>
        <b/>
        <vertAlign val="superscript"/>
        <sz val="10"/>
        <rFont val="Arial"/>
        <family val="2"/>
      </rPr>
      <t xml:space="preserve"> </t>
    </r>
    <r>
      <rPr>
        <b/>
        <sz val="10"/>
        <rFont val="Arial"/>
        <family val="2"/>
      </rPr>
      <t>insgesamt</t>
    </r>
  </si>
  <si>
    <t>Treibhaus-
gase 
insgesamt</t>
  </si>
  <si>
    <r>
      <t>1 000 t 
CO</t>
    </r>
    <r>
      <rPr>
        <vertAlign val="subscript"/>
        <sz val="9"/>
        <rFont val="Arial"/>
        <family val="2"/>
      </rPr>
      <t>2</t>
    </r>
    <r>
      <rPr>
        <sz val="9"/>
        <rFont val="Arial"/>
        <family val="2"/>
      </rPr>
      <t>-Äquival.</t>
    </r>
  </si>
  <si>
    <t>6.2 Treibhausgas-Emissionen 1995, 2000, 2003 bis 2011 je Einwohner</t>
  </si>
  <si>
    <r>
      <rPr>
        <sz val="10"/>
        <rFont val="Arial"/>
        <family val="2"/>
      </rPr>
      <t>Noch:</t>
    </r>
    <r>
      <rPr>
        <b/>
        <sz val="10"/>
        <rFont val="Arial"/>
        <family val="2"/>
      </rPr>
      <t xml:space="preserve"> 6. Treibhausgas (CO</t>
    </r>
    <r>
      <rPr>
        <b/>
        <vertAlign val="subscript"/>
        <sz val="10"/>
        <rFont val="Arial"/>
        <family val="2"/>
      </rPr>
      <t>2</t>
    </r>
    <r>
      <rPr>
        <b/>
        <sz val="10"/>
        <rFont val="Arial"/>
        <family val="2"/>
      </rPr>
      <t>, CH</t>
    </r>
    <r>
      <rPr>
        <b/>
        <vertAlign val="subscript"/>
        <sz val="10"/>
        <rFont val="Arial"/>
        <family val="2"/>
      </rPr>
      <t>4</t>
    </r>
    <r>
      <rPr>
        <b/>
        <sz val="10"/>
        <rFont val="Arial"/>
        <family val="2"/>
      </rPr>
      <t>, N</t>
    </r>
    <r>
      <rPr>
        <b/>
        <vertAlign val="subscript"/>
        <sz val="10"/>
        <rFont val="Arial"/>
        <family val="2"/>
      </rPr>
      <t>2</t>
    </r>
    <r>
      <rPr>
        <b/>
        <sz val="10"/>
        <rFont val="Arial"/>
        <family val="2"/>
      </rPr>
      <t>O)-Emissionen</t>
    </r>
    <r>
      <rPr>
        <b/>
        <vertAlign val="superscript"/>
        <sz val="10"/>
        <rFont val="Arial"/>
        <family val="2"/>
      </rPr>
      <t xml:space="preserve"> </t>
    </r>
    <r>
      <rPr>
        <b/>
        <sz val="10"/>
        <rFont val="Arial"/>
        <family val="2"/>
      </rPr>
      <t>insgesamt</t>
    </r>
  </si>
  <si>
    <t>Andere 
Braun-
kohlen-
produkte</t>
  </si>
  <si>
    <t>Flug-
turbinen-
kraft-
stoffe</t>
  </si>
  <si>
    <t xml:space="preserve">  Wärmekraftwerke der allgemeinen 
    Versorgung (ohne KWK)</t>
  </si>
  <si>
    <t xml:space="preserve">  Mineralölverarbeitung 
    (einschl. Brikettfabriken)</t>
  </si>
  <si>
    <r>
      <t xml:space="preserve"> 3. Kohlendioxid (CO</t>
    </r>
    <r>
      <rPr>
        <b/>
        <vertAlign val="subscript"/>
        <sz val="10"/>
        <rFont val="Arial"/>
        <family val="2"/>
      </rPr>
      <t>2</t>
    </r>
    <r>
      <rPr>
        <b/>
        <sz val="10"/>
        <rFont val="Arial"/>
        <family val="2"/>
      </rPr>
      <t>)-Emissionen</t>
    </r>
  </si>
  <si>
    <r>
      <t>Noch</t>
    </r>
    <r>
      <rPr>
        <b/>
        <sz val="10"/>
        <rFont val="Arial"/>
        <family val="2"/>
      </rPr>
      <t>: 3. Kohlendioxid (CO</t>
    </r>
    <r>
      <rPr>
        <b/>
        <vertAlign val="subscript"/>
        <sz val="10"/>
        <rFont val="Arial"/>
        <family val="2"/>
      </rPr>
      <t>2</t>
    </r>
    <r>
      <rPr>
        <b/>
        <sz val="10"/>
        <rFont val="Arial"/>
        <family val="2"/>
      </rPr>
      <t>)-Emissionen</t>
    </r>
  </si>
  <si>
    <r>
      <t>Noch:</t>
    </r>
    <r>
      <rPr>
        <b/>
        <sz val="10"/>
        <rFont val="Arial"/>
        <family val="2"/>
      </rPr>
      <t xml:space="preserve"> 3. Kohlendioxid (CO</t>
    </r>
    <r>
      <rPr>
        <b/>
        <vertAlign val="subscript"/>
        <sz val="10"/>
        <rFont val="Arial"/>
        <family val="2"/>
      </rPr>
      <t>2</t>
    </r>
    <r>
      <rPr>
        <b/>
        <sz val="10"/>
        <rFont val="Arial"/>
        <family val="2"/>
      </rPr>
      <t>)-Emissionen</t>
    </r>
  </si>
  <si>
    <r>
      <t xml:space="preserve"> 3.1.4 Kohlendioxid (CO</t>
    </r>
    <r>
      <rPr>
        <b/>
        <vertAlign val="subscript"/>
        <sz val="10"/>
        <rFont val="Arial"/>
        <family val="2"/>
      </rPr>
      <t>2</t>
    </r>
    <r>
      <rPr>
        <b/>
        <sz val="10"/>
        <rFont val="Arial"/>
        <family val="2"/>
      </rPr>
      <t>)-Emissionen und Energieeinsatz 1990, 2005 bis 2011</t>
    </r>
  </si>
  <si>
    <r>
      <rPr>
        <sz val="10"/>
        <rFont val="Arial"/>
        <family val="2"/>
      </rPr>
      <t>Noch:</t>
    </r>
    <r>
      <rPr>
        <b/>
        <sz val="10"/>
        <rFont val="Arial"/>
        <family val="2"/>
      </rPr>
      <t xml:space="preserve"> 3. Kohlendioxid (CO</t>
    </r>
    <r>
      <rPr>
        <b/>
        <vertAlign val="subscript"/>
        <sz val="10"/>
        <rFont val="Arial"/>
        <family val="2"/>
      </rPr>
      <t>2</t>
    </r>
    <r>
      <rPr>
        <b/>
        <sz val="10"/>
        <rFont val="Arial"/>
        <family val="2"/>
      </rPr>
      <t>)-Emissionen</t>
    </r>
  </si>
  <si>
    <r>
      <t>6.1 Treibhausgas-Emissionen 1995, 2000, 2003 bis 2011 in CO</t>
    </r>
    <r>
      <rPr>
        <b/>
        <vertAlign val="subscript"/>
        <sz val="10"/>
        <rFont val="Arial"/>
        <family val="2"/>
      </rPr>
      <t>2</t>
    </r>
    <r>
      <rPr>
        <b/>
        <sz val="10"/>
        <rFont val="Arial"/>
        <family val="2"/>
      </rPr>
      <t>-Äquivalenten</t>
    </r>
  </si>
  <si>
    <r>
      <t>Noch:</t>
    </r>
    <r>
      <rPr>
        <b/>
        <sz val="10"/>
        <rFont val="Arial"/>
        <family val="2"/>
      </rPr>
      <t xml:space="preserve"> 3. Kohlendioxid (CO</t>
    </r>
    <r>
      <rPr>
        <b/>
        <vertAlign val="subscript"/>
        <sz val="10"/>
        <rFont val="Arial"/>
        <family val="2"/>
      </rPr>
      <t>2</t>
    </r>
    <r>
      <rPr>
        <b/>
        <sz val="10"/>
        <rFont val="Arial"/>
        <family val="2"/>
      </rPr>
      <t>)-</t>
    </r>
    <r>
      <rPr>
        <b/>
        <sz val="10"/>
        <rFont val="Arial"/>
        <family val="2"/>
      </rPr>
      <t>Emissionen</t>
    </r>
  </si>
  <si>
    <r>
      <t>3.1.1 Kohlendioxid (CO</t>
    </r>
    <r>
      <rPr>
        <b/>
        <vertAlign val="subscript"/>
        <sz val="10"/>
        <rFont val="Arial"/>
        <family val="2"/>
      </rPr>
      <t>2</t>
    </r>
    <r>
      <rPr>
        <b/>
        <sz val="10"/>
        <rFont val="Arial"/>
        <family val="2"/>
      </rPr>
      <t xml:space="preserve">)-Emissionen 2011 nach Emittentensektoren und Energieträgern </t>
    </r>
  </si>
  <si>
    <r>
      <t>noch:</t>
    </r>
    <r>
      <rPr>
        <b/>
        <sz val="10"/>
        <rFont val="Arial"/>
        <family val="2"/>
      </rPr>
      <t xml:space="preserve">  3.1 Kohlendioxid (CO</t>
    </r>
    <r>
      <rPr>
        <b/>
        <vertAlign val="subscript"/>
        <sz val="10"/>
        <rFont val="Arial"/>
        <family val="2"/>
      </rPr>
      <t>2</t>
    </r>
    <r>
      <rPr>
        <b/>
        <sz val="10"/>
        <rFont val="Arial"/>
        <family val="2"/>
      </rPr>
      <t xml:space="preserve">)-Emissionen 2011 </t>
    </r>
  </si>
  <si>
    <r>
      <t>noch:</t>
    </r>
    <r>
      <rPr>
        <b/>
        <sz val="10"/>
        <rFont val="Arial"/>
        <family val="2"/>
      </rPr>
      <t xml:space="preserve"> 3.1 Kohlendioxid (CO</t>
    </r>
    <r>
      <rPr>
        <b/>
        <vertAlign val="subscript"/>
        <sz val="10"/>
        <rFont val="Arial"/>
        <family val="2"/>
      </rPr>
      <t>2</t>
    </r>
    <r>
      <rPr>
        <b/>
        <sz val="10"/>
        <rFont val="Arial"/>
        <family val="2"/>
      </rPr>
      <t>)-Emissionen 2011</t>
    </r>
  </si>
  <si>
    <t>Energieeinsatz fossiler 
Energieträger</t>
  </si>
  <si>
    <t xml:space="preserve">Verbrauch in der Energiegewinnung 
  und in den Umwandlungsbereichen </t>
  </si>
  <si>
    <r>
      <t>3.1 Kohlendioxid (CO</t>
    </r>
    <r>
      <rPr>
        <b/>
        <vertAlign val="subscript"/>
        <sz val="10"/>
        <rFont val="Arial"/>
        <family val="2"/>
      </rPr>
      <t>2</t>
    </r>
    <r>
      <rPr>
        <b/>
        <sz val="10"/>
        <rFont val="Arial"/>
        <family val="2"/>
      </rPr>
      <t xml:space="preserve">)-Emissionen 2011 </t>
    </r>
  </si>
  <si>
    <r>
      <t>Methan (CH</t>
    </r>
    <r>
      <rPr>
        <vertAlign val="subscript"/>
        <sz val="9"/>
        <color theme="1"/>
        <rFont val="Arial"/>
        <family val="2"/>
      </rPr>
      <t>4</t>
    </r>
    <r>
      <rPr>
        <sz val="9"/>
        <color theme="1"/>
        <rFont val="Arial"/>
        <family val="2"/>
      </rPr>
      <t>)-Emissionen 1995, 2000, 2003 bis 2011 nach Sektoren</t>
    </r>
  </si>
  <si>
    <r>
      <t>Distickstoffoxid (N</t>
    </r>
    <r>
      <rPr>
        <vertAlign val="subscript"/>
        <sz val="9"/>
        <color theme="1"/>
        <rFont val="Arial"/>
        <family val="2"/>
      </rPr>
      <t>2</t>
    </r>
    <r>
      <rPr>
        <sz val="9"/>
        <color theme="1"/>
        <rFont val="Arial"/>
        <family val="2"/>
      </rPr>
      <t>O)-Emissionen 1995, 2000, 2003 bis 2011 nach Sektoren</t>
    </r>
  </si>
  <si>
    <r>
      <t>Kohlendioxid (CO</t>
    </r>
    <r>
      <rPr>
        <vertAlign val="subscript"/>
        <sz val="9"/>
        <color theme="1"/>
        <rFont val="Arial"/>
        <family val="2"/>
      </rPr>
      <t>2</t>
    </r>
    <r>
      <rPr>
        <sz val="9"/>
        <color theme="1"/>
        <rFont val="Arial"/>
        <family val="2"/>
      </rPr>
      <t>)-Emissionen 2011 (Quellenbilanz)</t>
    </r>
  </si>
  <si>
    <r>
      <t>Kohlendioxid (CO</t>
    </r>
    <r>
      <rPr>
        <vertAlign val="subscript"/>
        <sz val="9"/>
        <color theme="1"/>
        <rFont val="Arial"/>
        <family val="2"/>
      </rPr>
      <t>2</t>
    </r>
    <r>
      <rPr>
        <sz val="9"/>
        <color theme="1"/>
        <rFont val="Arial"/>
        <family val="2"/>
      </rPr>
      <t>)-Emissionen</t>
    </r>
  </si>
  <si>
    <t xml:space="preserve">3.2     </t>
  </si>
  <si>
    <r>
      <t>Treibhausgas-Emissionen 1995, 2000, 2003 bis 2011 in CO</t>
    </r>
    <r>
      <rPr>
        <vertAlign val="subscript"/>
        <sz val="9"/>
        <color theme="1"/>
        <rFont val="Arial"/>
        <family val="2"/>
      </rPr>
      <t>2</t>
    </r>
    <r>
      <rPr>
        <sz val="9"/>
        <color theme="1"/>
        <rFont val="Arial"/>
        <family val="2"/>
      </rPr>
      <t>-Äquivalenten</t>
    </r>
  </si>
  <si>
    <t>Treibhausgas-Emissionen 1995, 2000, 2003 bis 2011 je Einwohner</t>
  </si>
  <si>
    <t>teilhalogenierte und perfluorierte Fluorkohlenwasserstoffe</t>
  </si>
  <si>
    <t>Gewinnung Steine u. Erden, Sonst. Bergbau, verarbeit. Gewerbe</t>
  </si>
  <si>
    <t xml:space="preserve">Gewinnung von Steinen u. Erden, Sonst. 
  Bergbau, Verarbeitendes Gewerbe </t>
  </si>
  <si>
    <t>.</t>
  </si>
  <si>
    <r>
      <rPr>
        <vertAlign val="superscript"/>
        <sz val="8"/>
        <rFont val="Arial"/>
        <family val="2"/>
      </rPr>
      <t>1</t>
    </r>
    <r>
      <rPr>
        <sz val="8"/>
        <rFont val="Arial"/>
        <family val="2"/>
      </rPr>
      <t xml:space="preserve">  Emissionen aus Prozessen des Sektors Gewinnung von Steinen und Erden, Sonst. Bergbau u.Verarb. Gewerbe insgesamt </t>
    </r>
  </si>
  <si>
    <t xml:space="preserve">  Gewinnung  Steine und Erden,  Sonst. 
    Bergbau, Verarbeitendes Gewerbe</t>
  </si>
  <si>
    <t>Gewinnung von Steinen und Erden, Sonst. Bergbau, Verarbeitendes Gewerbe</t>
  </si>
  <si>
    <r>
      <t>3.2.1 Kohlendioxid (CO</t>
    </r>
    <r>
      <rPr>
        <b/>
        <vertAlign val="subscript"/>
        <sz val="10"/>
        <rFont val="Arial"/>
        <family val="2"/>
      </rPr>
      <t>2</t>
    </r>
    <r>
      <rPr>
        <b/>
        <sz val="10"/>
        <rFont val="Arial"/>
        <family val="2"/>
      </rPr>
      <t>)-Emissionen 2011 nach Emittentensektoren und Energieträgern</t>
    </r>
  </si>
  <si>
    <r>
      <t>Gewinnung von Steinen und
  Erden, Sonst. Bergbau, 
  Verarbeitendes Gewerbe</t>
    </r>
    <r>
      <rPr>
        <b/>
        <vertAlign val="superscript"/>
        <sz val="8"/>
        <rFont val="Arial Narrow"/>
        <family val="2"/>
      </rPr>
      <t xml:space="preserve"> </t>
    </r>
  </si>
  <si>
    <t>Quellen: Statistisches Landesamt Baden-Württemberg, Johann Heinrich von Thünen Institut, Statistisches Amt für Hamburg und 
Schleswig-Holstein</t>
  </si>
  <si>
    <t>Quellen: Statistisches Landesamt Baden-Württemberg, Johann Heinrich von Thünen Institut, Statistisches Amt für Hamburg und Schleswig-Holstein</t>
  </si>
  <si>
    <t>Quellen: Statistisches Landesamt Baden-Württemberg, Statistisches Amt für Hamburg und Schleswig-Holstein</t>
  </si>
  <si>
    <t>Treibhausgasemissionen in Hamburg 2011</t>
  </si>
  <si>
    <t xml:space="preserve">  Klärgas u. Deponiegas</t>
  </si>
  <si>
    <t xml:space="preserve">   Steinkohle</t>
  </si>
  <si>
    <t xml:space="preserve">   Heizöl, leicht</t>
  </si>
  <si>
    <t xml:space="preserve">   Heizöl, schwer</t>
  </si>
  <si>
    <t xml:space="preserve">   Petrolkoks </t>
  </si>
  <si>
    <t xml:space="preserve">   Andere Mineralölprodukte</t>
  </si>
  <si>
    <t xml:space="preserve">   Flüssiggas </t>
  </si>
  <si>
    <t xml:space="preserve">   Raffineriegas </t>
  </si>
  <si>
    <t xml:space="preserve">   Erdgas</t>
  </si>
  <si>
    <t xml:space="preserve">   Fackelverluste (Erdgas)</t>
  </si>
  <si>
    <t xml:space="preserve">   Abfälle, fossiler Anteil </t>
  </si>
  <si>
    <t xml:space="preserve">  Steinkohlenkoks, -briketts </t>
  </si>
  <si>
    <t xml:space="preserve">  Petrolkoks</t>
  </si>
  <si>
    <r>
      <t>Insgesamt</t>
    </r>
    <r>
      <rPr>
        <b/>
        <vertAlign val="superscript"/>
        <sz val="8"/>
        <rFont val="Arial"/>
        <family val="2"/>
      </rPr>
      <t>1, 2</t>
    </r>
  </si>
  <si>
    <r>
      <t>Gewerbe, Handel, Dienstleistungen 
  und übrige Verbraucher</t>
    </r>
    <r>
      <rPr>
        <b/>
        <vertAlign val="superscript"/>
        <sz val="8"/>
        <rFont val="Arial"/>
        <family val="2"/>
      </rPr>
      <t>2</t>
    </r>
  </si>
  <si>
    <r>
      <t>Haushalte</t>
    </r>
    <r>
      <rPr>
        <b/>
        <vertAlign val="superscript"/>
        <sz val="8"/>
        <rFont val="Arial"/>
        <family val="2"/>
      </rPr>
      <t>2</t>
    </r>
  </si>
  <si>
    <r>
      <t>Verkehr</t>
    </r>
    <r>
      <rPr>
        <b/>
        <vertAlign val="superscript"/>
        <sz val="8"/>
        <rFont val="Arial"/>
        <family val="2"/>
      </rPr>
      <t>2</t>
    </r>
  </si>
  <si>
    <r>
      <t>Gewinnung Steine u. Erden, Sonst. 
  Bergbau, verarbeit. Gewerbe</t>
    </r>
    <r>
      <rPr>
        <b/>
        <vertAlign val="superscript"/>
        <sz val="8"/>
        <rFont val="Arial"/>
        <family val="2"/>
      </rPr>
      <t>2</t>
    </r>
  </si>
  <si>
    <r>
      <t>Umwandlungsbereich</t>
    </r>
    <r>
      <rPr>
        <b/>
        <vertAlign val="superscript"/>
        <sz val="8"/>
        <rFont val="Arial"/>
        <family val="2"/>
      </rPr>
      <t>1, 2</t>
    </r>
  </si>
  <si>
    <t>Hamburg</t>
  </si>
  <si>
    <t>Deutschland und Hamburg</t>
  </si>
  <si>
    <r>
      <t xml:space="preserve"> 3.2. Kohlendioxid (CO</t>
    </r>
    <r>
      <rPr>
        <b/>
        <vertAlign val="subscript"/>
        <sz val="10"/>
        <rFont val="Arial"/>
        <family val="2"/>
      </rPr>
      <t>2</t>
    </r>
    <r>
      <rPr>
        <b/>
        <sz val="10"/>
        <rFont val="Arial"/>
        <family val="2"/>
      </rPr>
      <t xml:space="preserve">)-Emissionen 2011  </t>
    </r>
  </si>
  <si>
    <r>
      <rPr>
        <sz val="10"/>
        <rFont val="Arial"/>
        <family val="2"/>
      </rPr>
      <t>noch:</t>
    </r>
    <r>
      <rPr>
        <b/>
        <sz val="10"/>
        <rFont val="Arial"/>
        <family val="2"/>
      </rPr>
      <t xml:space="preserve"> 3.2 Kohlendioxid (CO</t>
    </r>
    <r>
      <rPr>
        <b/>
        <vertAlign val="subscript"/>
        <sz val="10"/>
        <rFont val="Arial"/>
        <family val="2"/>
      </rPr>
      <t>2</t>
    </r>
    <r>
      <rPr>
        <b/>
        <sz val="10"/>
        <rFont val="Arial"/>
        <family val="2"/>
      </rPr>
      <t xml:space="preserve">)-Emissionen  2011  </t>
    </r>
  </si>
  <si>
    <r>
      <t>CO</t>
    </r>
    <r>
      <rPr>
        <vertAlign val="subscript"/>
        <sz val="9"/>
        <rFont val="Arial"/>
        <family val="2"/>
      </rPr>
      <t>2</t>
    </r>
    <r>
      <rPr>
        <sz val="9"/>
        <rFont val="Arial"/>
        <family val="2"/>
      </rPr>
      <t>-Emissionen</t>
    </r>
    <r>
      <rPr>
        <vertAlign val="superscript"/>
        <sz val="9"/>
        <rFont val="Arial"/>
        <family val="2"/>
      </rPr>
      <t>1, 2</t>
    </r>
  </si>
  <si>
    <r>
      <t>Kohlendioxid (CO</t>
    </r>
    <r>
      <rPr>
        <vertAlign val="subscript"/>
        <sz val="9"/>
        <color theme="1"/>
        <rFont val="Arial"/>
        <family val="2"/>
      </rPr>
      <t>2</t>
    </r>
    <r>
      <rPr>
        <sz val="9"/>
        <color theme="1"/>
        <rFont val="Arial"/>
        <family val="2"/>
      </rPr>
      <t>)-Emissionen 2011 nach Emittentensektoren und Energieträgern absolut und in Prozent</t>
    </r>
  </si>
  <si>
    <r>
      <t>Kohlendioxid (CO</t>
    </r>
    <r>
      <rPr>
        <vertAlign val="subscript"/>
        <sz val="9"/>
        <color theme="1"/>
        <rFont val="Arial"/>
        <family val="2"/>
      </rPr>
      <t>2</t>
    </r>
    <r>
      <rPr>
        <sz val="9"/>
        <color theme="1"/>
        <rFont val="Arial"/>
        <family val="2"/>
      </rPr>
      <t xml:space="preserve">)-Emissionen 2011 </t>
    </r>
  </si>
  <si>
    <r>
      <t>Kohlendioxid (CO</t>
    </r>
    <r>
      <rPr>
        <vertAlign val="subscript"/>
        <sz val="9"/>
        <color theme="1"/>
        <rFont val="Arial"/>
        <family val="2"/>
      </rPr>
      <t>2</t>
    </r>
    <r>
      <rPr>
        <sz val="9"/>
        <color theme="1"/>
        <rFont val="Arial"/>
        <family val="2"/>
      </rPr>
      <t>)-Emissionen 2011 nach der Verursacherbilanz und nach Energieträgern</t>
    </r>
  </si>
  <si>
    <r>
      <rPr>
        <vertAlign val="superscript"/>
        <sz val="7"/>
        <rFont val="Arial Narrow"/>
        <family val="2"/>
      </rPr>
      <t>1</t>
    </r>
    <r>
      <rPr>
        <sz val="7"/>
        <rFont val="Arial Narrow"/>
        <family val="2"/>
      </rPr>
      <t xml:space="preserve">  Berücksichtigt werden ausschließlich die energiebedingten Emissionen. Dabei werden die Emissionen des Verbrauchs in der Energiegewinnung und den Umwandlungsbereichen auf die Sektoren des Endverbrauches aufgeteilt. Im Vergleich zur Quellenbilanz werden unter Berücksichtigung der Im- und Exporte die Strom- und Fernwärme emissionen der Endverbrauchssektoren  mit Hilfe eines vom Umweltbundesamt  errechneten  Generalfaktors für Strom und eines landesspezifischen Fernwärmefaktors  ermittelt. Die Berechnungsmethoden führen damit zu voneinander abweichenden Ergebnissen. Die CO</t>
    </r>
    <r>
      <rPr>
        <vertAlign val="subscript"/>
        <sz val="7"/>
        <rFont val="Arial Narrow"/>
        <family val="2"/>
      </rPr>
      <t>2</t>
    </r>
    <r>
      <rPr>
        <sz val="7"/>
        <rFont val="Arial Narrow"/>
        <family val="2"/>
      </rPr>
      <t>-Emissionen der Mineralölverarbeitung und sonst. Energieerzeuger sind im Sektor "Gewinnung  Steine Erden, Sonst. Bergbau, Verarbeitendes  Gewerbe"enthalten.</t>
    </r>
  </si>
  <si>
    <r>
      <t>energiebedingt</t>
    </r>
    <r>
      <rPr>
        <vertAlign val="superscript"/>
        <sz val="9"/>
        <rFont val="Arial"/>
        <family val="2"/>
      </rPr>
      <t>1</t>
    </r>
  </si>
  <si>
    <r>
      <t>GWP</t>
    </r>
    <r>
      <rPr>
        <vertAlign val="superscript"/>
        <sz val="9"/>
        <rFont val="Arial"/>
        <family val="2"/>
      </rPr>
      <t>2</t>
    </r>
    <r>
      <rPr>
        <sz val="9"/>
        <rFont val="Arial"/>
        <family val="2"/>
      </rPr>
      <t xml:space="preserve"> = 1</t>
    </r>
  </si>
  <si>
    <r>
      <rPr>
        <vertAlign val="superscript"/>
        <sz val="8"/>
        <rFont val="Arial"/>
        <family val="2"/>
      </rPr>
      <t>1</t>
    </r>
    <r>
      <rPr>
        <sz val="8"/>
        <rFont val="Arial"/>
        <family val="2"/>
      </rPr>
      <t xml:space="preserve"> Für das Jahr 2000 wurde für Hamburg keine Energiebilanz erstellt.</t>
    </r>
  </si>
  <si>
    <t>Quelle: Umweltbundesamt (Deutschland)</t>
  </si>
  <si>
    <r>
      <rPr>
        <b/>
        <sz val="10"/>
        <rFont val="Arial"/>
        <family val="2"/>
      </rPr>
      <t>Kohlendioxid (CO</t>
    </r>
    <r>
      <rPr>
        <b/>
        <vertAlign val="subscript"/>
        <sz val="10"/>
        <rFont val="Arial"/>
        <family val="2"/>
      </rPr>
      <t>2</t>
    </r>
    <r>
      <rPr>
        <b/>
        <sz val="10"/>
        <rFont val="Arial"/>
        <family val="2"/>
      </rPr>
      <t>)-Emissionen 2011 nach der Verursacherbilanz und nach Energieträgern</t>
    </r>
  </si>
  <si>
    <r>
      <t>Kohlendioxid (CO</t>
    </r>
    <r>
      <rPr>
        <b/>
        <vertAlign val="subscript"/>
        <sz val="10"/>
        <rFont val="Arial"/>
        <family val="2"/>
      </rPr>
      <t>2</t>
    </r>
    <r>
      <rPr>
        <b/>
        <sz val="10"/>
        <rFont val="Arial"/>
        <family val="2"/>
      </rPr>
      <t>)-Emissionen in Deutschland und in Hamburg 1990, 2005 bis 2011
nach der Quellenbilanz</t>
    </r>
  </si>
  <si>
    <r>
      <t>Kohlendioxid (CO</t>
    </r>
    <r>
      <rPr>
        <vertAlign val="subscript"/>
        <sz val="9"/>
        <color theme="1"/>
        <rFont val="Arial"/>
        <family val="2"/>
      </rPr>
      <t>2</t>
    </r>
    <r>
      <rPr>
        <sz val="9"/>
        <color theme="1"/>
        <rFont val="Arial"/>
        <family val="2"/>
      </rPr>
      <t xml:space="preserve">)-Emissionen 1990, 2005 bis 2011 </t>
    </r>
  </si>
  <si>
    <r>
      <t>Kohlendioxid (CO</t>
    </r>
    <r>
      <rPr>
        <vertAlign val="subscript"/>
        <sz val="9"/>
        <color theme="1"/>
        <rFont val="Arial"/>
        <family val="2"/>
      </rPr>
      <t>2</t>
    </r>
    <r>
      <rPr>
        <sz val="9"/>
        <color theme="1"/>
        <rFont val="Arial"/>
        <family val="2"/>
      </rPr>
      <t>)-Emissionen 1990, 2005 bis 2011</t>
    </r>
  </si>
  <si>
    <r>
      <t>2.1 Energieeinsatz</t>
    </r>
    <r>
      <rPr>
        <b/>
        <vertAlign val="superscript"/>
        <sz val="10"/>
        <rFont val="Arial"/>
        <family val="2"/>
      </rPr>
      <t xml:space="preserve"> </t>
    </r>
    <r>
      <rPr>
        <b/>
        <sz val="10"/>
        <rFont val="Arial"/>
        <family val="2"/>
      </rPr>
      <t>2011 nach Sektoren und Energieträgern   –   CO</t>
    </r>
    <r>
      <rPr>
        <b/>
        <vertAlign val="subscript"/>
        <sz val="10"/>
        <rFont val="Arial"/>
        <family val="2"/>
      </rPr>
      <t>2</t>
    </r>
    <r>
      <rPr>
        <b/>
        <sz val="10"/>
        <rFont val="Arial"/>
        <family val="2"/>
      </rPr>
      <t>-Emissionsfaktoren</t>
    </r>
  </si>
  <si>
    <t>Quellen: Energiebilanzen Hamburg  1990, 2005 bis 2011</t>
  </si>
  <si>
    <t>Heizöl,
leicht</t>
  </si>
  <si>
    <t>0431 6895-9196</t>
  </si>
  <si>
    <r>
      <rPr>
        <vertAlign val="superscript"/>
        <sz val="9"/>
        <rFont val="Arial"/>
        <family val="2"/>
      </rPr>
      <t>1</t>
    </r>
    <r>
      <rPr>
        <sz val="9"/>
        <rFont val="Arial"/>
        <family val="2"/>
      </rPr>
      <t xml:space="preserve"> Differenzen zwischen der Gesamtzahl und der Summe der Teilzahlen entstehen durch unabhängige Rundungen.</t>
    </r>
  </si>
  <si>
    <r>
      <rPr>
        <vertAlign val="superscript"/>
        <sz val="8"/>
        <rFont val="Arial"/>
        <family val="2"/>
      </rPr>
      <t>1</t>
    </r>
    <r>
      <rPr>
        <sz val="8"/>
        <rFont val="Arial"/>
        <family val="2"/>
      </rPr>
      <t xml:space="preserve"> einschließlich Verbrauch bei Gewinnung und Umwandlung in den Umwandlungsbereichen </t>
    </r>
  </si>
  <si>
    <r>
      <rPr>
        <vertAlign val="superscript"/>
        <sz val="8"/>
        <rFont val="Arial"/>
        <family val="2"/>
      </rPr>
      <t>2</t>
    </r>
    <r>
      <rPr>
        <sz val="8"/>
        <rFont val="Arial"/>
        <family val="2"/>
      </rPr>
      <t xml:space="preserve"> Differenzen zwischen der Gesamtzahl und der Summe der Teilzahlen entstehen durch unabhängige Rundungen.</t>
    </r>
  </si>
  <si>
    <r>
      <rPr>
        <vertAlign val="superscript"/>
        <sz val="7"/>
        <rFont val="Arial"/>
        <family val="2"/>
      </rPr>
      <t>1</t>
    </r>
    <r>
      <rPr>
        <sz val="7"/>
        <rFont val="Arial"/>
        <family val="2"/>
      </rPr>
      <t xml:space="preserve"> einschließlich Verbrauch bei Gewinnung und Umwandlung in den Umwandlungsbereichen </t>
    </r>
  </si>
  <si>
    <r>
      <rPr>
        <vertAlign val="superscript"/>
        <sz val="7"/>
        <rFont val="Arial"/>
        <family val="2"/>
      </rPr>
      <t>2</t>
    </r>
    <r>
      <rPr>
        <sz val="7"/>
        <rFont val="Arial"/>
        <family val="2"/>
      </rPr>
      <t xml:space="preserve"> Differenzen zwischen der Gesamtzahl und der Summe der Teilzahlen entstehen durch unabhängige Rundungen.</t>
    </r>
  </si>
  <si>
    <r>
      <rPr>
        <vertAlign val="superscript"/>
        <sz val="7"/>
        <rFont val="Arial"/>
        <family val="2"/>
      </rPr>
      <t>1</t>
    </r>
    <r>
      <rPr>
        <sz val="7"/>
        <rFont val="Arial"/>
        <family val="2"/>
      </rPr>
      <t xml:space="preserve"> einschließlich Verbrauch und Emissionen bei Gewinninung und Umwandlung in den Umwandlungsbereichen</t>
    </r>
  </si>
  <si>
    <r>
      <rPr>
        <vertAlign val="superscript"/>
        <sz val="8"/>
        <rFont val="Arial Narrow"/>
        <family val="2"/>
      </rPr>
      <t>2</t>
    </r>
    <r>
      <rPr>
        <sz val="8"/>
        <rFont val="Arial Narrow"/>
        <family val="2"/>
      </rPr>
      <t xml:space="preserve"> Differenzen zwischen der Gesamtzahl und der Summe der Teilzahlen entstehen durch unabhängige Rundungen.</t>
    </r>
  </si>
  <si>
    <r>
      <rPr>
        <vertAlign val="superscript"/>
        <sz val="8"/>
        <rFont val="Arial Narrow"/>
        <family val="2"/>
      </rPr>
      <t>1</t>
    </r>
    <r>
      <rPr>
        <sz val="8"/>
        <rFont val="Arial Narrow"/>
        <family val="2"/>
      </rPr>
      <t xml:space="preserve"> Berücksichtigt werden ausschließlich die energiebedingten Emissionen. Dabei werden die Emissionen des Verbrauchs in der Energiegewinnung und den Umwandlungsbereichen auf die Sektoren des Endverbrauches aufgeteilt. Im Vergleich zur Quellenbilanz werden unter Berücksichtigung der Im- und Exporte die Strom- und Fernwärmeemissionen der Endverbrauchssektoren mit Hilfe eines vom Umweltbundesamt  errechneten  Generalfaktors für Strom und eines  landesspezifischen Fernwärmefaktors ermittelt. Die Berechnungsmethoden führen damit zu voneinander abweichenden Ergebnissen. Die CO</t>
    </r>
    <r>
      <rPr>
        <vertAlign val="subscript"/>
        <sz val="8"/>
        <rFont val="Arial Narrow"/>
        <family val="2"/>
      </rPr>
      <t>2</t>
    </r>
    <r>
      <rPr>
        <sz val="8"/>
        <rFont val="Arial Narrow"/>
        <family val="2"/>
      </rPr>
      <t>-Emissionen der Mineralölverarbeitung und sonst. Energieerzeuger sind im Sektor "Gew. Steine Erden, Sonst. Bergbau, Verarbeitendes Gewerbe" enthalten.</t>
    </r>
  </si>
  <si>
    <r>
      <rPr>
        <vertAlign val="superscript"/>
        <sz val="7"/>
        <rFont val="Arial"/>
        <family val="2"/>
      </rPr>
      <t>1</t>
    </r>
    <r>
      <rPr>
        <sz val="7"/>
        <rFont val="Arial"/>
        <family val="2"/>
      </rPr>
      <t xml:space="preserve">  Berücksichtigt werden ausschließlich die energiebedingten Emissionen. Dabei werden die Emissionen des Verbrauchs in der Energiegewinnung und den 
    Umwandlungsbereichen auf die Sektoren des Endverbrauches aufgeteilt. Im Vergleich zur Quellenbilanz werden unter Berücksichtigung der Im- und Exporte 
    die Strom- und Fernwärmeemissionen der Endverbrauchssektoren  mit Hilfe eines vom Umweltbundesamt errechneten Generalfaktors für Strom und eines 
    landesspezifischen Fernwärmefaktors ermittelt. Die Berechnungsmethoden führen damit zu voneinander abweichenden Ergebnissen. Die CO</t>
    </r>
    <r>
      <rPr>
        <vertAlign val="subscript"/>
        <sz val="7"/>
        <rFont val="Arial"/>
        <family val="2"/>
      </rPr>
      <t>2</t>
    </r>
    <r>
      <rPr>
        <sz val="7"/>
        <rFont val="Arial"/>
        <family val="2"/>
      </rPr>
      <t>-Emissionen 
    der Mineralölverarbeitung und sonst. Energieerzeuger sind im Sektor "Gew. Steine Erden, Sonst. Bergbau, Verarbeitendes Gewerbe" enthalten.</t>
    </r>
  </si>
  <si>
    <r>
      <rPr>
        <vertAlign val="superscript"/>
        <sz val="8"/>
        <rFont val="Arial"/>
        <family val="2"/>
      </rPr>
      <t>1</t>
    </r>
    <r>
      <rPr>
        <sz val="8"/>
        <rFont val="Arial"/>
        <family val="2"/>
      </rPr>
      <t xml:space="preserve"> rückwirkende Neuberechnung auf Basis des Nationalen Inventarberichtes 2013 des UBA,  Landwirtschaft auf Basis der Berechnungen 
   des Johann Heinrich von Thünen Institutes 2013</t>
    </r>
  </si>
  <si>
    <r>
      <rPr>
        <vertAlign val="superscript"/>
        <sz val="8"/>
        <rFont val="Arial"/>
        <family val="2"/>
      </rPr>
      <t>2</t>
    </r>
    <r>
      <rPr>
        <sz val="8"/>
        <rFont val="Arial"/>
        <family val="2"/>
      </rPr>
      <t xml:space="preserve"> Straßenverkehr, sonstiger Verkehr, Off-Road-Verkehr</t>
    </r>
  </si>
  <si>
    <r>
      <rPr>
        <vertAlign val="superscript"/>
        <sz val="8"/>
        <rFont val="Arial"/>
        <family val="2"/>
      </rPr>
      <t>3</t>
    </r>
    <r>
      <rPr>
        <sz val="8"/>
        <rFont val="Arial"/>
        <family val="2"/>
      </rPr>
      <t xml:space="preserve"> Öffentliche Wärmekraftwerke und Fernheizwerke, Industrie, Haushalte und Gewerbe, Handel, Dienstleistungen</t>
    </r>
  </si>
  <si>
    <r>
      <rPr>
        <vertAlign val="superscript"/>
        <sz val="8"/>
        <rFont val="Arial"/>
        <family val="2"/>
      </rPr>
      <t>2</t>
    </r>
    <r>
      <rPr>
        <sz val="8"/>
        <rFont val="Arial"/>
        <family val="2"/>
      </rPr>
      <t xml:space="preserve"> Viehhaltung, landwirtschaftliche Böden (Mineraldünger, Wirtschaftsdünger, Weidegang, Anbau, organische Böden, Auswaschung und 
   Deposition)</t>
    </r>
  </si>
  <si>
    <r>
      <rPr>
        <vertAlign val="superscript"/>
        <sz val="8"/>
        <rFont val="Arial"/>
        <family val="2"/>
      </rPr>
      <t>3</t>
    </r>
    <r>
      <rPr>
        <sz val="8"/>
        <rFont val="Arial"/>
        <family val="2"/>
      </rPr>
      <t xml:space="preserve"> Straßenverkehr, sonstiger Verkehr, Off-Road-Verkehr</t>
    </r>
  </si>
  <si>
    <r>
      <rPr>
        <vertAlign val="superscript"/>
        <sz val="8"/>
        <rFont val="Arial"/>
        <family val="2"/>
      </rPr>
      <t>4</t>
    </r>
    <r>
      <rPr>
        <sz val="8"/>
        <rFont val="Arial"/>
        <family val="2"/>
      </rPr>
      <t xml:space="preserve"> Öffentliche Wärmekraftwerke und Fernheizwerke, Industrie, Haushalte und Gewerbe, Handel, Dientleistungen</t>
    </r>
  </si>
  <si>
    <r>
      <rPr>
        <vertAlign val="superscript"/>
        <sz val="8"/>
        <rFont val="Arial"/>
        <family val="2"/>
      </rPr>
      <t>1</t>
    </r>
    <r>
      <rPr>
        <sz val="8"/>
        <rFont val="Arial"/>
        <family val="2"/>
      </rPr>
      <t xml:space="preserve"> einschl. prozessbedingte  Emissionen</t>
    </r>
  </si>
  <si>
    <r>
      <t>Kohlendioxid (CO</t>
    </r>
    <r>
      <rPr>
        <vertAlign val="subscript"/>
        <sz val="9"/>
        <color theme="1"/>
        <rFont val="Arial"/>
        <family val="2"/>
      </rPr>
      <t>2</t>
    </r>
    <r>
      <rPr>
        <sz val="9"/>
        <color theme="1"/>
        <rFont val="Arial"/>
        <family val="2"/>
      </rPr>
      <t>)-Emissionen und Energieeinsatz 2011</t>
    </r>
  </si>
  <si>
    <r>
      <t xml:space="preserve"> – </t>
    </r>
    <r>
      <rPr>
        <i/>
        <sz val="9"/>
        <color theme="1"/>
        <rFont val="Arial"/>
        <family val="2"/>
      </rPr>
      <t>Verursacherbilanz</t>
    </r>
    <r>
      <rPr>
        <sz val="9"/>
        <color theme="1"/>
        <rFont val="Arial"/>
        <family val="2"/>
      </rPr>
      <t xml:space="preserve"> –  </t>
    </r>
  </si>
  <si>
    <t>Quellen: Energiebilanz Hamburg 2011; Umweltbundesamt</t>
  </si>
  <si>
    <t xml:space="preserve">  Ottokraftstoff, Luftverkehr</t>
  </si>
  <si>
    <t xml:space="preserve">  Steinkohlenkoks, -briketts</t>
  </si>
  <si>
    <t xml:space="preserve">  Ottokraftstoff, sonst. Verbrauch</t>
  </si>
  <si>
    <r>
      <rPr>
        <vertAlign val="superscript"/>
        <sz val="8"/>
        <rFont val="Arial"/>
        <family val="2"/>
      </rPr>
      <t>1</t>
    </r>
    <r>
      <rPr>
        <sz val="8"/>
        <rFont val="Arial"/>
        <family val="2"/>
      </rPr>
      <t xml:space="preserve"> Differenzen zwischen der Gesamtzahl und der Summe der Teilzahlen entstehen durch unabhängige Rundungen.</t>
    </r>
  </si>
  <si>
    <t>Gewinnung Steine und Erden, Sonst. 
  Bergbau, Verarbeitendes Gewerbe</t>
  </si>
  <si>
    <r>
      <t>GWP</t>
    </r>
    <r>
      <rPr>
        <vertAlign val="superscript"/>
        <sz val="9"/>
        <rFont val="Arial"/>
        <family val="2"/>
      </rPr>
      <t xml:space="preserve">2 </t>
    </r>
    <r>
      <rPr>
        <sz val="9"/>
        <rFont val="Arial"/>
        <family val="2"/>
      </rPr>
      <t>= 1</t>
    </r>
  </si>
  <si>
    <r>
      <t>GWP</t>
    </r>
    <r>
      <rPr>
        <vertAlign val="superscript"/>
        <sz val="9"/>
        <rFont val="Arial"/>
        <family val="2"/>
      </rPr>
      <t>2</t>
    </r>
    <r>
      <rPr>
        <sz val="9"/>
        <rFont val="Arial"/>
        <family val="2"/>
      </rPr>
      <t xml:space="preserve"> = 21</t>
    </r>
  </si>
  <si>
    <r>
      <t>GWP</t>
    </r>
    <r>
      <rPr>
        <vertAlign val="superscript"/>
        <sz val="9"/>
        <rFont val="Arial"/>
        <family val="2"/>
      </rPr>
      <t>2</t>
    </r>
    <r>
      <rPr>
        <sz val="9"/>
        <rFont val="Arial"/>
        <family val="2"/>
      </rPr>
      <t xml:space="preserve"> = 310</t>
    </r>
  </si>
  <si>
    <r>
      <t>1 000 t CO</t>
    </r>
    <r>
      <rPr>
        <vertAlign val="subscript"/>
        <sz val="9"/>
        <rFont val="Arial"/>
        <family val="2"/>
      </rPr>
      <t>2</t>
    </r>
    <r>
      <rPr>
        <sz val="9"/>
        <rFont val="Arial"/>
        <family val="2"/>
      </rPr>
      <t>-Äquivalente</t>
    </r>
  </si>
  <si>
    <r>
      <rPr>
        <vertAlign val="superscript"/>
        <sz val="8"/>
        <rFont val="Arial"/>
        <family val="2"/>
      </rPr>
      <t>2</t>
    </r>
    <r>
      <rPr>
        <sz val="8"/>
        <rFont val="Arial"/>
        <family val="2"/>
      </rPr>
      <t xml:space="preserve"> GWP = Global Warming Potential: Faktoren zur Berechnung der CO</t>
    </r>
    <r>
      <rPr>
        <vertAlign val="subscript"/>
        <sz val="8"/>
        <rFont val="Arial"/>
        <family val="2"/>
      </rPr>
      <t>2</t>
    </r>
    <r>
      <rPr>
        <sz val="8"/>
        <rFont val="Arial"/>
        <family val="2"/>
      </rPr>
      <t>-Äquivalente</t>
    </r>
  </si>
  <si>
    <r>
      <rPr>
        <vertAlign val="superscript"/>
        <sz val="8"/>
        <rFont val="Arial"/>
        <family val="2"/>
      </rPr>
      <t>2</t>
    </r>
    <r>
      <rPr>
        <sz val="8"/>
        <rFont val="Arial"/>
        <family val="2"/>
      </rPr>
      <t xml:space="preserve"> Für das Jahr 2000 wurde für Hamburg keine Energiebilanz erstellt.</t>
    </r>
  </si>
  <si>
    <t xml:space="preserve">  Haushalte, Gewerbe, Handel, Dienst-
  leistungen und übrige Verbraucher</t>
  </si>
  <si>
    <t xml:space="preserve">  Haushalte, Gewerbe, Handel, Dienst-
    leistungen und übrige Verbraucher</t>
  </si>
  <si>
    <t>Kennziffer: P V 2 - j/11 HH</t>
  </si>
  <si>
    <r>
      <t>Kohlendioxid (CO</t>
    </r>
    <r>
      <rPr>
        <vertAlign val="subscript"/>
        <sz val="9"/>
        <color theme="1"/>
        <rFont val="Arial"/>
        <family val="2"/>
      </rPr>
      <t>2</t>
    </r>
    <r>
      <rPr>
        <sz val="9"/>
        <color theme="1"/>
        <rFont val="Arial"/>
        <family val="2"/>
      </rPr>
      <t>)-Emissionen in Deutschland und Hamburg 1990, 2005 bis 2011 
nach der Quellenbilanz</t>
    </r>
  </si>
  <si>
    <r>
      <t>Ausgewählte Kennzahlen zu Bevölkerung, BIP und energiebedingten CO</t>
    </r>
    <r>
      <rPr>
        <vertAlign val="subscript"/>
        <sz val="9"/>
        <color theme="1"/>
        <rFont val="Arial"/>
        <family val="2"/>
      </rPr>
      <t>2</t>
    </r>
    <r>
      <rPr>
        <sz val="9"/>
        <color theme="1"/>
        <rFont val="Arial"/>
        <family val="2"/>
      </rPr>
      <t xml:space="preserve">-Emissionen 
1990, 2005 bis 2011 – Deutschland und Hamburg – </t>
    </r>
  </si>
  <si>
    <r>
      <t>Kohlendioxid (CO</t>
    </r>
    <r>
      <rPr>
        <vertAlign val="subscript"/>
        <sz val="9"/>
        <color theme="1"/>
        <rFont val="Arial"/>
        <family val="2"/>
      </rPr>
      <t>2</t>
    </r>
    <r>
      <rPr>
        <sz val="9"/>
        <color theme="1"/>
        <rFont val="Arial"/>
        <family val="2"/>
      </rPr>
      <t>)-Emissionen 2011 nach Emittentensektoren und Energieträgern 
absolut und in Prozent</t>
    </r>
  </si>
  <si>
    <r>
      <t>1. Kohlendioxid (CO</t>
    </r>
    <r>
      <rPr>
        <b/>
        <vertAlign val="subscript"/>
        <sz val="10"/>
        <rFont val="Arial"/>
        <family val="2"/>
      </rPr>
      <t>2</t>
    </r>
    <r>
      <rPr>
        <b/>
        <sz val="10"/>
        <rFont val="Arial"/>
        <family val="2"/>
      </rPr>
      <t>)-Emissionen 2011 (Quellenbilanz)</t>
    </r>
  </si>
  <si>
    <t>Raffinerie- 
gas</t>
  </si>
  <si>
    <r>
      <rPr>
        <sz val="10"/>
        <rFont val="Arial"/>
        <family val="2"/>
      </rPr>
      <t>noch:</t>
    </r>
    <r>
      <rPr>
        <b/>
        <sz val="10"/>
        <rFont val="Arial"/>
        <family val="2"/>
      </rPr>
      <t xml:space="preserve"> 3.1 Kohlendioxid (CO</t>
    </r>
    <r>
      <rPr>
        <b/>
        <vertAlign val="subscript"/>
        <sz val="10"/>
        <rFont val="Arial"/>
        <family val="2"/>
      </rPr>
      <t>2</t>
    </r>
    <r>
      <rPr>
        <b/>
        <sz val="10"/>
        <rFont val="Arial"/>
        <family val="2"/>
      </rPr>
      <t xml:space="preserve">)-Emissionen 2011 </t>
    </r>
  </si>
  <si>
    <r>
      <t xml:space="preserve"> </t>
    </r>
    <r>
      <rPr>
        <sz val="10"/>
        <rFont val="Arial"/>
        <family val="2"/>
      </rPr>
      <t>noch:</t>
    </r>
    <r>
      <rPr>
        <b/>
        <sz val="10"/>
        <rFont val="Arial"/>
        <family val="2"/>
      </rPr>
      <t xml:space="preserve"> 3.2. Kohlendioxid (CO</t>
    </r>
    <r>
      <rPr>
        <b/>
        <vertAlign val="subscript"/>
        <sz val="10"/>
        <rFont val="Arial"/>
        <family val="2"/>
      </rPr>
      <t>2</t>
    </r>
    <r>
      <rPr>
        <b/>
        <sz val="10"/>
        <rFont val="Arial"/>
        <family val="2"/>
      </rPr>
      <t xml:space="preserve">)-Emissionen 2011  </t>
    </r>
  </si>
  <si>
    <t>Petrol-
koks</t>
  </si>
  <si>
    <t>Herausgegeben am: 25. August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</si>
</sst>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2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
    <numFmt numFmtId="170" formatCode="#,##0;;\–"/>
    <numFmt numFmtId="171" formatCode="#\ ##0;\-#\ ##0;\-"/>
    <numFmt numFmtId="172" formatCode="#\ ##0;\-#\ ##0;0"/>
    <numFmt numFmtId="173" formatCode="#,##0.0;;\–"/>
    <numFmt numFmtId="174" formatCode="#,##0.00;;\–"/>
    <numFmt numFmtId="175" formatCode="0.0"/>
    <numFmt numFmtId="176" formatCode="#,##0;\-#,##0;\-"/>
    <numFmt numFmtId="177" formatCode="#,##0.0"/>
    <numFmt numFmtId="178" formatCode="#\ ###\ ##0;\–#\ ###\ ##0;\–"/>
    <numFmt numFmtId="179" formatCode="#,##0.000"/>
    <numFmt numFmtId="180" formatCode="0.000;0.000;\-"/>
    <numFmt numFmtId="181" formatCode="#\ ##0;\-#\ ##0;\–"/>
    <numFmt numFmtId="182" formatCode="0.000"/>
  </numFmts>
  <fonts count="108"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9"/>
      <name val="Arial"/>
      <family val="2"/>
    </font>
    <font>
      <sz val="8"/>
      <name val="Arial"/>
      <family val="2"/>
    </font>
    <font>
      <b/>
      <sz val="8"/>
      <name val="Arial"/>
      <family val="2"/>
    </font>
    <font>
      <b/>
      <vertAlign val="superscript"/>
      <sz val="8"/>
      <name val="Arial"/>
      <family val="2"/>
    </font>
    <font>
      <b/>
      <vertAlign val="superscript"/>
      <sz val="10"/>
      <name val="Arial"/>
      <family val="2"/>
    </font>
    <font>
      <b/>
      <vertAlign val="subscript"/>
      <sz val="10"/>
      <name val="Arial"/>
      <family val="2"/>
    </font>
    <font>
      <vertAlign val="superscript"/>
      <sz val="8"/>
      <name val="Arial"/>
      <family val="2"/>
    </font>
    <font>
      <b/>
      <sz val="6"/>
      <name val="Arial"/>
      <family val="2"/>
    </font>
    <font>
      <sz val="10"/>
      <color indexed="10"/>
      <name val="Arial"/>
      <family val="2"/>
    </font>
    <font>
      <b/>
      <i/>
      <sz val="10"/>
      <name val="Arial"/>
      <family val="2"/>
    </font>
    <font>
      <sz val="10"/>
      <name val="MS Sans Serif"/>
      <family val="2"/>
    </font>
    <font>
      <b/>
      <i/>
      <sz val="10"/>
      <name val="MS Sans Serif"/>
      <family val="2"/>
    </font>
    <font>
      <b/>
      <sz val="10"/>
      <name val="MS Sans Serif"/>
      <family val="2"/>
    </font>
    <font>
      <b/>
      <sz val="9"/>
      <name val="Times New Roman"/>
      <family val="1"/>
    </font>
    <font>
      <i/>
      <sz val="8"/>
      <name val="Arial"/>
      <family val="2"/>
    </font>
    <font>
      <b/>
      <i/>
      <vertAlign val="superscript"/>
      <sz val="10"/>
      <name val="Arial"/>
      <family val="2"/>
    </font>
    <font>
      <b/>
      <vertAlign val="superscript"/>
      <sz val="9"/>
      <name val="Arial"/>
      <family val="2"/>
    </font>
    <font>
      <b/>
      <sz val="10"/>
      <color rgb="FFFF0000"/>
      <name val="Arial"/>
      <family val="2"/>
    </font>
    <font>
      <sz val="10"/>
      <color indexed="23"/>
      <name val="Arial"/>
      <family val="2"/>
    </font>
    <font>
      <vertAlign val="subscript"/>
      <sz val="8"/>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11"/>
      <color indexed="52"/>
      <name val="Calibri"/>
      <family val="2"/>
    </font>
    <font>
      <sz val="11"/>
      <color indexed="10"/>
      <name val="Calibri"/>
      <family val="2"/>
    </font>
    <font>
      <sz val="6.5"/>
      <name val="MS Sans Serif"/>
      <family val="2"/>
    </font>
    <font>
      <b/>
      <sz val="11"/>
      <color indexed="9"/>
      <name val="Calibri"/>
      <family val="2"/>
    </font>
    <font>
      <b/>
      <sz val="7"/>
      <color theme="1"/>
      <name val="Times New Roman"/>
      <family val="1"/>
    </font>
    <font>
      <vertAlign val="subscript"/>
      <sz val="10"/>
      <color theme="1"/>
      <name val="Arial"/>
      <family val="2"/>
    </font>
    <font>
      <vertAlign val="subscript"/>
      <sz val="9"/>
      <color theme="1"/>
      <name val="Arial"/>
      <family val="2"/>
    </font>
    <font>
      <i/>
      <sz val="9"/>
      <color theme="1"/>
      <name val="Arial"/>
      <family val="2"/>
    </font>
    <font>
      <b/>
      <sz val="9"/>
      <color theme="1"/>
      <name val="Arial"/>
      <family val="2"/>
    </font>
    <font>
      <vertAlign val="superscript"/>
      <sz val="9"/>
      <name val="Arial"/>
      <family val="2"/>
    </font>
    <font>
      <sz val="9"/>
      <color indexed="10"/>
      <name val="Arial"/>
      <family val="2"/>
    </font>
    <font>
      <vertAlign val="subscript"/>
      <sz val="9"/>
      <name val="Arial"/>
      <family val="2"/>
    </font>
    <font>
      <vertAlign val="superscript"/>
      <sz val="7"/>
      <name val="Arial"/>
      <family val="2"/>
    </font>
    <font>
      <sz val="8"/>
      <name val="Arial Narrow"/>
      <family val="2"/>
    </font>
    <font>
      <b/>
      <sz val="9"/>
      <name val="Arial Narrow"/>
      <family val="2"/>
    </font>
    <font>
      <sz val="9"/>
      <name val="Arial Narrow"/>
      <family val="2"/>
    </font>
    <font>
      <b/>
      <vertAlign val="subscript"/>
      <sz val="8"/>
      <name val="Arial"/>
      <family val="2"/>
    </font>
    <font>
      <b/>
      <sz val="8"/>
      <name val="Arial Narrow"/>
      <family val="2"/>
    </font>
    <font>
      <b/>
      <vertAlign val="superscript"/>
      <sz val="9"/>
      <name val="Arial Narrow"/>
      <family val="2"/>
    </font>
    <font>
      <sz val="10"/>
      <name val="Arial Narrow"/>
      <family val="2"/>
    </font>
    <font>
      <vertAlign val="subscript"/>
      <sz val="8"/>
      <name val="Arial Narrow"/>
      <family val="2"/>
    </font>
    <font>
      <vertAlign val="superscript"/>
      <sz val="8"/>
      <name val="Arial Narrow"/>
      <family val="2"/>
    </font>
    <font>
      <b/>
      <vertAlign val="superscript"/>
      <sz val="8"/>
      <name val="Arial Narrow"/>
      <family val="2"/>
    </font>
    <font>
      <b/>
      <sz val="8"/>
      <color rgb="FF000000"/>
      <name val="Arial Narrow"/>
      <family val="2"/>
    </font>
    <font>
      <sz val="7"/>
      <name val="Arial Narrow"/>
      <family val="2"/>
    </font>
    <font>
      <vertAlign val="superscript"/>
      <sz val="7"/>
      <name val="Arial Narrow"/>
      <family val="2"/>
    </font>
    <font>
      <vertAlign val="subscript"/>
      <sz val="7"/>
      <name val="Arial Narrow"/>
      <family val="2"/>
    </font>
    <font>
      <b/>
      <sz val="8"/>
      <name val="Lucida Sans Unicode"/>
      <family val="2"/>
    </font>
    <font>
      <vertAlign val="subscript"/>
      <sz val="7"/>
      <name val="Arial"/>
      <family val="2"/>
    </font>
    <font>
      <u/>
      <sz val="9"/>
      <name val="Arial"/>
      <family val="2"/>
    </font>
    <font>
      <b/>
      <sz val="8"/>
      <color indexed="8"/>
      <name val="Arial Narrow"/>
      <family val="2"/>
    </font>
    <font>
      <sz val="24"/>
      <color theme="1"/>
      <name val="Arial"/>
      <family val="2"/>
    </font>
    <font>
      <b/>
      <sz val="10"/>
      <name val="Helv"/>
    </font>
  </fonts>
  <fills count="6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rgb="FF000000"/>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rgb="FFD9D9D9"/>
        <bgColor indexed="64"/>
      </patternFill>
    </fill>
  </fills>
  <borders count="5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style="thin">
        <color indexed="64"/>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style="thin">
        <color rgb="FF1E4B7D"/>
      </left>
      <right/>
      <top/>
      <bottom style="thin">
        <color rgb="FF1E4B7D"/>
      </bottom>
      <diagonal/>
    </border>
    <border>
      <left style="thin">
        <color rgb="FF1E4B7D"/>
      </left>
      <right/>
      <top/>
      <bottom/>
      <diagonal/>
    </border>
    <border>
      <left style="thin">
        <color rgb="FF1E4B7D"/>
      </left>
      <right/>
      <top style="thin">
        <color rgb="FF1E4B7D"/>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bottom style="thin">
        <color indexed="64"/>
      </bottom>
      <diagonal/>
    </border>
    <border>
      <left/>
      <right/>
      <top style="thin">
        <color auto="1"/>
      </top>
      <bottom/>
      <diagonal/>
    </border>
    <border>
      <left/>
      <right style="thin">
        <color indexed="64"/>
      </right>
      <top/>
      <bottom style="thin">
        <color rgb="FF1E4B7D"/>
      </bottom>
      <diagonal/>
    </border>
  </borders>
  <cellStyleXfs count="102">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8" fillId="36"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39" fillId="0" borderId="0"/>
    <xf numFmtId="0" fontId="40" fillId="0" borderId="0" applyNumberFormat="0" applyFill="0" applyBorder="0" applyAlignment="0" applyProtection="0"/>
    <xf numFmtId="0" fontId="7" fillId="0" borderId="0"/>
    <xf numFmtId="0" fontId="48" fillId="0" borderId="0">
      <alignment horizontal="center"/>
    </xf>
    <xf numFmtId="0" fontId="51" fillId="0" borderId="0"/>
    <xf numFmtId="4" fontId="54" fillId="0" borderId="23" applyFill="0" applyBorder="0" applyProtection="0">
      <alignment horizontal="right" vertical="center"/>
    </xf>
    <xf numFmtId="0" fontId="61" fillId="38" borderId="0" applyNumberFormat="0" applyBorder="0" applyAlignment="0" applyProtection="0"/>
    <xf numFmtId="0" fontId="61" fillId="39" borderId="0" applyNumberFormat="0" applyBorder="0" applyAlignment="0" applyProtection="0"/>
    <xf numFmtId="0" fontId="61" fillId="40" borderId="0" applyNumberFormat="0" applyBorder="0" applyAlignment="0" applyProtection="0"/>
    <xf numFmtId="0" fontId="61" fillId="41" borderId="0" applyNumberFormat="0" applyBorder="0" applyAlignment="0" applyProtection="0"/>
    <xf numFmtId="0" fontId="61" fillId="42" borderId="0" applyNumberFormat="0" applyBorder="0" applyAlignment="0" applyProtection="0"/>
    <xf numFmtId="0" fontId="61" fillId="43" borderId="0" applyNumberFormat="0" applyBorder="0" applyAlignment="0" applyProtection="0"/>
    <xf numFmtId="0" fontId="61" fillId="44" borderId="0" applyNumberFormat="0" applyBorder="0" applyAlignment="0" applyProtection="0"/>
    <xf numFmtId="0" fontId="61" fillId="45" borderId="0" applyNumberFormat="0" applyBorder="0" applyAlignment="0" applyProtection="0"/>
    <xf numFmtId="0" fontId="61" fillId="46" borderId="0" applyNumberFormat="0" applyBorder="0" applyAlignment="0" applyProtection="0"/>
    <xf numFmtId="0" fontId="61" fillId="41" borderId="0" applyNumberFormat="0" applyBorder="0" applyAlignment="0" applyProtection="0"/>
    <xf numFmtId="0" fontId="61" fillId="44" borderId="0" applyNumberFormat="0" applyBorder="0" applyAlignment="0" applyProtection="0"/>
    <xf numFmtId="0" fontId="61" fillId="47" borderId="0" applyNumberFormat="0" applyBorder="0" applyAlignment="0" applyProtection="0"/>
    <xf numFmtId="0" fontId="62" fillId="48" borderId="0" applyNumberFormat="0" applyBorder="0" applyAlignment="0" applyProtection="0"/>
    <xf numFmtId="0" fontId="62" fillId="45" borderId="0" applyNumberFormat="0" applyBorder="0" applyAlignment="0" applyProtection="0"/>
    <xf numFmtId="0" fontId="62" fillId="46" borderId="0" applyNumberFormat="0" applyBorder="0" applyAlignment="0" applyProtection="0"/>
    <xf numFmtId="0" fontId="62" fillId="49" borderId="0" applyNumberFormat="0" applyBorder="0" applyAlignment="0" applyProtection="0"/>
    <xf numFmtId="0" fontId="62" fillId="50" borderId="0" applyNumberFormat="0" applyBorder="0" applyAlignment="0" applyProtection="0"/>
    <xf numFmtId="0" fontId="62" fillId="51" borderId="0" applyNumberFormat="0" applyBorder="0" applyAlignment="0" applyProtection="0"/>
    <xf numFmtId="0" fontId="62" fillId="52" borderId="0" applyNumberFormat="0" applyBorder="0" applyAlignment="0" applyProtection="0"/>
    <xf numFmtId="0" fontId="62" fillId="53" borderId="0" applyNumberFormat="0" applyBorder="0" applyAlignment="0" applyProtection="0"/>
    <xf numFmtId="0" fontId="62" fillId="54" borderId="0" applyNumberFormat="0" applyBorder="0" applyAlignment="0" applyProtection="0"/>
    <xf numFmtId="0" fontId="62" fillId="49" borderId="0" applyNumberFormat="0" applyBorder="0" applyAlignment="0" applyProtection="0"/>
    <xf numFmtId="0" fontId="62" fillId="50" borderId="0" applyNumberFormat="0" applyBorder="0" applyAlignment="0" applyProtection="0"/>
    <xf numFmtId="0" fontId="62" fillId="55" borderId="0" applyNumberFormat="0" applyBorder="0" applyAlignment="0" applyProtection="0"/>
    <xf numFmtId="0" fontId="63" fillId="56" borderId="25" applyNumberFormat="0" applyAlignment="0" applyProtection="0"/>
    <xf numFmtId="0" fontId="64" fillId="56" borderId="26" applyNumberFormat="0" applyAlignment="0" applyProtection="0"/>
    <xf numFmtId="0" fontId="65" fillId="43" borderId="26" applyNumberFormat="0" applyAlignment="0" applyProtection="0"/>
    <xf numFmtId="0" fontId="66" fillId="0" borderId="27" applyNumberFormat="0" applyFill="0" applyAlignment="0" applyProtection="0"/>
    <xf numFmtId="0" fontId="67" fillId="0" borderId="0" applyNumberFormat="0" applyFill="0" applyBorder="0" applyAlignment="0" applyProtection="0"/>
    <xf numFmtId="0" fontId="68" fillId="40" borderId="0" applyNumberFormat="0" applyBorder="0" applyAlignment="0" applyProtection="0"/>
    <xf numFmtId="0" fontId="42" fillId="0" borderId="0">
      <alignment horizontal="left"/>
    </xf>
    <xf numFmtId="0" fontId="12" fillId="0" borderId="0">
      <alignment horizontal="right"/>
    </xf>
    <xf numFmtId="0" fontId="12" fillId="0" borderId="0">
      <alignment horizontal="right"/>
    </xf>
    <xf numFmtId="0" fontId="69" fillId="57" borderId="0" applyNumberFormat="0" applyBorder="0" applyAlignment="0" applyProtection="0"/>
    <xf numFmtId="0" fontId="7" fillId="58" borderId="28" applyNumberFormat="0" applyFont="0" applyAlignment="0" applyProtection="0"/>
    <xf numFmtId="0" fontId="70" fillId="39" borderId="0" applyNumberFormat="0" applyBorder="0" applyAlignment="0" applyProtection="0"/>
    <xf numFmtId="0" fontId="71" fillId="0" borderId="29" applyNumberFormat="0" applyFill="0" applyAlignment="0" applyProtection="0"/>
    <xf numFmtId="0" fontId="72" fillId="0" borderId="30" applyNumberFormat="0" applyFill="0" applyAlignment="0" applyProtection="0"/>
    <xf numFmtId="0" fontId="73" fillId="0" borderId="31" applyNumberFormat="0" applyFill="0" applyAlignment="0" applyProtection="0"/>
    <xf numFmtId="0" fontId="73" fillId="0" borderId="0" applyNumberFormat="0" applyFill="0" applyBorder="0" applyAlignment="0" applyProtection="0"/>
    <xf numFmtId="0" fontId="74" fillId="0" borderId="0" applyNumberFormat="0" applyFill="0" applyBorder="0" applyAlignment="0" applyProtection="0"/>
    <xf numFmtId="0" fontId="75" fillId="0" borderId="32" applyNumberFormat="0" applyFill="0" applyAlignment="0" applyProtection="0"/>
    <xf numFmtId="0" fontId="76" fillId="0" borderId="0" applyNumberFormat="0" applyFill="0" applyBorder="0" applyAlignment="0" applyProtection="0"/>
    <xf numFmtId="0" fontId="77" fillId="0" borderId="24">
      <alignment horizontal="left"/>
    </xf>
    <xf numFmtId="0" fontId="77" fillId="0" borderId="24">
      <alignment horizontal="left"/>
    </xf>
    <xf numFmtId="0" fontId="78" fillId="59" borderId="33" applyNumberFormat="0" applyAlignment="0" applyProtection="0"/>
  </cellStyleXfs>
  <cellXfs count="744">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7" fillId="0" borderId="0" xfId="0" applyFont="1" applyFill="1" applyAlignment="1">
      <alignment horizontal="centerContinuous" vertical="center"/>
    </xf>
    <xf numFmtId="0" fontId="13" fillId="0" borderId="0" xfId="0" applyFont="1" applyFill="1" applyAlignment="1">
      <alignment horizontal="centerContinuous" vertical="center"/>
    </xf>
    <xf numFmtId="0" fontId="7" fillId="0" borderId="0" xfId="0" applyFont="1" applyFill="1" applyAlignment="1">
      <alignment horizontal="centerContinuous" vertical="center"/>
    </xf>
    <xf numFmtId="0" fontId="18"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2"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xf numFmtId="0" fontId="0" fillId="0" borderId="0" xfId="0" applyAlignment="1">
      <alignment horizontal="left"/>
    </xf>
    <xf numFmtId="0" fontId="6" fillId="0" borderId="0" xfId="0" applyFont="1"/>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13" fillId="0" borderId="0" xfId="0" applyFont="1" applyAlignment="1">
      <alignment horizontal="left"/>
    </xf>
    <xf numFmtId="0" fontId="0" fillId="0" borderId="0" xfId="0" applyAlignment="1">
      <alignment horizontal="right"/>
    </xf>
    <xf numFmtId="0" fontId="16" fillId="0" borderId="0" xfId="52" applyFont="1" applyAlignment="1">
      <alignment horizontal="centerContinuous"/>
    </xf>
    <xf numFmtId="0" fontId="7" fillId="0" borderId="0" xfId="52"/>
    <xf numFmtId="0" fontId="42" fillId="0" borderId="0" xfId="52" applyFont="1"/>
    <xf numFmtId="0" fontId="7" fillId="0" borderId="0" xfId="52" applyAlignment="1">
      <alignment horizontal="centerContinuous"/>
    </xf>
    <xf numFmtId="0" fontId="13" fillId="0" borderId="0" xfId="52" applyFont="1" applyAlignment="1">
      <alignment horizontal="centerContinuous"/>
    </xf>
    <xf numFmtId="0" fontId="7" fillId="0" borderId="0" xfId="52" applyBorder="1" applyAlignment="1">
      <alignment horizontal="center"/>
    </xf>
    <xf numFmtId="0" fontId="7" fillId="0" borderId="0" xfId="52" applyBorder="1" applyAlignment="1"/>
    <xf numFmtId="170" fontId="7" fillId="0" borderId="0" xfId="52" applyNumberFormat="1"/>
    <xf numFmtId="0" fontId="42" fillId="0" borderId="0" xfId="52" applyFont="1" applyAlignment="1"/>
    <xf numFmtId="0" fontId="7" fillId="0" borderId="0" xfId="52" applyFont="1" applyAlignment="1"/>
    <xf numFmtId="0" fontId="16" fillId="0" borderId="0" xfId="52" applyFont="1" applyAlignment="1">
      <alignment horizontal="left" vertical="top"/>
    </xf>
    <xf numFmtId="0" fontId="16" fillId="0" borderId="0" xfId="52" applyFont="1" applyAlignment="1">
      <alignment horizontal="centerContinuous" vertical="top"/>
    </xf>
    <xf numFmtId="3" fontId="43" fillId="0" borderId="0" xfId="52" applyNumberFormat="1" applyFont="1"/>
    <xf numFmtId="3" fontId="7" fillId="0" borderId="0" xfId="52" applyNumberFormat="1"/>
    <xf numFmtId="3" fontId="42" fillId="0" borderId="0" xfId="52" applyNumberFormat="1" applyFont="1"/>
    <xf numFmtId="3" fontId="42" fillId="0" borderId="0" xfId="52" applyNumberFormat="1" applyFont="1" applyAlignment="1">
      <alignment horizontal="right"/>
    </xf>
    <xf numFmtId="0" fontId="49" fillId="0" borderId="0" xfId="52" applyFont="1"/>
    <xf numFmtId="0" fontId="12" fillId="0" borderId="0" xfId="52" applyFont="1" applyAlignment="1">
      <alignment horizontal="centerContinuous"/>
    </xf>
    <xf numFmtId="0" fontId="43" fillId="0" borderId="0" xfId="52" applyFont="1"/>
    <xf numFmtId="0" fontId="7" fillId="0" borderId="0" xfId="52" applyAlignment="1"/>
    <xf numFmtId="0" fontId="12" fillId="0" borderId="0" xfId="52" applyFont="1" applyAlignment="1">
      <alignment horizontal="left"/>
    </xf>
    <xf numFmtId="0" fontId="7" fillId="0" borderId="0" xfId="52" applyAlignment="1">
      <alignment vertical="top"/>
    </xf>
    <xf numFmtId="0" fontId="42" fillId="0" borderId="0" xfId="52" applyFont="1" applyAlignment="1">
      <alignment horizontal="centerContinuous"/>
    </xf>
    <xf numFmtId="0" fontId="13" fillId="0" borderId="0" xfId="52" applyFont="1" applyAlignment="1">
      <alignment horizontal="centerContinuous" wrapText="1"/>
    </xf>
    <xf numFmtId="0" fontId="7" fillId="0" borderId="0" xfId="52" applyBorder="1"/>
    <xf numFmtId="171" fontId="7" fillId="0" borderId="0" xfId="52" applyNumberFormat="1"/>
    <xf numFmtId="0" fontId="7" fillId="0" borderId="0" xfId="52" applyFont="1" applyAlignment="1">
      <alignment horizontal="left"/>
    </xf>
    <xf numFmtId="0" fontId="13" fillId="0" borderId="0" xfId="52" applyFont="1"/>
    <xf numFmtId="0" fontId="7" fillId="0" borderId="0" xfId="52" applyAlignment="1">
      <alignment wrapText="1"/>
    </xf>
    <xf numFmtId="0" fontId="13" fillId="0" borderId="0" xfId="52" applyFont="1" applyAlignment="1">
      <alignment horizontal="center"/>
    </xf>
    <xf numFmtId="0" fontId="50" fillId="0" borderId="0" xfId="52" applyFont="1" applyAlignment="1">
      <alignment horizontal="center"/>
    </xf>
    <xf numFmtId="3" fontId="16" fillId="0" borderId="0" xfId="52" applyNumberFormat="1" applyFont="1" applyAlignment="1"/>
    <xf numFmtId="0" fontId="16" fillId="0" borderId="0" xfId="52" applyFont="1" applyAlignment="1">
      <alignment horizontal="center" vertical="top"/>
    </xf>
    <xf numFmtId="3" fontId="7" fillId="0" borderId="0" xfId="52" applyNumberFormat="1" applyAlignment="1"/>
    <xf numFmtId="0" fontId="16" fillId="0" borderId="0" xfId="52" applyFont="1" applyAlignment="1"/>
    <xf numFmtId="0" fontId="13" fillId="0" borderId="0" xfId="52" applyFont="1" applyAlignment="1"/>
    <xf numFmtId="0" fontId="42" fillId="0" borderId="0" xfId="52" applyFont="1" applyBorder="1" applyAlignment="1">
      <alignment horizontal="center" wrapText="1"/>
    </xf>
    <xf numFmtId="3" fontId="42" fillId="0" borderId="0" xfId="52" applyNumberFormat="1" applyFont="1" applyBorder="1" applyAlignment="1">
      <alignment horizontal="right" wrapText="1"/>
    </xf>
    <xf numFmtId="0" fontId="42" fillId="0" borderId="0" xfId="52" applyFont="1" applyAlignment="1">
      <alignment horizontal="center"/>
    </xf>
    <xf numFmtId="0" fontId="42" fillId="0" borderId="0" xfId="52" applyFont="1" applyAlignment="1">
      <alignment horizontal="left"/>
    </xf>
    <xf numFmtId="0" fontId="42" fillId="0" borderId="0" xfId="52" applyFont="1" applyAlignment="1">
      <alignment horizontal="left" vertical="center"/>
    </xf>
    <xf numFmtId="0" fontId="7" fillId="0" borderId="0" xfId="52" applyAlignment="1">
      <alignment horizontal="left"/>
    </xf>
    <xf numFmtId="3" fontId="16" fillId="0" borderId="0" xfId="52" applyNumberFormat="1" applyFont="1" applyFill="1" applyAlignment="1">
      <alignment horizontal="right"/>
    </xf>
    <xf numFmtId="3" fontId="16" fillId="0" borderId="0" xfId="52" applyNumberFormat="1" applyFont="1" applyFill="1" applyBorder="1"/>
    <xf numFmtId="177" fontId="16" fillId="0" borderId="0" xfId="52" applyNumberFormat="1" applyFont="1" applyAlignment="1">
      <alignment horizontal="right"/>
    </xf>
    <xf numFmtId="0" fontId="13" fillId="0" borderId="0" xfId="52" applyFont="1" applyBorder="1" applyAlignment="1">
      <alignment horizontal="center"/>
    </xf>
    <xf numFmtId="0" fontId="7" fillId="0" borderId="0" xfId="52" applyFont="1"/>
    <xf numFmtId="0" fontId="7" fillId="0" borderId="0" xfId="52" applyAlignment="1">
      <alignment vertical="top"/>
    </xf>
    <xf numFmtId="0" fontId="16" fillId="0" borderId="0" xfId="52" applyFont="1" applyAlignment="1">
      <alignment vertical="top" wrapText="1"/>
    </xf>
    <xf numFmtId="0" fontId="16" fillId="0" borderId="0" xfId="52" applyFont="1" applyBorder="1" applyAlignment="1">
      <alignment vertical="top" wrapText="1"/>
    </xf>
    <xf numFmtId="0" fontId="16" fillId="0" borderId="0" xfId="52" applyFont="1"/>
    <xf numFmtId="0" fontId="16" fillId="0" borderId="0" xfId="52" applyFont="1" applyBorder="1"/>
    <xf numFmtId="3" fontId="41" fillId="0" borderId="0" xfId="52" applyNumberFormat="1" applyFont="1"/>
    <xf numFmtId="3" fontId="41" fillId="0" borderId="0" xfId="52" applyNumberFormat="1" applyFont="1" applyBorder="1"/>
    <xf numFmtId="0" fontId="42" fillId="0" borderId="0" xfId="52" applyFont="1" applyAlignment="1">
      <alignment horizontal="centerContinuous" vertical="top"/>
    </xf>
    <xf numFmtId="0" fontId="42" fillId="0" borderId="0" xfId="52" applyFont="1" applyAlignment="1">
      <alignment wrapText="1"/>
    </xf>
    <xf numFmtId="0" fontId="7" fillId="0" borderId="0" xfId="52" applyBorder="1" applyAlignment="1">
      <alignment horizontal="center"/>
    </xf>
    <xf numFmtId="0" fontId="43" fillId="0" borderId="0" xfId="52" applyFont="1" applyAlignment="1">
      <alignment horizontal="centerContinuous"/>
    </xf>
    <xf numFmtId="3" fontId="43" fillId="0" borderId="0" xfId="52" applyNumberFormat="1" applyFont="1" applyAlignment="1">
      <alignment horizontal="right"/>
    </xf>
    <xf numFmtId="0" fontId="42" fillId="0" borderId="0" xfId="52" applyFont="1" applyBorder="1" applyAlignment="1">
      <alignment wrapText="1"/>
    </xf>
    <xf numFmtId="0" fontId="59" fillId="0" borderId="0" xfId="52" applyFont="1"/>
    <xf numFmtId="0" fontId="58" fillId="0" borderId="0" xfId="52" applyFont="1"/>
    <xf numFmtId="3" fontId="49" fillId="0" borderId="0" xfId="52" applyNumberFormat="1" applyFont="1" applyBorder="1"/>
    <xf numFmtId="4" fontId="49" fillId="0" borderId="0" xfId="52" applyNumberFormat="1" applyFont="1" applyBorder="1"/>
    <xf numFmtId="4" fontId="7" fillId="0" borderId="0" xfId="52" applyNumberFormat="1"/>
    <xf numFmtId="0" fontId="0" fillId="0" borderId="0" xfId="0" applyAlignment="1">
      <alignment vertical="center"/>
    </xf>
    <xf numFmtId="0" fontId="14" fillId="0" borderId="0" xfId="0" applyFont="1" applyAlignment="1">
      <alignment vertical="center"/>
    </xf>
    <xf numFmtId="0" fontId="0" fillId="0" borderId="0" xfId="0" applyAlignment="1">
      <alignment horizontal="justify" vertical="center"/>
    </xf>
    <xf numFmtId="0" fontId="14" fillId="0" borderId="0" xfId="0" applyFont="1"/>
    <xf numFmtId="0" fontId="0" fillId="0" borderId="0" xfId="0" applyAlignment="1">
      <alignment wrapText="1"/>
    </xf>
    <xf numFmtId="0" fontId="4" fillId="0" borderId="0" xfId="0" applyFont="1" applyAlignment="1">
      <alignment vertical="center"/>
    </xf>
    <xf numFmtId="0" fontId="4" fillId="0" borderId="0" xfId="0" applyFont="1" applyAlignment="1">
      <alignment wrapText="1"/>
    </xf>
    <xf numFmtId="0" fontId="4" fillId="0" borderId="0" xfId="0" applyFont="1"/>
    <xf numFmtId="0" fontId="4" fillId="0" borderId="0" xfId="0" applyFont="1" applyAlignment="1">
      <alignment vertical="center" wrapText="1"/>
    </xf>
    <xf numFmtId="16" fontId="4" fillId="0" borderId="0" xfId="0" quotePrefix="1" applyNumberFormat="1" applyFont="1" applyAlignment="1">
      <alignment vertical="center"/>
    </xf>
    <xf numFmtId="14" fontId="4" fillId="0" borderId="0" xfId="0" quotePrefix="1" applyNumberFormat="1" applyFont="1" applyAlignment="1">
      <alignment vertical="top"/>
    </xf>
    <xf numFmtId="14" fontId="4" fillId="0" borderId="0" xfId="0" quotePrefix="1" applyNumberFormat="1" applyFont="1" applyAlignment="1">
      <alignment vertical="center"/>
    </xf>
    <xf numFmtId="0" fontId="4" fillId="0" borderId="0" xfId="0" quotePrefix="1" applyFont="1" applyAlignment="1">
      <alignment vertical="center"/>
    </xf>
    <xf numFmtId="0" fontId="83" fillId="0" borderId="0" xfId="0" applyFont="1" applyAlignment="1">
      <alignment vertical="center"/>
    </xf>
    <xf numFmtId="0" fontId="4" fillId="0" borderId="0" xfId="0" applyFont="1" applyAlignment="1">
      <alignment horizontal="justify" vertical="center"/>
    </xf>
    <xf numFmtId="0" fontId="83" fillId="0" borderId="0" xfId="0" applyFont="1" applyAlignment="1">
      <alignment horizontal="left" vertical="center"/>
    </xf>
    <xf numFmtId="0" fontId="4" fillId="0" borderId="0" xfId="0" quotePrefix="1" applyFont="1" applyAlignment="1">
      <alignment vertical="top"/>
    </xf>
    <xf numFmtId="0" fontId="4" fillId="0" borderId="0" xfId="0" quotePrefix="1" applyFont="1"/>
    <xf numFmtId="0" fontId="4" fillId="0" borderId="0" xfId="0" applyFont="1" applyAlignment="1">
      <alignment horizontal="left" vertical="center"/>
    </xf>
    <xf numFmtId="0" fontId="83" fillId="0" borderId="0" xfId="0" applyFont="1" applyAlignment="1">
      <alignment horizontal="justify" vertical="center"/>
    </xf>
    <xf numFmtId="0" fontId="4" fillId="0" borderId="0" xfId="0" applyFont="1" applyAlignment="1">
      <alignment horizontal="right"/>
    </xf>
    <xf numFmtId="169" fontId="16" fillId="0" borderId="0" xfId="52" applyNumberFormat="1" applyFont="1"/>
    <xf numFmtId="0" fontId="16" fillId="0" borderId="0" xfId="52" applyFont="1" applyAlignment="1">
      <alignment horizontal="centerContinuous" wrapText="1"/>
    </xf>
    <xf numFmtId="0" fontId="16" fillId="0" borderId="0" xfId="52" applyFont="1" applyBorder="1" applyAlignment="1">
      <alignment horizontal="center" vertical="center"/>
    </xf>
    <xf numFmtId="0" fontId="16" fillId="0" borderId="0" xfId="52" applyFont="1" applyBorder="1" applyAlignment="1">
      <alignment horizontal="center" vertical="center" wrapText="1"/>
    </xf>
    <xf numFmtId="0" fontId="7" fillId="0" borderId="0" xfId="52" applyFont="1" applyAlignment="1">
      <alignment horizontal="centerContinuous"/>
    </xf>
    <xf numFmtId="0" fontId="16" fillId="60" borderId="36" xfId="52" applyFont="1" applyFill="1" applyBorder="1" applyAlignment="1">
      <alignment horizontal="center" vertical="center" wrapText="1"/>
    </xf>
    <xf numFmtId="0" fontId="16" fillId="60" borderId="36" xfId="52" applyFont="1" applyFill="1" applyBorder="1" applyAlignment="1">
      <alignment horizontal="center" vertical="center"/>
    </xf>
    <xf numFmtId="0" fontId="16" fillId="60" borderId="37" xfId="52" applyFont="1" applyFill="1" applyBorder="1" applyAlignment="1">
      <alignment horizontal="center" vertical="center" wrapText="1"/>
    </xf>
    <xf numFmtId="0" fontId="16" fillId="60" borderId="35" xfId="52" applyFont="1" applyFill="1" applyBorder="1" applyAlignment="1">
      <alignment horizontal="center" vertical="center" wrapText="1"/>
    </xf>
    <xf numFmtId="0" fontId="16" fillId="0" borderId="39" xfId="52" applyFont="1" applyBorder="1" applyAlignment="1">
      <alignment horizontal="center" vertical="center"/>
    </xf>
    <xf numFmtId="0" fontId="16" fillId="0" borderId="39" xfId="52" applyFont="1" applyBorder="1" applyAlignment="1">
      <alignment horizontal="left" wrapText="1"/>
    </xf>
    <xf numFmtId="0" fontId="16" fillId="0" borderId="39" xfId="52" applyFont="1" applyBorder="1" applyAlignment="1">
      <alignment horizontal="left"/>
    </xf>
    <xf numFmtId="0" fontId="16" fillId="0" borderId="39" xfId="52" applyFont="1" applyBorder="1" applyAlignment="1"/>
    <xf numFmtId="0" fontId="16" fillId="0" borderId="39" xfId="52" applyFont="1" applyBorder="1" applyAlignment="1">
      <alignment wrapText="1"/>
    </xf>
    <xf numFmtId="0" fontId="41" fillId="0" borderId="39" xfId="52" applyFont="1" applyBorder="1" applyAlignment="1"/>
    <xf numFmtId="0" fontId="41" fillId="0" borderId="39" xfId="52" applyFont="1" applyBorder="1" applyAlignment="1">
      <alignment wrapText="1"/>
    </xf>
    <xf numFmtId="0" fontId="41" fillId="0" borderId="41" xfId="52" applyFont="1" applyBorder="1" applyAlignment="1"/>
    <xf numFmtId="170" fontId="41" fillId="0" borderId="0" xfId="0" applyNumberFormat="1" applyFont="1" applyBorder="1"/>
    <xf numFmtId="170" fontId="41" fillId="0" borderId="0" xfId="0" applyNumberFormat="1" applyFont="1" applyBorder="1" applyAlignment="1">
      <alignment horizontal="right"/>
    </xf>
    <xf numFmtId="3" fontId="41" fillId="0" borderId="0" xfId="0" applyNumberFormat="1" applyFont="1" applyBorder="1" applyAlignment="1">
      <alignment horizontal="right"/>
    </xf>
    <xf numFmtId="173" fontId="4" fillId="0" borderId="0" xfId="0" applyNumberFormat="1" applyFont="1" applyFill="1" applyBorder="1" applyAlignment="1">
      <alignment horizontal="right" indent="1"/>
    </xf>
    <xf numFmtId="173" fontId="16" fillId="0" borderId="0" xfId="0" applyNumberFormat="1" applyFont="1" applyBorder="1" applyAlignment="1">
      <alignment horizontal="right" indent="1"/>
    </xf>
    <xf numFmtId="174" fontId="4" fillId="0" borderId="0" xfId="0" applyNumberFormat="1" applyFont="1" applyFill="1" applyBorder="1" applyAlignment="1">
      <alignment horizontal="right" indent="1"/>
    </xf>
    <xf numFmtId="175" fontId="4" fillId="0" borderId="0" xfId="0" applyNumberFormat="1" applyFont="1" applyFill="1" applyBorder="1" applyAlignment="1">
      <alignment horizontal="right" indent="1"/>
    </xf>
    <xf numFmtId="2" fontId="4" fillId="0" borderId="0" xfId="0" applyNumberFormat="1" applyFont="1" applyFill="1" applyBorder="1" applyAlignment="1">
      <alignment horizontal="right" indent="1"/>
    </xf>
    <xf numFmtId="0" fontId="16" fillId="0" borderId="38" xfId="52" applyFont="1" applyBorder="1"/>
    <xf numFmtId="0" fontId="41" fillId="0" borderId="39" xfId="52" applyFont="1" applyBorder="1"/>
    <xf numFmtId="0" fontId="16" fillId="0" borderId="39" xfId="52" applyFont="1" applyBorder="1"/>
    <xf numFmtId="0" fontId="16" fillId="0" borderId="39" xfId="52" applyFont="1" applyBorder="1" applyAlignment="1">
      <alignment vertical="top" wrapText="1"/>
    </xf>
    <xf numFmtId="0" fontId="41" fillId="0" borderId="41" xfId="52" applyFont="1" applyBorder="1" applyAlignment="1">
      <alignment wrapText="1"/>
    </xf>
    <xf numFmtId="0" fontId="16" fillId="0" borderId="42" xfId="52" applyFont="1" applyBorder="1" applyAlignment="1">
      <alignment horizontal="center"/>
    </xf>
    <xf numFmtId="0" fontId="16" fillId="0" borderId="42" xfId="52" applyFont="1" applyBorder="1" applyAlignment="1"/>
    <xf numFmtId="170" fontId="4" fillId="0" borderId="0" xfId="0" applyNumberFormat="1" applyFont="1" applyBorder="1"/>
    <xf numFmtId="170" fontId="16" fillId="0" borderId="0" xfId="0" applyNumberFormat="1" applyFont="1" applyFill="1" applyBorder="1"/>
    <xf numFmtId="170" fontId="16" fillId="0" borderId="0" xfId="0" applyNumberFormat="1" applyFont="1" applyBorder="1"/>
    <xf numFmtId="170" fontId="16" fillId="0" borderId="0" xfId="0" applyNumberFormat="1" applyFont="1" applyBorder="1" applyAlignment="1">
      <alignment horizontal="right" indent="1"/>
    </xf>
    <xf numFmtId="170" fontId="16" fillId="0" borderId="0" xfId="0" applyNumberFormat="1" applyFont="1" applyBorder="1" applyAlignment="1">
      <alignment horizontal="right"/>
    </xf>
    <xf numFmtId="170" fontId="41" fillId="0" borderId="0" xfId="0" applyNumberFormat="1" applyFont="1" applyBorder="1" applyAlignment="1">
      <alignment horizontal="right" indent="1"/>
    </xf>
    <xf numFmtId="4" fontId="16" fillId="0" borderId="0" xfId="0" applyNumberFormat="1" applyFont="1" applyBorder="1" applyAlignment="1">
      <alignment horizontal="right"/>
    </xf>
    <xf numFmtId="4" fontId="41" fillId="0" borderId="0" xfId="0" applyNumberFormat="1" applyFont="1" applyBorder="1" applyAlignment="1">
      <alignment horizontal="right"/>
    </xf>
    <xf numFmtId="170" fontId="85" fillId="0" borderId="0" xfId="0" applyNumberFormat="1" applyFont="1" applyBorder="1" applyAlignment="1">
      <alignment horizontal="right" indent="1"/>
    </xf>
    <xf numFmtId="2" fontId="4" fillId="0" borderId="40" xfId="0" applyNumberFormat="1" applyFont="1" applyFill="1" applyBorder="1" applyAlignment="1">
      <alignment horizontal="right" indent="1"/>
    </xf>
    <xf numFmtId="0" fontId="16" fillId="60" borderId="37" xfId="52" applyFont="1" applyFill="1" applyBorder="1" applyAlignment="1">
      <alignment horizontal="center" vertical="center"/>
    </xf>
    <xf numFmtId="0" fontId="7" fillId="0" borderId="0" xfId="52" applyFont="1" applyBorder="1"/>
    <xf numFmtId="0" fontId="42" fillId="60" borderId="35" xfId="52" applyFont="1" applyFill="1" applyBorder="1" applyAlignment="1">
      <alignment horizontal="center" vertical="center" wrapText="1"/>
    </xf>
    <xf numFmtId="0" fontId="42" fillId="60" borderId="36" xfId="52" applyFont="1" applyFill="1" applyBorder="1" applyAlignment="1">
      <alignment horizontal="center" vertical="center"/>
    </xf>
    <xf numFmtId="0" fontId="42" fillId="60" borderId="37" xfId="52" applyFont="1" applyFill="1" applyBorder="1" applyAlignment="1">
      <alignment horizontal="center" vertical="center"/>
    </xf>
    <xf numFmtId="0" fontId="42" fillId="0" borderId="38" xfId="52" applyFont="1" applyBorder="1" applyAlignment="1">
      <alignment horizontal="center"/>
    </xf>
    <xf numFmtId="0" fontId="43" fillId="0" borderId="39" xfId="52" applyFont="1" applyBorder="1" applyAlignment="1">
      <alignment wrapText="1"/>
    </xf>
    <xf numFmtId="0" fontId="42" fillId="0" borderId="39" xfId="52" applyFont="1" applyBorder="1" applyAlignment="1">
      <alignment wrapText="1"/>
    </xf>
    <xf numFmtId="0" fontId="42" fillId="0" borderId="39" xfId="52" applyFont="1" applyBorder="1" applyAlignment="1">
      <alignment vertical="center" wrapText="1"/>
    </xf>
    <xf numFmtId="0" fontId="43" fillId="0" borderId="39" xfId="52" applyFont="1" applyBorder="1" applyAlignment="1">
      <alignment horizontal="left" wrapText="1"/>
    </xf>
    <xf numFmtId="0" fontId="42" fillId="0" borderId="39" xfId="52" applyFont="1" applyBorder="1" applyAlignment="1">
      <alignment horizontal="left" wrapText="1"/>
    </xf>
    <xf numFmtId="0" fontId="42" fillId="0" borderId="39" xfId="52" applyFont="1" applyFill="1" applyBorder="1" applyAlignment="1">
      <alignment wrapText="1"/>
    </xf>
    <xf numFmtId="0" fontId="42" fillId="0" borderId="39" xfId="52" applyFont="1" applyBorder="1" applyAlignment="1"/>
    <xf numFmtId="0" fontId="43" fillId="0" borderId="41" xfId="52" applyFont="1" applyBorder="1" applyAlignment="1">
      <alignment wrapText="1"/>
    </xf>
    <xf numFmtId="0" fontId="42" fillId="0" borderId="42" xfId="52" applyFont="1" applyBorder="1" applyAlignment="1">
      <alignment horizontal="center"/>
    </xf>
    <xf numFmtId="0" fontId="7" fillId="0" borderId="42" xfId="52" applyBorder="1" applyAlignment="1"/>
    <xf numFmtId="0" fontId="7" fillId="0" borderId="42" xfId="52" applyBorder="1"/>
    <xf numFmtId="0" fontId="42" fillId="60" borderId="37" xfId="52" applyFont="1" applyFill="1" applyBorder="1" applyAlignment="1">
      <alignment horizontal="center" vertical="center"/>
    </xf>
    <xf numFmtId="0" fontId="88" fillId="0" borderId="0" xfId="52" applyFont="1"/>
    <xf numFmtId="0" fontId="88" fillId="0" borderId="0" xfId="52" applyFont="1" applyBorder="1"/>
    <xf numFmtId="171" fontId="88" fillId="0" borderId="0" xfId="52" applyNumberFormat="1" applyFont="1"/>
    <xf numFmtId="0" fontId="88" fillId="0" borderId="0" xfId="52" applyFont="1" applyAlignment="1">
      <alignment wrapText="1"/>
    </xf>
    <xf numFmtId="0" fontId="13" fillId="0" borderId="0" xfId="52" applyFont="1" applyAlignment="1">
      <alignment horizontal="center" wrapText="1"/>
    </xf>
    <xf numFmtId="0" fontId="13" fillId="0" borderId="0" xfId="52" applyFont="1" applyAlignment="1">
      <alignment wrapText="1"/>
    </xf>
    <xf numFmtId="0" fontId="50" fillId="0" borderId="0" xfId="52" applyFont="1" applyAlignment="1"/>
    <xf numFmtId="0" fontId="90" fillId="0" borderId="39" xfId="52" applyFont="1" applyBorder="1" applyAlignment="1">
      <alignment wrapText="1"/>
    </xf>
    <xf numFmtId="0" fontId="90" fillId="0" borderId="0" xfId="52" applyFont="1"/>
    <xf numFmtId="0" fontId="90" fillId="0" borderId="0" xfId="52" applyFont="1" applyBorder="1"/>
    <xf numFmtId="176" fontId="90" fillId="0" borderId="0" xfId="52" applyNumberFormat="1" applyFont="1"/>
    <xf numFmtId="0" fontId="90" fillId="0" borderId="0" xfId="52" applyFont="1" applyFill="1"/>
    <xf numFmtId="171" fontId="90" fillId="0" borderId="0" xfId="52" applyNumberFormat="1" applyFont="1"/>
    <xf numFmtId="3" fontId="16" fillId="0" borderId="0" xfId="52" applyNumberFormat="1" applyFont="1"/>
    <xf numFmtId="0" fontId="7" fillId="0" borderId="0" xfId="52" applyBorder="1" applyAlignment="1">
      <alignment vertical="top"/>
    </xf>
    <xf numFmtId="0" fontId="90" fillId="60" borderId="36" xfId="52" applyFont="1" applyFill="1" applyBorder="1" applyAlignment="1">
      <alignment horizontal="center" vertical="center"/>
    </xf>
    <xf numFmtId="0" fontId="90" fillId="60" borderId="37" xfId="52" applyFont="1" applyFill="1" applyBorder="1" applyAlignment="1">
      <alignment horizontal="center" vertical="center" wrapText="1"/>
    </xf>
    <xf numFmtId="0" fontId="42" fillId="0" borderId="39" xfId="52" applyFont="1" applyBorder="1" applyAlignment="1">
      <alignment vertical="top"/>
    </xf>
    <xf numFmtId="0" fontId="42" fillId="0" borderId="39" xfId="52" applyFont="1" applyBorder="1" applyAlignment="1">
      <alignment horizontal="left"/>
    </xf>
    <xf numFmtId="0" fontId="43" fillId="0" borderId="39" xfId="52" applyFont="1" applyBorder="1" applyAlignment="1"/>
    <xf numFmtId="0" fontId="43" fillId="0" borderId="39" xfId="52" applyFont="1" applyBorder="1" applyAlignment="1">
      <alignment vertical="top"/>
    </xf>
    <xf numFmtId="0" fontId="43" fillId="0" borderId="41" xfId="52" applyFont="1" applyBorder="1" applyAlignment="1"/>
    <xf numFmtId="0" fontId="42" fillId="0" borderId="39" xfId="52" applyFont="1" applyBorder="1" applyAlignment="1">
      <alignment horizontal="center" vertical="center"/>
    </xf>
    <xf numFmtId="0" fontId="42" fillId="0" borderId="0" xfId="52" applyFont="1" applyBorder="1" applyAlignment="1">
      <alignment horizontal="center" vertical="center"/>
    </xf>
    <xf numFmtId="0" fontId="42" fillId="0" borderId="0" xfId="52" applyFont="1" applyBorder="1" applyAlignment="1">
      <alignment horizontal="center" vertical="center" wrapText="1"/>
    </xf>
    <xf numFmtId="0" fontId="42" fillId="60" borderId="36" xfId="52" applyFont="1" applyFill="1" applyBorder="1" applyAlignment="1">
      <alignment horizontal="center" vertical="center"/>
    </xf>
    <xf numFmtId="0" fontId="42" fillId="60" borderId="36" xfId="52" applyFont="1" applyFill="1" applyBorder="1" applyAlignment="1">
      <alignment horizontal="center" vertical="center" wrapText="1"/>
    </xf>
    <xf numFmtId="0" fontId="42" fillId="60" borderId="37" xfId="52" applyFont="1" applyFill="1" applyBorder="1" applyAlignment="1">
      <alignment horizontal="center" vertical="center" wrapText="1"/>
    </xf>
    <xf numFmtId="0" fontId="42" fillId="0" borderId="0" xfId="52" applyFont="1" applyAlignment="1">
      <alignment horizontal="right" indent="1"/>
    </xf>
    <xf numFmtId="3" fontId="41" fillId="0" borderId="0" xfId="52" applyNumberFormat="1" applyFont="1" applyFill="1"/>
    <xf numFmtId="3" fontId="16" fillId="0" borderId="0" xfId="52" applyNumberFormat="1" applyFont="1" applyFill="1"/>
    <xf numFmtId="3" fontId="41" fillId="0" borderId="0" xfId="52" applyNumberFormat="1" applyFont="1" applyFill="1" applyBorder="1"/>
    <xf numFmtId="3" fontId="41" fillId="0" borderId="0" xfId="52" applyNumberFormat="1" applyFont="1" applyFill="1" applyAlignment="1">
      <alignment horizontal="right"/>
    </xf>
    <xf numFmtId="0" fontId="16" fillId="0" borderId="0" xfId="52" applyFont="1" applyFill="1" applyBorder="1" applyAlignment="1">
      <alignment horizontal="center" vertical="center"/>
    </xf>
    <xf numFmtId="0" fontId="16" fillId="60" borderId="36" xfId="52" applyFont="1" applyFill="1" applyBorder="1" applyAlignment="1">
      <alignment horizontal="center" vertical="center"/>
    </xf>
    <xf numFmtId="0" fontId="16" fillId="60" borderId="37" xfId="52" applyFont="1" applyFill="1" applyBorder="1" applyAlignment="1">
      <alignment horizontal="center" vertical="center" wrapText="1"/>
    </xf>
    <xf numFmtId="0" fontId="42" fillId="0" borderId="0" xfId="52" applyFont="1" applyAlignment="1"/>
    <xf numFmtId="0" fontId="16" fillId="0" borderId="42" xfId="52" applyFont="1" applyBorder="1" applyAlignment="1">
      <alignment horizontal="center" vertical="center" wrapText="1"/>
    </xf>
    <xf numFmtId="0" fontId="16" fillId="0" borderId="38" xfId="52" applyFont="1" applyBorder="1" applyAlignment="1">
      <alignment horizontal="center" vertical="center" wrapText="1"/>
    </xf>
    <xf numFmtId="0" fontId="16" fillId="0" borderId="39" xfId="52" applyFont="1" applyFill="1" applyBorder="1" applyAlignment="1">
      <alignment wrapText="1"/>
    </xf>
    <xf numFmtId="3" fontId="41" fillId="0" borderId="44" xfId="52" applyNumberFormat="1" applyFont="1" applyFill="1" applyBorder="1"/>
    <xf numFmtId="3" fontId="41" fillId="0" borderId="40" xfId="52" applyNumberFormat="1" applyFont="1" applyFill="1" applyBorder="1"/>
    <xf numFmtId="3" fontId="41" fillId="0" borderId="40" xfId="52" applyNumberFormat="1" applyFont="1" applyBorder="1"/>
    <xf numFmtId="0" fontId="16" fillId="0" borderId="0" xfId="52" applyFont="1" applyBorder="1" applyAlignment="1">
      <alignment horizontal="center" wrapText="1"/>
    </xf>
    <xf numFmtId="0" fontId="16" fillId="60" borderId="36" xfId="52" applyFont="1" applyFill="1" applyBorder="1" applyAlignment="1">
      <alignment horizontal="centerContinuous" vertical="center" wrapText="1"/>
    </xf>
    <xf numFmtId="0" fontId="16" fillId="0" borderId="38" xfId="52" applyFont="1" applyBorder="1" applyAlignment="1">
      <alignment wrapText="1"/>
    </xf>
    <xf numFmtId="0" fontId="16" fillId="0" borderId="42" xfId="52" applyFont="1" applyBorder="1" applyAlignment="1">
      <alignment horizontal="center" wrapText="1"/>
    </xf>
    <xf numFmtId="0" fontId="42" fillId="0" borderId="0" xfId="52" applyFont="1" applyBorder="1" applyAlignment="1">
      <alignment horizontal="center"/>
    </xf>
    <xf numFmtId="0" fontId="42" fillId="0" borderId="0" xfId="52" applyFont="1" applyBorder="1"/>
    <xf numFmtId="0" fontId="42" fillId="0" borderId="39" xfId="52" applyFont="1" applyBorder="1" applyAlignment="1">
      <alignment horizontal="center" wrapText="1"/>
    </xf>
    <xf numFmtId="3" fontId="42" fillId="0" borderId="0" xfId="52" applyNumberFormat="1" applyFont="1" applyBorder="1" applyAlignment="1">
      <alignment horizontal="right" wrapText="1" indent="2"/>
    </xf>
    <xf numFmtId="3" fontId="42" fillId="0" borderId="0" xfId="52" applyNumberFormat="1" applyFont="1" applyAlignment="1">
      <alignment horizontal="right" wrapText="1" indent="2"/>
    </xf>
    <xf numFmtId="3" fontId="42" fillId="0" borderId="40" xfId="52" applyNumberFormat="1" applyFont="1" applyBorder="1" applyAlignment="1">
      <alignment horizontal="right" wrapText="1" indent="2"/>
    </xf>
    <xf numFmtId="0" fontId="7" fillId="0" borderId="0" xfId="52" applyAlignment="1">
      <alignment vertical="center"/>
    </xf>
    <xf numFmtId="0" fontId="43" fillId="0" borderId="39" xfId="52" applyFont="1" applyBorder="1" applyAlignment="1">
      <alignment horizontal="left" vertical="center"/>
    </xf>
    <xf numFmtId="0" fontId="43" fillId="60" borderId="36" xfId="52" applyFont="1" applyFill="1" applyBorder="1" applyAlignment="1">
      <alignment horizontal="centerContinuous" vertical="center" wrapText="1"/>
    </xf>
    <xf numFmtId="0" fontId="42" fillId="60" borderId="36" xfId="52" applyFont="1" applyFill="1" applyBorder="1" applyAlignment="1">
      <alignment horizontal="centerContinuous" vertical="center" wrapText="1"/>
    </xf>
    <xf numFmtId="3" fontId="88" fillId="0" borderId="0" xfId="52" applyNumberFormat="1" applyFont="1"/>
    <xf numFmtId="0" fontId="16" fillId="0" borderId="0" xfId="52" applyFont="1" applyBorder="1" applyAlignment="1">
      <alignment wrapText="1"/>
    </xf>
    <xf numFmtId="0" fontId="90" fillId="0" borderId="0" xfId="52" applyFont="1" applyFill="1" applyBorder="1" applyAlignment="1">
      <alignment horizontal="center"/>
    </xf>
    <xf numFmtId="0" fontId="88" fillId="0" borderId="0" xfId="52" applyFont="1" applyAlignment="1">
      <alignment horizontal="left"/>
    </xf>
    <xf numFmtId="0" fontId="89" fillId="0" borderId="39" xfId="52" applyFont="1" applyBorder="1" applyAlignment="1">
      <alignment wrapText="1"/>
    </xf>
    <xf numFmtId="0" fontId="90" fillId="0" borderId="41" xfId="52" applyFont="1" applyBorder="1" applyAlignment="1">
      <alignment wrapText="1"/>
    </xf>
    <xf numFmtId="0" fontId="90" fillId="0" borderId="39" xfId="52" applyFont="1" applyBorder="1" applyAlignment="1">
      <alignment horizontal="center" wrapText="1"/>
    </xf>
    <xf numFmtId="0" fontId="90" fillId="0" borderId="0" xfId="52" applyFont="1" applyBorder="1" applyAlignment="1">
      <alignment horizontal="center"/>
    </xf>
    <xf numFmtId="3" fontId="90" fillId="0" borderId="0" xfId="52" applyNumberFormat="1" applyFont="1" applyBorder="1" applyAlignment="1">
      <alignment horizontal="right" indent="1"/>
    </xf>
    <xf numFmtId="0" fontId="90" fillId="0" borderId="0" xfId="52" applyFont="1" applyAlignment="1">
      <alignment horizontal="right" indent="1"/>
    </xf>
    <xf numFmtId="177" fontId="7" fillId="0" borderId="0" xfId="52" applyNumberFormat="1" applyAlignment="1"/>
    <xf numFmtId="0" fontId="90" fillId="60" borderId="35" xfId="52" applyFont="1" applyFill="1" applyBorder="1" applyAlignment="1">
      <alignment horizontal="center" vertical="center" wrapText="1"/>
    </xf>
    <xf numFmtId="0" fontId="90" fillId="60" borderId="37" xfId="52" applyFont="1" applyFill="1" applyBorder="1" applyAlignment="1">
      <alignment horizontal="center" vertical="center"/>
    </xf>
    <xf numFmtId="0" fontId="88" fillId="0" borderId="0" xfId="52" applyFont="1" applyAlignment="1"/>
    <xf numFmtId="0" fontId="90" fillId="0" borderId="38" xfId="52" applyFont="1" applyBorder="1" applyAlignment="1">
      <alignment horizontal="center" vertical="center"/>
    </xf>
    <xf numFmtId="0" fontId="89" fillId="0" borderId="39" xfId="52" applyFont="1" applyBorder="1" applyAlignment="1"/>
    <xf numFmtId="0" fontId="89" fillId="0" borderId="41" xfId="52" applyFont="1" applyBorder="1" applyAlignment="1"/>
    <xf numFmtId="0" fontId="90" fillId="0" borderId="39" xfId="52" applyFont="1" applyBorder="1" applyAlignment="1"/>
    <xf numFmtId="0" fontId="90" fillId="0" borderId="39" xfId="52" applyFont="1" applyBorder="1" applyAlignment="1">
      <alignment horizontal="center" vertical="top"/>
    </xf>
    <xf numFmtId="0" fontId="90" fillId="60" borderId="36" xfId="52" applyFont="1" applyFill="1" applyBorder="1" applyAlignment="1">
      <alignment horizontal="center" vertical="center" wrapText="1"/>
    </xf>
    <xf numFmtId="0" fontId="16" fillId="0" borderId="0" xfId="52" applyFont="1" applyBorder="1" applyAlignment="1">
      <alignment horizontal="left"/>
    </xf>
    <xf numFmtId="3" fontId="92" fillId="0" borderId="0" xfId="52" applyNumberFormat="1" applyFont="1" applyAlignment="1">
      <alignment horizontal="right"/>
    </xf>
    <xf numFmtId="180" fontId="88" fillId="0" borderId="0" xfId="52" applyNumberFormat="1" applyFont="1" applyFill="1" applyBorder="1" applyAlignment="1" applyProtection="1"/>
    <xf numFmtId="0" fontId="13" fillId="0" borderId="0" xfId="52" applyFont="1" applyAlignment="1">
      <alignment vertical="center" wrapText="1"/>
    </xf>
    <xf numFmtId="0" fontId="88" fillId="0" borderId="0" xfId="52" applyFont="1" applyBorder="1" applyAlignment="1">
      <alignment horizontal="centerContinuous" vertical="top" wrapText="1"/>
    </xf>
    <xf numFmtId="0" fontId="88" fillId="0" borderId="38" xfId="52" applyFont="1" applyBorder="1" applyAlignment="1">
      <alignment vertical="top" wrapText="1"/>
    </xf>
    <xf numFmtId="0" fontId="92" fillId="0" borderId="39" xfId="52" applyFont="1" applyBorder="1" applyAlignment="1">
      <alignment wrapText="1"/>
    </xf>
    <xf numFmtId="0" fontId="88" fillId="0" borderId="39" xfId="52" applyFont="1" applyBorder="1" applyAlignment="1"/>
    <xf numFmtId="0" fontId="88" fillId="0" borderId="39" xfId="52" applyFont="1" applyBorder="1" applyAlignment="1">
      <alignment horizontal="left"/>
    </xf>
    <xf numFmtId="0" fontId="92" fillId="0" borderId="39" xfId="52" applyFont="1" applyBorder="1"/>
    <xf numFmtId="0" fontId="88" fillId="0" borderId="39" xfId="52" applyFont="1" applyBorder="1" applyAlignment="1">
      <alignment wrapText="1"/>
    </xf>
    <xf numFmtId="0" fontId="88" fillId="0" borderId="39" xfId="52" applyFont="1" applyBorder="1"/>
    <xf numFmtId="0" fontId="88" fillId="0" borderId="41" xfId="52" applyFont="1" applyBorder="1"/>
    <xf numFmtId="0" fontId="88" fillId="0" borderId="40" xfId="52" applyFont="1" applyBorder="1"/>
    <xf numFmtId="0" fontId="88" fillId="0" borderId="0" xfId="52" applyFont="1" applyAlignment="1">
      <alignment horizontal="right"/>
    </xf>
    <xf numFmtId="0" fontId="88" fillId="0" borderId="40" xfId="52" applyFont="1" applyBorder="1" applyAlignment="1">
      <alignment horizontal="right"/>
    </xf>
    <xf numFmtId="3" fontId="92" fillId="0" borderId="0" xfId="52" applyNumberFormat="1" applyFont="1" applyAlignment="1">
      <alignment horizontal="right" indent="1"/>
    </xf>
    <xf numFmtId="0" fontId="88" fillId="0" borderId="0" xfId="52" applyFont="1" applyAlignment="1">
      <alignment horizontal="right" indent="1"/>
    </xf>
    <xf numFmtId="3" fontId="92" fillId="0" borderId="0" xfId="52" applyNumberFormat="1" applyFont="1" applyAlignment="1"/>
    <xf numFmtId="0" fontId="88" fillId="0" borderId="40" xfId="52" applyFont="1" applyBorder="1" applyAlignment="1"/>
    <xf numFmtId="170" fontId="92" fillId="0" borderId="0" xfId="52" applyNumberFormat="1" applyFont="1" applyAlignment="1"/>
    <xf numFmtId="3" fontId="92" fillId="0" borderId="0" xfId="52" applyNumberFormat="1" applyFont="1" applyBorder="1" applyAlignment="1">
      <alignment horizontal="right" indent="1"/>
    </xf>
    <xf numFmtId="0" fontId="88" fillId="0" borderId="0" xfId="52" applyFont="1" applyBorder="1" applyAlignment="1">
      <alignment horizontal="right" indent="1"/>
    </xf>
    <xf numFmtId="170" fontId="92" fillId="0" borderId="0" xfId="52" applyNumberFormat="1" applyFont="1" applyAlignment="1">
      <alignment horizontal="right" indent="1"/>
    </xf>
    <xf numFmtId="3" fontId="92" fillId="0" borderId="0" xfId="52" applyNumberFormat="1" applyFont="1" applyAlignment="1">
      <alignment horizontal="left" indent="1"/>
    </xf>
    <xf numFmtId="0" fontId="88" fillId="0" borderId="0" xfId="52" applyFont="1" applyAlignment="1">
      <alignment horizontal="left" indent="1"/>
    </xf>
    <xf numFmtId="0" fontId="88" fillId="0" borderId="40" xfId="52" applyFont="1" applyBorder="1" applyAlignment="1">
      <alignment horizontal="left" indent="1"/>
    </xf>
    <xf numFmtId="3" fontId="88" fillId="0" borderId="40" xfId="52" applyNumberFormat="1" applyFont="1" applyBorder="1" applyAlignment="1">
      <alignment horizontal="left" indent="1"/>
    </xf>
    <xf numFmtId="170" fontId="92" fillId="0" borderId="0" xfId="52" applyNumberFormat="1" applyFont="1" applyAlignment="1">
      <alignment horizontal="left" indent="1"/>
    </xf>
    <xf numFmtId="0" fontId="88" fillId="60" borderId="36" xfId="52" applyFont="1" applyFill="1" applyBorder="1" applyAlignment="1">
      <alignment horizontal="center" vertical="center" wrapText="1"/>
    </xf>
    <xf numFmtId="0" fontId="88" fillId="60" borderId="37" xfId="52" applyFont="1" applyFill="1" applyBorder="1" applyAlignment="1">
      <alignment horizontal="center" vertical="center" wrapText="1"/>
    </xf>
    <xf numFmtId="0" fontId="42" fillId="0" borderId="0" xfId="52" applyFont="1" applyAlignment="1">
      <alignment vertical="center"/>
    </xf>
    <xf numFmtId="0" fontId="42" fillId="0" borderId="38" xfId="52" applyFont="1" applyBorder="1" applyAlignment="1">
      <alignment horizontal="center" vertical="center" wrapText="1"/>
    </xf>
    <xf numFmtId="0" fontId="16" fillId="0" borderId="0" xfId="52" applyFont="1" applyFill="1" applyBorder="1" applyAlignment="1">
      <alignment horizontal="left"/>
    </xf>
    <xf numFmtId="0" fontId="16" fillId="0" borderId="42" xfId="52" applyFont="1" applyBorder="1"/>
    <xf numFmtId="3" fontId="16" fillId="0" borderId="0" xfId="52" applyNumberFormat="1" applyFont="1" applyBorder="1"/>
    <xf numFmtId="4" fontId="16" fillId="0" borderId="0" xfId="52" applyNumberFormat="1" applyFont="1" applyBorder="1"/>
    <xf numFmtId="4" fontId="16" fillId="0" borderId="0" xfId="52" applyNumberFormat="1" applyFont="1" applyFill="1" applyBorder="1"/>
    <xf numFmtId="3" fontId="16" fillId="0" borderId="40" xfId="52" applyNumberFormat="1" applyFont="1" applyBorder="1"/>
    <xf numFmtId="4" fontId="16" fillId="0" borderId="40" xfId="52" applyNumberFormat="1" applyFont="1" applyBorder="1"/>
    <xf numFmtId="0" fontId="104" fillId="0" borderId="38" xfId="52" applyFont="1" applyBorder="1" applyAlignment="1">
      <alignment horizontal="center" vertical="center"/>
    </xf>
    <xf numFmtId="0" fontId="16" fillId="0" borderId="39" xfId="52" applyFont="1" applyFill="1" applyBorder="1" applyAlignment="1">
      <alignment horizontal="left"/>
    </xf>
    <xf numFmtId="0" fontId="16" fillId="0" borderId="41" xfId="52" applyFont="1" applyFill="1" applyBorder="1" applyAlignment="1">
      <alignment horizontal="left"/>
    </xf>
    <xf numFmtId="0" fontId="16" fillId="60" borderId="36" xfId="52" applyFont="1" applyFill="1" applyBorder="1" applyAlignment="1">
      <alignment horizontal="center" vertical="center" wrapText="1"/>
    </xf>
    <xf numFmtId="4" fontId="16" fillId="0" borderId="40" xfId="52" applyNumberFormat="1" applyFont="1" applyFill="1" applyBorder="1"/>
    <xf numFmtId="0" fontId="104" fillId="0" borderId="0" xfId="52" applyFont="1" applyBorder="1" applyAlignment="1">
      <alignment horizontal="center" vertical="center"/>
    </xf>
    <xf numFmtId="0" fontId="16" fillId="0" borderId="44" xfId="52" applyFont="1" applyBorder="1" applyAlignment="1">
      <alignment horizontal="center"/>
    </xf>
    <xf numFmtId="0" fontId="13" fillId="0" borderId="0" xfId="52" applyFont="1" applyAlignment="1"/>
    <xf numFmtId="0" fontId="13" fillId="0" borderId="0" xfId="52" applyFont="1" applyAlignment="1">
      <alignment wrapText="1"/>
    </xf>
    <xf numFmtId="0" fontId="7" fillId="0" borderId="0" xfId="52" applyFont="1" applyBorder="1" applyAlignment="1">
      <alignment horizontal="center" vertical="center"/>
    </xf>
    <xf numFmtId="0" fontId="7" fillId="0" borderId="0" xfId="52" applyBorder="1" applyAlignment="1">
      <alignment horizontal="center" vertical="center" wrapText="1"/>
    </xf>
    <xf numFmtId="0" fontId="16" fillId="0" borderId="0" xfId="52" applyFont="1" applyBorder="1" applyAlignment="1">
      <alignment horizontal="center"/>
    </xf>
    <xf numFmtId="4" fontId="16" fillId="0" borderId="0" xfId="52" applyNumberFormat="1" applyFont="1" applyBorder="1" applyAlignment="1">
      <alignment horizontal="center" vertical="center" wrapText="1"/>
    </xf>
    <xf numFmtId="0" fontId="13" fillId="0" borderId="0" xfId="52" applyFont="1" applyFill="1" applyBorder="1" applyAlignment="1">
      <alignment horizontal="centerContinuous"/>
    </xf>
    <xf numFmtId="0" fontId="13" fillId="0" borderId="0" xfId="52" applyFont="1" applyBorder="1" applyAlignment="1">
      <alignment horizontal="centerContinuous"/>
    </xf>
    <xf numFmtId="0" fontId="16" fillId="0" borderId="41" xfId="52" applyFont="1" applyBorder="1" applyAlignment="1">
      <alignment horizontal="left"/>
    </xf>
    <xf numFmtId="3" fontId="16" fillId="0" borderId="0" xfId="52" applyNumberFormat="1" applyFont="1" applyFill="1" applyBorder="1" applyAlignment="1">
      <alignment horizontal="right" indent="1"/>
    </xf>
    <xf numFmtId="3" fontId="16" fillId="0" borderId="0" xfId="52" applyNumberFormat="1" applyFont="1" applyBorder="1" applyAlignment="1">
      <alignment horizontal="right" indent="1"/>
    </xf>
    <xf numFmtId="4" fontId="16" fillId="0" borderId="0" xfId="52" applyNumberFormat="1" applyFont="1" applyBorder="1" applyAlignment="1">
      <alignment horizontal="right" indent="1"/>
    </xf>
    <xf numFmtId="177" fontId="16" fillId="0" borderId="0" xfId="52" applyNumberFormat="1" applyFont="1" applyBorder="1" applyAlignment="1">
      <alignment horizontal="center" vertical="center" wrapText="1"/>
    </xf>
    <xf numFmtId="177" fontId="16" fillId="0" borderId="0" xfId="52" applyNumberFormat="1" applyFont="1" applyBorder="1"/>
    <xf numFmtId="0" fontId="104" fillId="0" borderId="42" xfId="52" applyFont="1" applyBorder="1" applyAlignment="1">
      <alignment horizontal="center" vertical="center"/>
    </xf>
    <xf numFmtId="0" fontId="16" fillId="0" borderId="40" xfId="52" applyFont="1" applyFill="1" applyBorder="1" applyAlignment="1">
      <alignment horizontal="left"/>
    </xf>
    <xf numFmtId="0" fontId="16" fillId="0" borderId="45" xfId="52" applyFont="1" applyBorder="1" applyAlignment="1">
      <alignment horizontal="center" vertical="center" wrapText="1"/>
    </xf>
    <xf numFmtId="3" fontId="88" fillId="60" borderId="36" xfId="52" applyNumberFormat="1" applyFont="1" applyFill="1" applyBorder="1" applyAlignment="1">
      <alignment horizontal="center" vertical="center" wrapText="1"/>
    </xf>
    <xf numFmtId="3" fontId="88" fillId="60" borderId="36" xfId="52" applyNumberFormat="1" applyFont="1" applyFill="1" applyBorder="1" applyAlignment="1" applyProtection="1">
      <alignment horizontal="center" vertical="center" wrapText="1"/>
    </xf>
    <xf numFmtId="3" fontId="92" fillId="0" borderId="38" xfId="52" applyNumberFormat="1" applyFont="1" applyBorder="1" applyAlignment="1">
      <alignment horizontal="center" vertical="center" wrapText="1"/>
    </xf>
    <xf numFmtId="3" fontId="88" fillId="0" borderId="42" xfId="52" applyNumberFormat="1" applyFont="1" applyBorder="1" applyAlignment="1">
      <alignment vertical="center"/>
    </xf>
    <xf numFmtId="3" fontId="88" fillId="0" borderId="42" xfId="52" applyNumberFormat="1" applyFont="1" applyBorder="1" applyAlignment="1">
      <alignment horizontal="center" vertical="center"/>
    </xf>
    <xf numFmtId="0" fontId="88" fillId="0" borderId="42" xfId="52" applyFont="1" applyBorder="1" applyAlignment="1">
      <alignment horizontal="center" vertical="center"/>
    </xf>
    <xf numFmtId="3" fontId="88" fillId="0" borderId="39" xfId="52" applyNumberFormat="1" applyFont="1" applyBorder="1" applyAlignment="1" applyProtection="1">
      <alignment wrapText="1"/>
      <protection locked="0"/>
    </xf>
    <xf numFmtId="3" fontId="92" fillId="0" borderId="39" xfId="52" applyNumberFormat="1" applyFont="1" applyBorder="1" applyAlignment="1" applyProtection="1">
      <alignment horizontal="left" wrapText="1"/>
      <protection locked="0"/>
    </xf>
    <xf numFmtId="3" fontId="92" fillId="0" borderId="39" xfId="52" applyNumberFormat="1" applyFont="1" applyBorder="1" applyAlignment="1" applyProtection="1">
      <alignment wrapText="1"/>
      <protection locked="0"/>
    </xf>
    <xf numFmtId="3" fontId="92" fillId="0" borderId="39" xfId="52" applyNumberFormat="1" applyFont="1" applyFill="1" applyBorder="1" applyAlignment="1" applyProtection="1">
      <alignment wrapText="1"/>
      <protection locked="0"/>
    </xf>
    <xf numFmtId="3" fontId="92" fillId="0" borderId="41" xfId="52" applyNumberFormat="1" applyFont="1" applyFill="1" applyBorder="1" applyAlignment="1" applyProtection="1">
      <alignment wrapText="1"/>
      <protection locked="0"/>
    </xf>
    <xf numFmtId="170" fontId="88" fillId="0" borderId="0" xfId="52" applyNumberFormat="1" applyFont="1" applyBorder="1" applyAlignment="1">
      <alignment horizontal="right"/>
    </xf>
    <xf numFmtId="170" fontId="92" fillId="0" borderId="0" xfId="52" applyNumberFormat="1" applyFont="1" applyBorder="1" applyAlignment="1">
      <alignment horizontal="right"/>
    </xf>
    <xf numFmtId="170" fontId="92" fillId="0" borderId="0" xfId="52" applyNumberFormat="1" applyFont="1" applyBorder="1" applyAlignment="1" applyProtection="1">
      <alignment horizontal="right"/>
      <protection locked="0"/>
    </xf>
    <xf numFmtId="170" fontId="92" fillId="0" borderId="0" xfId="52" applyNumberFormat="1" applyFont="1" applyFill="1" applyBorder="1" applyAlignment="1">
      <alignment horizontal="right"/>
    </xf>
    <xf numFmtId="170" fontId="92" fillId="0" borderId="40" xfId="52" applyNumberFormat="1" applyFont="1" applyFill="1" applyBorder="1" applyAlignment="1">
      <alignment horizontal="right"/>
    </xf>
    <xf numFmtId="170" fontId="92" fillId="0" borderId="40" xfId="52" applyNumberFormat="1" applyFont="1" applyFill="1" applyBorder="1" applyAlignment="1">
      <alignment horizontal="right" vertical="center"/>
    </xf>
    <xf numFmtId="170" fontId="92" fillId="0" borderId="0" xfId="52" applyNumberFormat="1" applyFont="1" applyBorder="1" applyAlignment="1" applyProtection="1">
      <alignment horizontal="right"/>
    </xf>
    <xf numFmtId="3" fontId="88" fillId="60" borderId="34" xfId="52" applyNumberFormat="1" applyFont="1" applyFill="1" applyBorder="1" applyAlignment="1">
      <alignment horizontal="center" vertical="center"/>
    </xf>
    <xf numFmtId="3" fontId="88" fillId="60" borderId="37" xfId="52" applyNumberFormat="1" applyFont="1" applyFill="1" applyBorder="1" applyAlignment="1" applyProtection="1">
      <alignment horizontal="center" vertical="center" wrapText="1"/>
    </xf>
    <xf numFmtId="0" fontId="2" fillId="0" borderId="0" xfId="0" applyFont="1" applyAlignment="1">
      <alignment wrapText="1"/>
    </xf>
    <xf numFmtId="0" fontId="2" fillId="0" borderId="0" xfId="0" applyFont="1" applyAlignment="1">
      <alignment vertical="center" wrapText="1"/>
    </xf>
    <xf numFmtId="0" fontId="2" fillId="0" borderId="0" xfId="0" quotePrefix="1" applyFont="1" applyAlignment="1">
      <alignment vertical="center"/>
    </xf>
    <xf numFmtId="0" fontId="42" fillId="0" borderId="0" xfId="52" applyFont="1" applyAlignment="1"/>
    <xf numFmtId="170" fontId="4" fillId="0" borderId="0" xfId="0" applyNumberFormat="1" applyFont="1" applyBorder="1" applyAlignment="1"/>
    <xf numFmtId="170" fontId="16" fillId="0" borderId="0" xfId="0" applyNumberFormat="1" applyFont="1" applyBorder="1" applyAlignment="1"/>
    <xf numFmtId="170" fontId="41" fillId="0" borderId="0" xfId="0" applyNumberFormat="1" applyFont="1" applyBorder="1" applyAlignment="1"/>
    <xf numFmtId="4" fontId="16" fillId="0" borderId="0" xfId="0" applyNumberFormat="1" applyFont="1" applyBorder="1" applyAlignment="1"/>
    <xf numFmtId="0" fontId="0" fillId="0" borderId="0" xfId="0" applyAlignment="1"/>
    <xf numFmtId="0" fontId="42" fillId="0" borderId="0" xfId="52" applyFont="1" applyAlignment="1">
      <alignment horizontal="left"/>
    </xf>
    <xf numFmtId="0" fontId="7" fillId="0" borderId="0" xfId="52" applyAlignment="1">
      <alignment horizontal="center"/>
    </xf>
    <xf numFmtId="171" fontId="107" fillId="0" borderId="48" xfId="0" applyNumberFormat="1" applyFont="1" applyBorder="1" applyAlignment="1">
      <alignment horizontal="right"/>
    </xf>
    <xf numFmtId="3" fontId="41" fillId="0" borderId="43" xfId="52" applyNumberFormat="1" applyFont="1" applyFill="1" applyBorder="1" applyAlignment="1">
      <alignment horizontal="right"/>
    </xf>
    <xf numFmtId="0" fontId="42" fillId="0" borderId="0" xfId="0" applyFont="1" applyAlignment="1">
      <alignment wrapText="1"/>
    </xf>
    <xf numFmtId="0" fontId="4" fillId="0" borderId="0" xfId="0" quotePrefix="1" applyFont="1" applyAlignment="1"/>
    <xf numFmtId="0" fontId="42" fillId="0" borderId="49" xfId="52" applyFont="1" applyBorder="1"/>
    <xf numFmtId="164" fontId="16" fillId="0" borderId="0" xfId="52" applyNumberFormat="1" applyFont="1"/>
    <xf numFmtId="0" fontId="42" fillId="0" borderId="0" xfId="52" applyFont="1" applyAlignment="1"/>
    <xf numFmtId="164" fontId="4" fillId="0" borderId="0" xfId="0" applyNumberFormat="1" applyFont="1" applyBorder="1"/>
    <xf numFmtId="164" fontId="16" fillId="0" borderId="0" xfId="0" quotePrefix="1" applyNumberFormat="1" applyFont="1" applyBorder="1" applyAlignment="1">
      <alignment horizontal="right"/>
    </xf>
    <xf numFmtId="164" fontId="16" fillId="0" borderId="0" xfId="0" applyNumberFormat="1" applyFont="1" applyBorder="1" applyAlignment="1">
      <alignment horizontal="right"/>
    </xf>
    <xf numFmtId="164" fontId="16" fillId="0" borderId="0" xfId="0" applyNumberFormat="1" applyFont="1" applyBorder="1"/>
    <xf numFmtId="164" fontId="41" fillId="0" borderId="0" xfId="0" applyNumberFormat="1" applyFont="1" applyBorder="1"/>
    <xf numFmtId="164" fontId="41" fillId="0" borderId="40" xfId="0" applyNumberFormat="1" applyFont="1" applyBorder="1"/>
    <xf numFmtId="164" fontId="4" fillId="0" borderId="0" xfId="0" applyNumberFormat="1" applyFont="1" applyBorder="1" applyAlignment="1"/>
    <xf numFmtId="164" fontId="16" fillId="0" borderId="0" xfId="0" applyNumberFormat="1" applyFont="1" applyBorder="1" applyAlignment="1"/>
    <xf numFmtId="164" fontId="41" fillId="0" borderId="0" xfId="0" applyNumberFormat="1" applyFont="1" applyBorder="1" applyAlignment="1"/>
    <xf numFmtId="164" fontId="16" fillId="0" borderId="0" xfId="0" applyNumberFormat="1" applyFont="1" applyBorder="1" applyAlignment="1">
      <alignment horizontal="right" indent="1"/>
    </xf>
    <xf numFmtId="164" fontId="41" fillId="0" borderId="0" xfId="0" applyNumberFormat="1" applyFont="1" applyBorder="1" applyAlignment="1">
      <alignment horizontal="right" indent="1"/>
    </xf>
    <xf numFmtId="164" fontId="41" fillId="0" borderId="40" xfId="0" applyNumberFormat="1" applyFont="1" applyBorder="1" applyAlignment="1">
      <alignment horizontal="right" indent="1"/>
    </xf>
    <xf numFmtId="164" fontId="7" fillId="0" borderId="0" xfId="52" applyNumberFormat="1"/>
    <xf numFmtId="164" fontId="41" fillId="0" borderId="41" xfId="52" applyNumberFormat="1" applyFont="1" applyBorder="1" applyAlignment="1">
      <alignment wrapText="1"/>
    </xf>
    <xf numFmtId="164" fontId="42" fillId="0" borderId="0" xfId="52" applyNumberFormat="1" applyFont="1"/>
    <xf numFmtId="164" fontId="42" fillId="0" borderId="0" xfId="52" applyNumberFormat="1" applyFont="1" applyAlignment="1"/>
    <xf numFmtId="164" fontId="7" fillId="0" borderId="0" xfId="52" applyNumberFormat="1" applyFont="1" applyAlignment="1"/>
    <xf numFmtId="164" fontId="41" fillId="0" borderId="0" xfId="0" applyNumberFormat="1" applyFont="1" applyBorder="1" applyAlignment="1">
      <alignment horizontal="right"/>
    </xf>
    <xf numFmtId="164" fontId="88" fillId="0" borderId="0" xfId="52" applyNumberFormat="1" applyFont="1" applyBorder="1" applyAlignment="1">
      <alignment horizontal="right"/>
    </xf>
    <xf numFmtId="164" fontId="92" fillId="0" borderId="0" xfId="52" applyNumberFormat="1" applyFont="1" applyBorder="1" applyAlignment="1">
      <alignment horizontal="right"/>
    </xf>
    <xf numFmtId="164" fontId="88" fillId="0" borderId="0" xfId="52" applyNumberFormat="1" applyFont="1" applyBorder="1" applyAlignment="1" applyProtection="1">
      <alignment horizontal="right"/>
      <protection locked="0"/>
    </xf>
    <xf numFmtId="164" fontId="92" fillId="0" borderId="0" xfId="52" applyNumberFormat="1" applyFont="1" applyBorder="1" applyAlignment="1" applyProtection="1">
      <alignment horizontal="right"/>
      <protection locked="0"/>
    </xf>
    <xf numFmtId="164" fontId="105" fillId="0" borderId="0" xfId="52" applyNumberFormat="1" applyFont="1" applyFill="1" applyBorder="1" applyAlignment="1" applyProtection="1">
      <alignment horizontal="right"/>
      <protection locked="0"/>
    </xf>
    <xf numFmtId="164" fontId="92" fillId="0" borderId="40" xfId="52" applyNumberFormat="1" applyFont="1" applyBorder="1" applyAlignment="1">
      <alignment horizontal="right"/>
    </xf>
    <xf numFmtId="164" fontId="92" fillId="0" borderId="0" xfId="52" applyNumberFormat="1" applyFont="1" applyFill="1" applyBorder="1" applyAlignment="1">
      <alignment horizontal="right"/>
    </xf>
    <xf numFmtId="164" fontId="92" fillId="0" borderId="40" xfId="52" applyNumberFormat="1" applyFont="1" applyFill="1" applyBorder="1" applyAlignment="1">
      <alignment horizontal="right" vertical="center"/>
    </xf>
    <xf numFmtId="164" fontId="88" fillId="0" borderId="0" xfId="52" applyNumberFormat="1" applyFont="1" applyBorder="1" applyAlignment="1" applyProtection="1">
      <alignment horizontal="right"/>
    </xf>
    <xf numFmtId="164" fontId="92" fillId="0" borderId="0" xfId="52" applyNumberFormat="1" applyFont="1" applyBorder="1" applyAlignment="1" applyProtection="1">
      <alignment horizontal="right"/>
    </xf>
    <xf numFmtId="3" fontId="42" fillId="0" borderId="0" xfId="52" applyNumberFormat="1" applyFont="1" applyAlignment="1"/>
    <xf numFmtId="3" fontId="43" fillId="0" borderId="0" xfId="52" applyNumberFormat="1" applyFont="1" applyAlignment="1"/>
    <xf numFmtId="164" fontId="43" fillId="0" borderId="0" xfId="52" applyNumberFormat="1" applyFont="1" applyAlignment="1"/>
    <xf numFmtId="164" fontId="41" fillId="0" borderId="0" xfId="52" applyNumberFormat="1" applyFont="1" applyFill="1" applyAlignment="1"/>
    <xf numFmtId="164" fontId="41" fillId="0" borderId="0" xfId="52" applyNumberFormat="1" applyFont="1"/>
    <xf numFmtId="164" fontId="41" fillId="0" borderId="0" xfId="52" applyNumberFormat="1" applyFont="1" applyFill="1"/>
    <xf numFmtId="164" fontId="16" fillId="0" borderId="0" xfId="52" applyNumberFormat="1" applyFont="1" applyFill="1" applyAlignment="1"/>
    <xf numFmtId="164" fontId="16" fillId="0" borderId="0" xfId="52" applyNumberFormat="1" applyFont="1" applyFill="1"/>
    <xf numFmtId="164" fontId="41" fillId="0" borderId="0" xfId="52" applyNumberFormat="1" applyFont="1" applyFill="1" applyBorder="1"/>
    <xf numFmtId="164" fontId="42" fillId="0" borderId="0" xfId="52" applyNumberFormat="1" applyFont="1" applyBorder="1" applyAlignment="1">
      <alignment horizontal="right" wrapText="1" indent="2"/>
    </xf>
    <xf numFmtId="164" fontId="42" fillId="0" borderId="0" xfId="52" applyNumberFormat="1" applyFont="1" applyAlignment="1">
      <alignment horizontal="right" wrapText="1" indent="2"/>
    </xf>
    <xf numFmtId="164" fontId="42" fillId="0" borderId="40" xfId="52" applyNumberFormat="1" applyFont="1" applyBorder="1" applyAlignment="1">
      <alignment horizontal="right" wrapText="1" indent="2"/>
    </xf>
    <xf numFmtId="3" fontId="90" fillId="0" borderId="0" xfId="52" applyNumberFormat="1" applyFont="1" applyAlignment="1"/>
    <xf numFmtId="177" fontId="90" fillId="0" borderId="0" xfId="52" applyNumberFormat="1" applyFont="1" applyAlignment="1"/>
    <xf numFmtId="175" fontId="90" fillId="0" borderId="0" xfId="52" applyNumberFormat="1" applyFont="1" applyAlignment="1"/>
    <xf numFmtId="3" fontId="90" fillId="0" borderId="0" xfId="52" applyNumberFormat="1" applyFont="1" applyFill="1" applyBorder="1" applyAlignment="1"/>
    <xf numFmtId="0" fontId="90" fillId="0" borderId="0" xfId="52" applyFont="1" applyAlignment="1"/>
    <xf numFmtId="178" fontId="90" fillId="0" borderId="0" xfId="52" applyNumberFormat="1" applyFont="1" applyFill="1" applyAlignment="1" applyProtection="1">
      <alignment wrapText="1"/>
      <protection locked="0"/>
    </xf>
    <xf numFmtId="172" fontId="90" fillId="0" borderId="0" xfId="52" applyNumberFormat="1" applyFont="1" applyAlignment="1"/>
    <xf numFmtId="164" fontId="90" fillId="0" borderId="0" xfId="52" applyNumberFormat="1" applyFont="1" applyBorder="1" applyAlignment="1"/>
    <xf numFmtId="164" fontId="90" fillId="0" borderId="0" xfId="52" applyNumberFormat="1" applyFont="1" applyFill="1" applyAlignment="1"/>
    <xf numFmtId="164" fontId="90" fillId="0" borderId="0" xfId="52" applyNumberFormat="1" applyFont="1" applyAlignment="1"/>
    <xf numFmtId="164" fontId="90" fillId="0" borderId="0" xfId="55" applyNumberFormat="1" applyFont="1" applyFill="1" applyBorder="1" applyAlignment="1">
      <alignment vertical="center"/>
    </xf>
    <xf numFmtId="164" fontId="90" fillId="0" borderId="0" xfId="52" applyNumberFormat="1" applyFont="1" applyFill="1" applyBorder="1" applyAlignment="1"/>
    <xf numFmtId="164" fontId="90" fillId="0" borderId="0" xfId="52" applyNumberFormat="1" applyFont="1" applyFill="1" applyAlignment="1" applyProtection="1">
      <alignment wrapText="1"/>
      <protection locked="0"/>
    </xf>
    <xf numFmtId="164" fontId="90" fillId="0" borderId="40" xfId="52" applyNumberFormat="1" applyFont="1" applyBorder="1" applyAlignment="1"/>
    <xf numFmtId="3" fontId="89" fillId="0" borderId="0" xfId="52" applyNumberFormat="1" applyFont="1" applyFill="1" applyAlignment="1">
      <alignment horizontal="right"/>
    </xf>
    <xf numFmtId="3" fontId="89" fillId="0" borderId="0" xfId="52" applyNumberFormat="1" applyFont="1" applyAlignment="1">
      <alignment horizontal="right"/>
    </xf>
    <xf numFmtId="181" fontId="92" fillId="0" borderId="0" xfId="52" applyNumberFormat="1" applyFont="1" applyFill="1" applyBorder="1" applyAlignment="1"/>
    <xf numFmtId="181" fontId="92" fillId="0" borderId="0" xfId="52" applyNumberFormat="1" applyFont="1" applyBorder="1" applyAlignment="1"/>
    <xf numFmtId="181" fontId="88" fillId="0" borderId="0" xfId="52" applyNumberFormat="1" applyFont="1" applyFill="1" applyBorder="1" applyAlignment="1"/>
    <xf numFmtId="181" fontId="88" fillId="0" borderId="0" xfId="52" applyNumberFormat="1" applyFont="1" applyFill="1" applyBorder="1" applyAlignment="1" applyProtection="1"/>
    <xf numFmtId="181" fontId="92" fillId="0" borderId="0" xfId="52" applyNumberFormat="1" applyFont="1" applyFill="1" applyBorder="1" applyAlignment="1" applyProtection="1"/>
    <xf numFmtId="181" fontId="92" fillId="37" borderId="0" xfId="52" applyNumberFormat="1" applyFont="1" applyFill="1" applyBorder="1" applyAlignment="1"/>
    <xf numFmtId="181" fontId="92" fillId="37" borderId="0" xfId="52" applyNumberFormat="1" applyFont="1" applyFill="1" applyBorder="1" applyAlignment="1" applyProtection="1"/>
    <xf numFmtId="3" fontId="89" fillId="0" borderId="40" xfId="52" applyNumberFormat="1" applyFont="1" applyBorder="1" applyAlignment="1"/>
    <xf numFmtId="164" fontId="43" fillId="0" borderId="40" xfId="52" applyNumberFormat="1" applyFont="1" applyBorder="1" applyAlignment="1"/>
    <xf numFmtId="164" fontId="16" fillId="0" borderId="0" xfId="52" applyNumberFormat="1" applyFont="1" applyBorder="1"/>
    <xf numFmtId="164" fontId="16" fillId="0" borderId="0" xfId="52" applyNumberFormat="1" applyFont="1" applyFill="1" applyBorder="1"/>
    <xf numFmtId="164" fontId="16" fillId="0" borderId="40" xfId="52" applyNumberFormat="1" applyFont="1" applyBorder="1"/>
    <xf numFmtId="164" fontId="16" fillId="0" borderId="44" xfId="52" applyNumberFormat="1" applyFont="1" applyBorder="1"/>
    <xf numFmtId="164" fontId="16" fillId="0" borderId="44" xfId="52" applyNumberFormat="1" applyFont="1" applyFill="1" applyBorder="1"/>
    <xf numFmtId="164" fontId="16" fillId="0" borderId="43" xfId="52" applyNumberFormat="1" applyFont="1" applyBorder="1"/>
    <xf numFmtId="181" fontId="92" fillId="0" borderId="0" xfId="52" applyNumberFormat="1" applyFont="1" applyBorder="1" applyAlignment="1">
      <alignment horizontal="right"/>
    </xf>
    <xf numFmtId="181" fontId="92" fillId="37" borderId="0" xfId="52" applyNumberFormat="1" applyFont="1" applyFill="1" applyBorder="1" applyAlignment="1">
      <alignment horizontal="right"/>
    </xf>
    <xf numFmtId="0" fontId="17"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40" fillId="0" borderId="0" xfId="51" applyAlignment="1">
      <alignment horizontal="left" wrapText="1"/>
    </xf>
    <xf numFmtId="0" fontId="0" fillId="0" borderId="0" xfId="0" applyAlignment="1">
      <alignment horizontal="left" vertical="center"/>
    </xf>
    <xf numFmtId="0" fontId="7" fillId="0" borderId="0" xfId="52" applyFont="1" applyAlignment="1"/>
    <xf numFmtId="3" fontId="88" fillId="60" borderId="47" xfId="52" applyNumberFormat="1" applyFont="1" applyFill="1" applyBorder="1" applyAlignment="1">
      <alignment horizontal="center" vertical="center" wrapText="1"/>
    </xf>
    <xf numFmtId="0" fontId="42" fillId="0" borderId="0" xfId="52" applyFont="1" applyAlignment="1">
      <alignment horizontal="center"/>
    </xf>
    <xf numFmtId="0" fontId="88" fillId="60" borderId="36" xfId="52" applyFont="1" applyFill="1" applyBorder="1" applyAlignment="1">
      <alignment horizontal="center" vertical="center" wrapText="1"/>
    </xf>
    <xf numFmtId="0" fontId="1" fillId="0" borderId="0" xfId="0" applyFont="1" applyAlignment="1">
      <alignment vertical="center" wrapText="1"/>
    </xf>
    <xf numFmtId="0" fontId="1" fillId="0" borderId="0" xfId="0" applyFont="1" applyAlignment="1">
      <alignment wrapText="1"/>
    </xf>
    <xf numFmtId="0" fontId="1" fillId="0" borderId="0" xfId="0" applyFont="1" applyAlignment="1">
      <alignment horizontal="right" vertical="center" wrapText="1"/>
    </xf>
    <xf numFmtId="170" fontId="16" fillId="0" borderId="0" xfId="52" applyNumberFormat="1" applyFont="1" applyAlignment="1">
      <alignment horizontal="right" indent="1"/>
    </xf>
    <xf numFmtId="170" fontId="41" fillId="0" borderId="0" xfId="52" applyNumberFormat="1" applyFont="1" applyAlignment="1">
      <alignment horizontal="right" indent="1"/>
    </xf>
    <xf numFmtId="164" fontId="41" fillId="0" borderId="0" xfId="52" applyNumberFormat="1" applyFont="1" applyFill="1" applyBorder="1" applyAlignment="1">
      <alignment horizontal="right" indent="1"/>
    </xf>
    <xf numFmtId="170" fontId="41" fillId="0" borderId="0" xfId="52" applyNumberFormat="1" applyFont="1" applyFill="1" applyBorder="1" applyAlignment="1">
      <alignment horizontal="right" indent="1"/>
    </xf>
    <xf numFmtId="170" fontId="16" fillId="0" borderId="0" xfId="52" applyNumberFormat="1" applyFont="1" applyFill="1" applyBorder="1" applyAlignment="1">
      <alignment horizontal="right" indent="1"/>
    </xf>
    <xf numFmtId="170" fontId="41" fillId="0" borderId="40" xfId="52" applyNumberFormat="1" applyFont="1" applyFill="1" applyBorder="1" applyAlignment="1">
      <alignment horizontal="right" indent="1"/>
    </xf>
    <xf numFmtId="164" fontId="16" fillId="0" borderId="0" xfId="52" applyNumberFormat="1" applyFont="1" applyAlignment="1">
      <alignment horizontal="right" indent="1"/>
    </xf>
    <xf numFmtId="164" fontId="16" fillId="0" borderId="0" xfId="52" applyNumberFormat="1" applyFont="1" applyFill="1" applyBorder="1" applyAlignment="1">
      <alignment horizontal="right" indent="1"/>
    </xf>
    <xf numFmtId="164" fontId="41" fillId="0" borderId="40" xfId="52" applyNumberFormat="1" applyFont="1" applyFill="1" applyBorder="1" applyAlignment="1">
      <alignment horizontal="right" indent="1"/>
    </xf>
    <xf numFmtId="164" fontId="43" fillId="0" borderId="0" xfId="52" applyNumberFormat="1" applyFont="1" applyBorder="1" applyAlignment="1">
      <alignment horizontal="right" indent="1"/>
    </xf>
    <xf numFmtId="164" fontId="42" fillId="0" borderId="0" xfId="52" applyNumberFormat="1" applyFont="1" applyBorder="1" applyAlignment="1">
      <alignment horizontal="right" indent="1"/>
    </xf>
    <xf numFmtId="3" fontId="42" fillId="0" borderId="0" xfId="52" applyNumberFormat="1" applyFont="1" applyBorder="1" applyAlignment="1">
      <alignment horizontal="right" indent="1"/>
    </xf>
    <xf numFmtId="170" fontId="42" fillId="0" borderId="0" xfId="52" applyNumberFormat="1" applyFont="1" applyBorder="1" applyAlignment="1">
      <alignment horizontal="right" indent="1"/>
    </xf>
    <xf numFmtId="164" fontId="42" fillId="0" borderId="0" xfId="52" applyNumberFormat="1" applyFont="1" applyFill="1" applyBorder="1" applyAlignment="1">
      <alignment horizontal="right" indent="1"/>
    </xf>
    <xf numFmtId="164" fontId="43" fillId="0" borderId="0" xfId="52" applyNumberFormat="1" applyFont="1" applyFill="1" applyBorder="1" applyAlignment="1">
      <alignment horizontal="right" indent="1"/>
    </xf>
    <xf numFmtId="0" fontId="42" fillId="0" borderId="0" xfId="52" applyFont="1" applyFill="1" applyBorder="1" applyAlignment="1">
      <alignment horizontal="right" indent="1"/>
    </xf>
    <xf numFmtId="164" fontId="42" fillId="0" borderId="0" xfId="53" applyNumberFormat="1" applyFont="1" applyBorder="1" applyAlignment="1">
      <alignment horizontal="right" indent="1"/>
    </xf>
    <xf numFmtId="0" fontId="42" fillId="0" borderId="0" xfId="52" applyFont="1" applyBorder="1" applyAlignment="1">
      <alignment horizontal="right" indent="1"/>
    </xf>
    <xf numFmtId="3" fontId="42" fillId="0" borderId="0" xfId="52" applyNumberFormat="1" applyFont="1" applyFill="1" applyBorder="1" applyAlignment="1">
      <alignment horizontal="right" indent="1"/>
    </xf>
    <xf numFmtId="170" fontId="92" fillId="0" borderId="40" xfId="52" applyNumberFormat="1" applyFont="1" applyBorder="1" applyAlignment="1">
      <alignment horizontal="right"/>
    </xf>
    <xf numFmtId="170" fontId="88" fillId="0" borderId="0" xfId="52" applyNumberFormat="1" applyFont="1" applyBorder="1" applyAlignment="1">
      <alignment horizontal="right" indent="1"/>
    </xf>
    <xf numFmtId="164" fontId="88" fillId="0" borderId="0" xfId="52" applyNumberFormat="1" applyFont="1" applyBorder="1" applyAlignment="1">
      <alignment horizontal="right" indent="1"/>
    </xf>
    <xf numFmtId="170" fontId="92" fillId="0" borderId="0" xfId="52" applyNumberFormat="1" applyFont="1" applyBorder="1" applyAlignment="1">
      <alignment horizontal="right" indent="1"/>
    </xf>
    <xf numFmtId="164" fontId="92" fillId="0" borderId="0" xfId="52" applyNumberFormat="1" applyFont="1" applyBorder="1" applyAlignment="1">
      <alignment horizontal="right" indent="1"/>
    </xf>
    <xf numFmtId="170" fontId="92" fillId="0" borderId="0" xfId="52" applyNumberFormat="1" applyFont="1" applyFill="1" applyBorder="1" applyAlignment="1">
      <alignment horizontal="right" indent="1"/>
    </xf>
    <xf numFmtId="164" fontId="92" fillId="0" borderId="0" xfId="52" applyNumberFormat="1" applyFont="1" applyFill="1" applyBorder="1" applyAlignment="1">
      <alignment horizontal="right" indent="1"/>
    </xf>
    <xf numFmtId="164" fontId="92" fillId="0" borderId="40" xfId="52" applyNumberFormat="1" applyFont="1" applyFill="1" applyBorder="1" applyAlignment="1">
      <alignment horizontal="right" vertical="center" indent="1"/>
    </xf>
    <xf numFmtId="170" fontId="92" fillId="0" borderId="40" xfId="52" applyNumberFormat="1" applyFont="1" applyFill="1" applyBorder="1" applyAlignment="1">
      <alignment horizontal="right" vertical="center" indent="1"/>
    </xf>
    <xf numFmtId="164" fontId="92" fillId="0" borderId="40" xfId="52" applyNumberFormat="1" applyFont="1" applyFill="1" applyBorder="1" applyAlignment="1">
      <alignment horizontal="right" indent="1"/>
    </xf>
    <xf numFmtId="164" fontId="92" fillId="0" borderId="40" xfId="52" applyNumberFormat="1" applyFont="1" applyBorder="1" applyAlignment="1">
      <alignment horizontal="right" indent="1"/>
    </xf>
    <xf numFmtId="164" fontId="42" fillId="0" borderId="0" xfId="52" applyNumberFormat="1" applyFont="1" applyAlignment="1">
      <alignment horizontal="right" indent="1"/>
    </xf>
    <xf numFmtId="170" fontId="42" fillId="0" borderId="0" xfId="52" applyNumberFormat="1" applyFont="1" applyAlignment="1">
      <alignment horizontal="right" indent="1"/>
    </xf>
    <xf numFmtId="164" fontId="43" fillId="0" borderId="0" xfId="52" applyNumberFormat="1" applyFont="1" applyAlignment="1">
      <alignment horizontal="right" indent="1"/>
    </xf>
    <xf numFmtId="170" fontId="43" fillId="0" borderId="0" xfId="52" applyNumberFormat="1" applyFont="1" applyBorder="1" applyAlignment="1">
      <alignment horizontal="right" indent="1"/>
    </xf>
    <xf numFmtId="169" fontId="43" fillId="0" borderId="0" xfId="52" applyNumberFormat="1" applyFont="1" applyAlignment="1">
      <alignment horizontal="right" indent="1"/>
    </xf>
    <xf numFmtId="169" fontId="42" fillId="0" borderId="0" xfId="52" applyNumberFormat="1" applyFont="1" applyAlignment="1">
      <alignment horizontal="right" indent="1"/>
    </xf>
    <xf numFmtId="3" fontId="43" fillId="0" borderId="0" xfId="52" applyNumberFormat="1" applyFont="1" applyAlignment="1">
      <alignment horizontal="right" indent="1"/>
    </xf>
    <xf numFmtId="170" fontId="43" fillId="0" borderId="0" xfId="52" applyNumberFormat="1" applyFont="1" applyAlignment="1">
      <alignment horizontal="right" indent="1"/>
    </xf>
    <xf numFmtId="3" fontId="42" fillId="0" borderId="0" xfId="52" applyNumberFormat="1" applyFont="1" applyAlignment="1">
      <alignment horizontal="right" indent="1"/>
    </xf>
    <xf numFmtId="3" fontId="43" fillId="0" borderId="40" xfId="52" applyNumberFormat="1" applyFont="1" applyBorder="1" applyAlignment="1">
      <alignment horizontal="right" indent="1"/>
    </xf>
    <xf numFmtId="164" fontId="16" fillId="0" borderId="0" xfId="52" applyNumberFormat="1" applyFont="1" applyBorder="1" applyAlignment="1">
      <alignment horizontal="right" wrapText="1" indent="2"/>
    </xf>
    <xf numFmtId="164" fontId="16" fillId="0" borderId="0" xfId="52" applyNumberFormat="1" applyFont="1" applyBorder="1" applyAlignment="1">
      <alignment horizontal="right" indent="2"/>
    </xf>
    <xf numFmtId="164" fontId="41" fillId="0" borderId="0" xfId="52" applyNumberFormat="1" applyFont="1" applyBorder="1" applyAlignment="1">
      <alignment horizontal="right" wrapText="1" indent="2"/>
    </xf>
    <xf numFmtId="164" fontId="41" fillId="0" borderId="0" xfId="52" applyNumberFormat="1" applyFont="1" applyBorder="1" applyAlignment="1">
      <alignment horizontal="right" indent="2"/>
    </xf>
    <xf numFmtId="164" fontId="41" fillId="0" borderId="40" xfId="52" applyNumberFormat="1" applyFont="1" applyBorder="1" applyAlignment="1">
      <alignment horizontal="right" indent="2"/>
    </xf>
    <xf numFmtId="0" fontId="42" fillId="0" borderId="39" xfId="52" applyFont="1" applyBorder="1" applyAlignment="1">
      <alignment horizontal="left" wrapText="1" indent="1"/>
    </xf>
    <xf numFmtId="0" fontId="42" fillId="0" borderId="39" xfId="52" applyFont="1" applyBorder="1" applyAlignment="1">
      <alignment horizontal="left" indent="1"/>
    </xf>
    <xf numFmtId="0" fontId="42" fillId="0" borderId="39" xfId="52" applyFont="1" applyBorder="1" applyAlignment="1">
      <alignment horizontal="left" vertical="center" indent="1"/>
    </xf>
    <xf numFmtId="0" fontId="42" fillId="0" borderId="41" xfId="52" applyFont="1" applyBorder="1" applyAlignment="1">
      <alignment horizontal="left" indent="1"/>
    </xf>
    <xf numFmtId="0" fontId="99" fillId="0" borderId="0" xfId="52" applyFont="1" applyAlignment="1">
      <alignment wrapText="1"/>
    </xf>
    <xf numFmtId="0" fontId="90" fillId="0" borderId="42" xfId="52" applyFont="1" applyBorder="1" applyAlignment="1">
      <alignment horizontal="center" vertical="center"/>
    </xf>
    <xf numFmtId="0" fontId="90" fillId="0" borderId="42" xfId="52" applyFont="1" applyBorder="1" applyAlignment="1">
      <alignment horizontal="center" vertical="center" wrapText="1"/>
    </xf>
    <xf numFmtId="164" fontId="89" fillId="0" borderId="0" xfId="52" applyNumberFormat="1" applyFont="1" applyBorder="1" applyAlignment="1"/>
    <xf numFmtId="169" fontId="89" fillId="0" borderId="0" xfId="52" applyNumberFormat="1" applyFont="1" applyBorder="1" applyAlignment="1">
      <alignment horizontal="right"/>
    </xf>
    <xf numFmtId="169" fontId="89" fillId="0" borderId="0" xfId="52" applyNumberFormat="1" applyFont="1" applyBorder="1" applyAlignment="1"/>
    <xf numFmtId="170" fontId="89" fillId="0" borderId="0" xfId="52" applyNumberFormat="1" applyFont="1" applyBorder="1" applyAlignment="1"/>
    <xf numFmtId="170" fontId="90" fillId="0" borderId="0" xfId="52" applyNumberFormat="1" applyFont="1" applyBorder="1" applyAlignment="1"/>
    <xf numFmtId="3" fontId="89" fillId="0" borderId="0" xfId="52" applyNumberFormat="1" applyFont="1" applyBorder="1" applyAlignment="1"/>
    <xf numFmtId="170" fontId="90" fillId="0" borderId="0" xfId="52" applyNumberFormat="1" applyFont="1" applyBorder="1" applyAlignment="1">
      <alignment horizontal="right"/>
    </xf>
    <xf numFmtId="169" fontId="90" fillId="0" borderId="0" xfId="52" applyNumberFormat="1" applyFont="1" applyBorder="1" applyAlignment="1"/>
    <xf numFmtId="0" fontId="90" fillId="0" borderId="0" xfId="52" applyFont="1" applyBorder="1" applyAlignment="1"/>
    <xf numFmtId="3" fontId="90" fillId="0" borderId="0" xfId="52" applyNumberFormat="1" applyFont="1" applyBorder="1" applyAlignment="1"/>
    <xf numFmtId="169" fontId="89" fillId="0" borderId="40" xfId="52" applyNumberFormat="1" applyFont="1" applyBorder="1" applyAlignment="1">
      <alignment horizontal="right"/>
    </xf>
    <xf numFmtId="169" fontId="90" fillId="0" borderId="0" xfId="52" applyNumberFormat="1" applyFont="1" applyBorder="1" applyAlignment="1">
      <alignment horizontal="right"/>
    </xf>
    <xf numFmtId="164" fontId="16" fillId="0" borderId="0" xfId="52" applyNumberFormat="1" applyFont="1" applyBorder="1" applyAlignment="1">
      <alignment horizontal="right" indent="1"/>
    </xf>
    <xf numFmtId="3" fontId="41" fillId="0" borderId="0" xfId="52" applyNumberFormat="1" applyFont="1" applyFill="1" applyBorder="1" applyAlignment="1">
      <alignment horizontal="right" indent="1"/>
    </xf>
    <xf numFmtId="4" fontId="41" fillId="0" borderId="0" xfId="52" applyNumberFormat="1" applyFont="1" applyBorder="1" applyAlignment="1">
      <alignment horizontal="right" indent="1"/>
    </xf>
    <xf numFmtId="164" fontId="16" fillId="0" borderId="43" xfId="52" applyNumberFormat="1" applyFont="1" applyBorder="1" applyAlignment="1">
      <alignment horizontal="right" indent="1"/>
    </xf>
    <xf numFmtId="164" fontId="16" fillId="0" borderId="40" xfId="52" applyNumberFormat="1" applyFont="1" applyBorder="1" applyAlignment="1">
      <alignment horizontal="right" indent="1"/>
    </xf>
    <xf numFmtId="4" fontId="16" fillId="0" borderId="40" xfId="52" applyNumberFormat="1" applyFont="1" applyBorder="1" applyAlignment="1">
      <alignment horizontal="right" indent="1"/>
    </xf>
    <xf numFmtId="164" fontId="16" fillId="0" borderId="40" xfId="52" applyNumberFormat="1" applyFont="1" applyFill="1" applyBorder="1" applyAlignment="1">
      <alignment horizontal="right" indent="1"/>
    </xf>
    <xf numFmtId="164" fontId="16" fillId="0" borderId="44" xfId="0" applyNumberFormat="1" applyFont="1" applyBorder="1" applyAlignment="1">
      <alignment horizontal="right" indent="2"/>
    </xf>
    <xf numFmtId="2" fontId="16" fillId="0" borderId="0" xfId="0" quotePrefix="1" applyNumberFormat="1" applyFont="1" applyBorder="1" applyAlignment="1">
      <alignment horizontal="right" indent="2"/>
    </xf>
    <xf numFmtId="164" fontId="16" fillId="0" borderId="0" xfId="52" applyNumberFormat="1" applyFont="1" applyFill="1" applyBorder="1" applyAlignment="1">
      <alignment horizontal="right" indent="2"/>
    </xf>
    <xf numFmtId="2" fontId="16" fillId="0" borderId="0" xfId="52" quotePrefix="1" applyNumberFormat="1" applyFont="1" applyBorder="1" applyAlignment="1">
      <alignment horizontal="right" indent="2"/>
    </xf>
    <xf numFmtId="3" fontId="41" fillId="0" borderId="44" xfId="0" applyNumberFormat="1" applyFont="1" applyBorder="1" applyAlignment="1">
      <alignment horizontal="right" indent="2"/>
    </xf>
    <xf numFmtId="2" fontId="41" fillId="0" borderId="0" xfId="0" quotePrefix="1" applyNumberFormat="1" applyFont="1" applyBorder="1" applyAlignment="1">
      <alignment horizontal="right" indent="2"/>
    </xf>
    <xf numFmtId="164" fontId="3" fillId="0" borderId="44" xfId="0" applyNumberFormat="1" applyFont="1" applyBorder="1" applyAlignment="1">
      <alignment horizontal="right" indent="2"/>
    </xf>
    <xf numFmtId="2" fontId="16" fillId="0" borderId="0" xfId="0" quotePrefix="1" applyNumberFormat="1" applyFont="1" applyFill="1" applyBorder="1" applyAlignment="1">
      <alignment horizontal="right" indent="2"/>
    </xf>
    <xf numFmtId="2" fontId="16" fillId="0" borderId="0" xfId="52" quotePrefix="1" applyNumberFormat="1" applyFont="1" applyFill="1" applyBorder="1" applyAlignment="1">
      <alignment horizontal="right" indent="2"/>
    </xf>
    <xf numFmtId="2" fontId="3" fillId="0" borderId="0" xfId="0" quotePrefix="1" applyNumberFormat="1" applyFont="1" applyBorder="1" applyAlignment="1">
      <alignment horizontal="right" indent="2"/>
    </xf>
    <xf numFmtId="164" fontId="16" fillId="0" borderId="44" xfId="52" applyNumberFormat="1" applyFont="1" applyBorder="1" applyAlignment="1">
      <alignment horizontal="right" indent="2"/>
    </xf>
    <xf numFmtId="164" fontId="16" fillId="0" borderId="43" xfId="52" applyNumberFormat="1" applyFont="1" applyBorder="1" applyAlignment="1">
      <alignment horizontal="right" indent="2"/>
    </xf>
    <xf numFmtId="2" fontId="3" fillId="0" borderId="40" xfId="0" quotePrefix="1" applyNumberFormat="1" applyFont="1" applyBorder="1" applyAlignment="1">
      <alignment horizontal="right" indent="2"/>
    </xf>
    <xf numFmtId="164" fontId="16" fillId="0" borderId="40" xfId="52" applyNumberFormat="1" applyFont="1" applyFill="1" applyBorder="1" applyAlignment="1">
      <alignment horizontal="right" indent="2"/>
    </xf>
    <xf numFmtId="2" fontId="16" fillId="0" borderId="40" xfId="0" quotePrefix="1" applyNumberFormat="1" applyFont="1" applyFill="1" applyBorder="1" applyAlignment="1">
      <alignment horizontal="right" indent="2"/>
    </xf>
    <xf numFmtId="2" fontId="16" fillId="0" borderId="40" xfId="52" quotePrefix="1" applyNumberFormat="1" applyFont="1" applyFill="1" applyBorder="1" applyAlignment="1">
      <alignment horizontal="right" indent="2"/>
    </xf>
    <xf numFmtId="3" fontId="92" fillId="60" borderId="40" xfId="52" applyNumberFormat="1" applyFont="1" applyFill="1" applyBorder="1" applyAlignment="1">
      <alignment horizontal="center" vertical="center" wrapText="1"/>
    </xf>
    <xf numFmtId="3" fontId="92" fillId="0" borderId="42" xfId="52" applyNumberFormat="1" applyFont="1" applyBorder="1" applyAlignment="1">
      <alignment horizontal="center" vertical="center" wrapText="1"/>
    </xf>
    <xf numFmtId="3" fontId="88" fillId="60" borderId="50" xfId="52" applyNumberFormat="1" applyFont="1" applyFill="1" applyBorder="1" applyAlignment="1">
      <alignment horizontal="center" vertical="center" wrapText="1"/>
    </xf>
    <xf numFmtId="3" fontId="88" fillId="60" borderId="41" xfId="52" applyNumberFormat="1" applyFont="1" applyFill="1" applyBorder="1" applyAlignment="1">
      <alignment horizontal="center" vertical="center" wrapText="1"/>
    </xf>
    <xf numFmtId="3" fontId="92" fillId="0" borderId="0" xfId="52" applyNumberFormat="1" applyFont="1" applyFill="1" applyBorder="1" applyAlignment="1">
      <alignment horizontal="right" indent="1"/>
    </xf>
    <xf numFmtId="3" fontId="88" fillId="0" borderId="0" xfId="52" applyNumberFormat="1" applyFont="1" applyBorder="1" applyAlignment="1" applyProtection="1">
      <alignment horizontal="right" wrapText="1" indent="1"/>
      <protection locked="0"/>
    </xf>
    <xf numFmtId="3" fontId="92" fillId="0" borderId="0" xfId="52" applyNumberFormat="1" applyFont="1" applyBorder="1" applyAlignment="1" applyProtection="1">
      <alignment horizontal="right" wrapText="1" indent="1"/>
      <protection locked="0"/>
    </xf>
    <xf numFmtId="0" fontId="88" fillId="0" borderId="0" xfId="52" applyFont="1" applyBorder="1" applyAlignment="1">
      <alignment horizontal="right" wrapText="1" indent="1"/>
    </xf>
    <xf numFmtId="3" fontId="92" fillId="0" borderId="40" xfId="52" applyNumberFormat="1" applyFont="1" applyFill="1" applyBorder="1" applyAlignment="1" applyProtection="1">
      <alignment horizontal="right" wrapText="1" indent="1"/>
      <protection locked="0"/>
    </xf>
    <xf numFmtId="0" fontId="88" fillId="0" borderId="0" xfId="52" applyFont="1" applyBorder="1" applyAlignment="1">
      <alignment vertical="top" wrapText="1"/>
    </xf>
    <xf numFmtId="0" fontId="88" fillId="60" borderId="35" xfId="52" applyFont="1" applyFill="1" applyBorder="1" applyAlignment="1">
      <alignment horizontal="center" vertical="center" wrapText="1"/>
    </xf>
    <xf numFmtId="0" fontId="92" fillId="0" borderId="0" xfId="52" applyFont="1" applyBorder="1" applyAlignment="1">
      <alignment horizontal="right" wrapText="1" indent="1"/>
    </xf>
    <xf numFmtId="181" fontId="88" fillId="0" borderId="0" xfId="52" applyNumberFormat="1" applyFont="1" applyFill="1" applyBorder="1" applyAlignment="1">
      <alignment horizontal="right" indent="1"/>
    </xf>
    <xf numFmtId="181" fontId="92" fillId="0" borderId="0" xfId="52" applyNumberFormat="1" applyFont="1" applyFill="1" applyBorder="1" applyAlignment="1">
      <alignment horizontal="right" indent="1"/>
    </xf>
    <xf numFmtId="181" fontId="92" fillId="37" borderId="0" xfId="52" applyNumberFormat="1" applyFont="1" applyFill="1" applyBorder="1" applyAlignment="1">
      <alignment horizontal="right" indent="1"/>
    </xf>
    <xf numFmtId="0" fontId="10" fillId="0" borderId="0" xfId="0" applyFont="1" applyAlignment="1">
      <alignment horizontal="right"/>
    </xf>
    <xf numFmtId="0" fontId="11"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0" fillId="0" borderId="0" xfId="0" applyFont="1" applyAlignment="1">
      <alignment horizontal="right" vertical="center"/>
    </xf>
    <xf numFmtId="0" fontId="106" fillId="0" borderId="0" xfId="0" applyFont="1" applyAlignment="1">
      <alignment horizontal="right"/>
    </xf>
    <xf numFmtId="0" fontId="6" fillId="0" borderId="0" xfId="0" applyFont="1" applyAlignment="1">
      <alignment horizontal="left"/>
    </xf>
    <xf numFmtId="0" fontId="17" fillId="0" borderId="0" xfId="0" applyFont="1" applyAlignment="1">
      <alignment horizontal="left"/>
    </xf>
    <xf numFmtId="0" fontId="20" fillId="0" borderId="0" xfId="0" applyFont="1" applyAlignment="1">
      <alignment horizontal="left"/>
    </xf>
    <xf numFmtId="0" fontId="10" fillId="0" borderId="0" xfId="0" applyFont="1" applyAlignment="1">
      <alignment horizontal="left"/>
    </xf>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0" fillId="0" borderId="0" xfId="0" applyFont="1" applyAlignment="1">
      <alignment horizontal="left" wrapText="1"/>
    </xf>
    <xf numFmtId="0" fontId="40" fillId="0" borderId="0" xfId="51" applyAlignment="1">
      <alignment horizontal="left" wrapText="1"/>
    </xf>
    <xf numFmtId="0" fontId="83" fillId="0" borderId="0" xfId="0" applyFont="1" applyAlignment="1">
      <alignment horizontal="left" vertical="center"/>
    </xf>
    <xf numFmtId="0" fontId="4" fillId="0" borderId="0" xfId="0" applyFont="1" applyAlignment="1">
      <alignment horizontal="left" vertical="center"/>
    </xf>
    <xf numFmtId="0" fontId="0" fillId="0" borderId="0" xfId="0" applyAlignment="1">
      <alignment horizontal="left" vertical="center"/>
    </xf>
    <xf numFmtId="0" fontId="16" fillId="60" borderId="35" xfId="52" applyFont="1" applyFill="1" applyBorder="1" applyAlignment="1">
      <alignment horizontal="center" vertical="center"/>
    </xf>
    <xf numFmtId="0" fontId="16" fillId="60" borderId="36" xfId="52" applyFont="1" applyFill="1" applyBorder="1" applyAlignment="1">
      <alignment horizontal="center" vertical="center"/>
    </xf>
    <xf numFmtId="0" fontId="16" fillId="60" borderId="37" xfId="52" applyFont="1" applyFill="1" applyBorder="1" applyAlignment="1">
      <alignment horizontal="center" vertical="center"/>
    </xf>
    <xf numFmtId="0" fontId="16" fillId="60" borderId="35" xfId="52" applyFont="1" applyFill="1" applyBorder="1" applyAlignment="1">
      <alignment horizontal="center" vertical="center" wrapText="1"/>
    </xf>
    <xf numFmtId="0" fontId="13" fillId="0" borderId="0" xfId="52" applyFont="1" applyAlignment="1">
      <alignment horizontal="center"/>
    </xf>
    <xf numFmtId="164" fontId="42" fillId="0" borderId="0" xfId="52" applyNumberFormat="1" applyFont="1" applyAlignment="1">
      <alignment horizontal="left"/>
    </xf>
    <xf numFmtId="164" fontId="42" fillId="0" borderId="0" xfId="52" applyNumberFormat="1" applyFont="1" applyAlignment="1"/>
    <xf numFmtId="164" fontId="7" fillId="0" borderId="0" xfId="52" applyNumberFormat="1" applyFont="1" applyAlignment="1"/>
    <xf numFmtId="0" fontId="42" fillId="0" borderId="0" xfId="52" applyFont="1" applyBorder="1" applyAlignment="1">
      <alignment horizontal="left" wrapText="1"/>
    </xf>
    <xf numFmtId="0" fontId="7" fillId="0" borderId="0" xfId="52" applyAlignment="1"/>
    <xf numFmtId="0" fontId="13" fillId="0" borderId="0" xfId="52" applyFont="1" applyFill="1" applyAlignment="1">
      <alignment horizontal="center"/>
    </xf>
    <xf numFmtId="0" fontId="16" fillId="60" borderId="38" xfId="52" applyFont="1" applyFill="1" applyBorder="1" applyAlignment="1">
      <alignment horizontal="center" vertical="center" wrapText="1"/>
    </xf>
    <xf numFmtId="0" fontId="16" fillId="60" borderId="39" xfId="52" applyFont="1" applyFill="1" applyBorder="1" applyAlignment="1">
      <alignment horizontal="center" vertical="center" wrapText="1"/>
    </xf>
    <xf numFmtId="0" fontId="16" fillId="60" borderId="41" xfId="52" applyFont="1" applyFill="1" applyBorder="1" applyAlignment="1">
      <alignment horizontal="center" vertical="center" wrapText="1"/>
    </xf>
    <xf numFmtId="0" fontId="41" fillId="60" borderId="36" xfId="52" applyFont="1" applyFill="1" applyBorder="1" applyAlignment="1">
      <alignment horizontal="center" vertical="center" wrapText="1"/>
    </xf>
    <xf numFmtId="0" fontId="16" fillId="60" borderId="36" xfId="52" applyFont="1" applyFill="1" applyBorder="1" applyAlignment="1">
      <alignment wrapText="1"/>
    </xf>
    <xf numFmtId="0" fontId="16" fillId="60" borderId="37" xfId="52" applyFont="1" applyFill="1" applyBorder="1" applyAlignment="1">
      <alignment horizontal="center" vertical="center" wrapText="1"/>
    </xf>
    <xf numFmtId="0" fontId="16" fillId="60" borderId="37" xfId="52" applyFont="1" applyFill="1" applyBorder="1" applyAlignment="1">
      <alignment wrapText="1"/>
    </xf>
    <xf numFmtId="0" fontId="16" fillId="60" borderId="36" xfId="52" applyFont="1" applyFill="1" applyBorder="1" applyAlignment="1">
      <alignment vertical="center"/>
    </xf>
    <xf numFmtId="0" fontId="12" fillId="0" borderId="0" xfId="52" applyFont="1" applyAlignment="1">
      <alignment horizontal="left"/>
    </xf>
    <xf numFmtId="0" fontId="0" fillId="0" borderId="0" xfId="0" applyAlignment="1"/>
    <xf numFmtId="0" fontId="7" fillId="0" borderId="0" xfId="52" applyFont="1" applyAlignment="1">
      <alignment horizontal="center"/>
    </xf>
    <xf numFmtId="0" fontId="7" fillId="0" borderId="0" xfId="52" applyFont="1" applyAlignment="1"/>
    <xf numFmtId="0" fontId="42" fillId="60" borderId="35" xfId="52" applyFont="1" applyFill="1" applyBorder="1" applyAlignment="1">
      <alignment horizontal="center" vertical="center" wrapText="1"/>
    </xf>
    <xf numFmtId="0" fontId="42" fillId="60" borderId="37" xfId="52" applyFont="1" applyFill="1" applyBorder="1" applyAlignment="1">
      <alignment horizontal="center" vertical="center"/>
    </xf>
    <xf numFmtId="0" fontId="42" fillId="60" borderId="34" xfId="52" applyFont="1" applyFill="1" applyBorder="1" applyAlignment="1">
      <alignment horizontal="center" vertical="center"/>
    </xf>
    <xf numFmtId="0" fontId="12" fillId="0" borderId="0" xfId="52" applyFont="1" applyAlignment="1">
      <alignment horizontal="left" wrapText="1"/>
    </xf>
    <xf numFmtId="3" fontId="92" fillId="60" borderId="38" xfId="52" applyNumberFormat="1" applyFont="1" applyFill="1" applyBorder="1" applyAlignment="1">
      <alignment horizontal="center" vertical="center" wrapText="1"/>
    </xf>
    <xf numFmtId="3" fontId="92" fillId="60" borderId="39" xfId="52" applyNumberFormat="1" applyFont="1" applyFill="1" applyBorder="1" applyAlignment="1">
      <alignment horizontal="center" vertical="center" wrapText="1"/>
    </xf>
    <xf numFmtId="3" fontId="92" fillId="60" borderId="41" xfId="52" applyNumberFormat="1" applyFont="1" applyFill="1" applyBorder="1" applyAlignment="1">
      <alignment horizontal="center" vertical="center" wrapText="1"/>
    </xf>
    <xf numFmtId="0" fontId="13" fillId="0" borderId="0" xfId="52" applyFont="1" applyAlignment="1">
      <alignment horizontal="center" wrapText="1"/>
    </xf>
    <xf numFmtId="0" fontId="50" fillId="0" borderId="0" xfId="52" applyFont="1" applyAlignment="1">
      <alignment horizontal="center"/>
    </xf>
    <xf numFmtId="3" fontId="92" fillId="60" borderId="37" xfId="52" applyNumberFormat="1" applyFont="1" applyFill="1" applyBorder="1" applyAlignment="1">
      <alignment horizontal="center" vertical="center" wrapText="1"/>
    </xf>
    <xf numFmtId="3" fontId="92" fillId="60" borderId="34" xfId="52" applyNumberFormat="1" applyFont="1" applyFill="1" applyBorder="1" applyAlignment="1">
      <alignment horizontal="center" vertical="center" wrapText="1"/>
    </xf>
    <xf numFmtId="3" fontId="92" fillId="60" borderId="35" xfId="52" applyNumberFormat="1" applyFont="1" applyFill="1" applyBorder="1" applyAlignment="1">
      <alignment horizontal="center" vertical="center" wrapText="1"/>
    </xf>
    <xf numFmtId="0" fontId="88" fillId="60" borderId="34" xfId="52" applyFont="1" applyFill="1" applyBorder="1" applyAlignment="1">
      <alignment horizontal="center" vertical="center"/>
    </xf>
    <xf numFmtId="3" fontId="92" fillId="60" borderId="36" xfId="52" applyNumberFormat="1" applyFont="1" applyFill="1" applyBorder="1" applyAlignment="1">
      <alignment horizontal="center" vertical="center" wrapText="1"/>
    </xf>
    <xf numFmtId="3" fontId="88" fillId="60" borderId="46" xfId="52" applyNumberFormat="1" applyFont="1" applyFill="1" applyBorder="1" applyAlignment="1">
      <alignment horizontal="center" vertical="center" wrapText="1"/>
    </xf>
    <xf numFmtId="3" fontId="88" fillId="60" borderId="47" xfId="52" applyNumberFormat="1" applyFont="1" applyFill="1" applyBorder="1" applyAlignment="1">
      <alignment horizontal="center" vertical="center" wrapText="1"/>
    </xf>
    <xf numFmtId="3" fontId="92" fillId="60" borderId="45" xfId="52" applyNumberFormat="1" applyFont="1" applyFill="1" applyBorder="1" applyAlignment="1">
      <alignment horizontal="center" vertical="center" wrapText="1"/>
    </xf>
    <xf numFmtId="3" fontId="92" fillId="60" borderId="43" xfId="52" applyNumberFormat="1" applyFont="1" applyFill="1" applyBorder="1" applyAlignment="1">
      <alignment horizontal="center" vertical="center" wrapText="1"/>
    </xf>
    <xf numFmtId="0" fontId="92" fillId="60" borderId="37" xfId="52" applyFont="1" applyFill="1" applyBorder="1" applyAlignment="1">
      <alignment horizontal="center" vertical="center"/>
    </xf>
    <xf numFmtId="0" fontId="92" fillId="60" borderId="34" xfId="52" applyFont="1" applyFill="1" applyBorder="1" applyAlignment="1">
      <alignment horizontal="center" vertical="center"/>
    </xf>
    <xf numFmtId="0" fontId="92" fillId="60" borderId="35" xfId="52" applyFont="1" applyFill="1" applyBorder="1" applyAlignment="1">
      <alignment horizontal="center" vertical="center"/>
    </xf>
    <xf numFmtId="3" fontId="88" fillId="60" borderId="37" xfId="52" applyNumberFormat="1" applyFont="1" applyFill="1" applyBorder="1" applyAlignment="1">
      <alignment horizontal="center" vertical="center"/>
    </xf>
    <xf numFmtId="3" fontId="88" fillId="60" borderId="34" xfId="52" applyNumberFormat="1" applyFont="1" applyFill="1" applyBorder="1" applyAlignment="1">
      <alignment horizontal="center" vertical="center"/>
    </xf>
    <xf numFmtId="0" fontId="43" fillId="0" borderId="0" xfId="52" applyFont="1" applyBorder="1" applyAlignment="1">
      <alignment horizontal="center" vertical="top"/>
    </xf>
    <xf numFmtId="170" fontId="43" fillId="0" borderId="44" xfId="52" applyNumberFormat="1" applyFont="1" applyBorder="1" applyAlignment="1">
      <alignment horizontal="center" vertical="top"/>
    </xf>
    <xf numFmtId="0" fontId="7" fillId="0" borderId="0" xfId="52" applyAlignment="1">
      <alignment horizontal="center"/>
    </xf>
    <xf numFmtId="0" fontId="13" fillId="0" borderId="0" xfId="52" applyFont="1" applyBorder="1" applyAlignment="1">
      <alignment horizontal="center"/>
    </xf>
    <xf numFmtId="0" fontId="42" fillId="60" borderId="35" xfId="52" applyFont="1" applyFill="1" applyBorder="1" applyAlignment="1">
      <alignment horizontal="center" vertical="center"/>
    </xf>
    <xf numFmtId="0" fontId="42" fillId="60" borderId="36" xfId="52" applyFont="1" applyFill="1" applyBorder="1" applyAlignment="1">
      <alignment horizontal="center" vertical="center"/>
    </xf>
    <xf numFmtId="0" fontId="41" fillId="0" borderId="0" xfId="52" applyFont="1" applyFill="1" applyBorder="1" applyAlignment="1">
      <alignment horizontal="center" vertical="center"/>
    </xf>
    <xf numFmtId="0" fontId="16" fillId="0" borderId="0" xfId="52" applyFont="1" applyAlignment="1">
      <alignment horizontal="center" vertical="center"/>
    </xf>
    <xf numFmtId="0" fontId="42" fillId="0" borderId="0" xfId="52" applyFont="1" applyAlignment="1">
      <alignment horizontal="left" wrapText="1"/>
    </xf>
    <xf numFmtId="0" fontId="13" fillId="0" borderId="0" xfId="52" applyFont="1" applyAlignment="1">
      <alignment horizontal="center" vertical="center"/>
    </xf>
    <xf numFmtId="0" fontId="7" fillId="0" borderId="0" xfId="52" applyAlignment="1">
      <alignment horizontal="center" vertical="center"/>
    </xf>
    <xf numFmtId="0" fontId="50" fillId="0" borderId="0" xfId="54" applyFont="1" applyBorder="1" applyAlignment="1">
      <alignment horizontal="center" vertical="center"/>
    </xf>
    <xf numFmtId="0" fontId="50" fillId="0" borderId="0" xfId="52" applyFont="1" applyAlignment="1">
      <alignment horizontal="center" vertical="center"/>
    </xf>
    <xf numFmtId="0" fontId="7" fillId="0" borderId="0" xfId="52" applyFont="1" applyAlignment="1">
      <alignment horizontal="center" vertical="center"/>
    </xf>
    <xf numFmtId="0" fontId="13" fillId="0" borderId="0" xfId="52" applyFont="1" applyAlignment="1">
      <alignment horizontal="center" vertical="center" wrapText="1"/>
    </xf>
    <xf numFmtId="0" fontId="41" fillId="0" borderId="0" xfId="52" applyFont="1" applyBorder="1" applyAlignment="1">
      <alignment horizontal="center" vertical="center"/>
    </xf>
    <xf numFmtId="0" fontId="16" fillId="0" borderId="0" xfId="52" applyFont="1" applyBorder="1" applyAlignment="1">
      <alignment horizontal="center" vertical="center"/>
    </xf>
    <xf numFmtId="0" fontId="41" fillId="0" borderId="0" xfId="52" applyFont="1" applyAlignment="1">
      <alignment horizontal="center" vertical="center"/>
    </xf>
    <xf numFmtId="0" fontId="42" fillId="0" borderId="0" xfId="52" applyFont="1" applyAlignment="1">
      <alignment wrapText="1"/>
    </xf>
    <xf numFmtId="0" fontId="16" fillId="60" borderId="37" xfId="52" applyFont="1" applyFill="1" applyBorder="1" applyAlignment="1">
      <alignment vertical="center"/>
    </xf>
    <xf numFmtId="0" fontId="16" fillId="60" borderId="36" xfId="52" applyFont="1" applyFill="1" applyBorder="1" applyAlignment="1">
      <alignment horizontal="center" vertical="center" wrapText="1"/>
    </xf>
    <xf numFmtId="0" fontId="43" fillId="60" borderId="36" xfId="52" applyFont="1" applyFill="1" applyBorder="1" applyAlignment="1">
      <alignment horizontal="center" vertical="center" wrapText="1"/>
    </xf>
    <xf numFmtId="0" fontId="43" fillId="60" borderId="37" xfId="52" applyFont="1" applyFill="1" applyBorder="1" applyAlignment="1">
      <alignment horizontal="center" vertical="center" wrapText="1"/>
    </xf>
    <xf numFmtId="0" fontId="42" fillId="60" borderId="38" xfId="52" applyFont="1" applyFill="1" applyBorder="1" applyAlignment="1">
      <alignment horizontal="center" vertical="center" wrapText="1"/>
    </xf>
    <xf numFmtId="0" fontId="42" fillId="60" borderId="39" xfId="52" applyFont="1" applyFill="1" applyBorder="1" applyAlignment="1">
      <alignment horizontal="center" vertical="center" wrapText="1"/>
    </xf>
    <xf numFmtId="0" fontId="42" fillId="60" borderId="41" xfId="52" applyFont="1" applyFill="1" applyBorder="1" applyAlignment="1">
      <alignment horizontal="center" vertical="center" wrapText="1"/>
    </xf>
    <xf numFmtId="0" fontId="43" fillId="0" borderId="44" xfId="52" applyFont="1" applyBorder="1" applyAlignment="1">
      <alignment horizontal="center" vertical="center"/>
    </xf>
    <xf numFmtId="0" fontId="43" fillId="0" borderId="0" xfId="52" applyFont="1" applyBorder="1" applyAlignment="1">
      <alignment horizontal="center" vertical="center"/>
    </xf>
    <xf numFmtId="0" fontId="43" fillId="0" borderId="0" xfId="52" applyFont="1" applyAlignment="1">
      <alignment horizontal="center" vertical="center"/>
    </xf>
    <xf numFmtId="0" fontId="88" fillId="0" borderId="0" xfId="52" applyFont="1" applyBorder="1" applyAlignment="1">
      <alignment horizontal="left" wrapText="1"/>
    </xf>
    <xf numFmtId="0" fontId="53" fillId="0" borderId="0" xfId="54" applyFont="1" applyBorder="1" applyAlignment="1">
      <alignment horizontal="center"/>
    </xf>
    <xf numFmtId="0" fontId="42" fillId="0" borderId="0" xfId="52" applyFont="1" applyAlignment="1">
      <alignment horizontal="center"/>
    </xf>
    <xf numFmtId="0" fontId="42" fillId="0" borderId="0" xfId="52" applyFont="1" applyBorder="1" applyAlignment="1">
      <alignment horizontal="center"/>
    </xf>
    <xf numFmtId="0" fontId="92" fillId="60" borderId="35" xfId="52" applyFont="1" applyFill="1" applyBorder="1" applyAlignment="1">
      <alignment horizontal="center" vertical="center" wrapText="1"/>
    </xf>
    <xf numFmtId="0" fontId="88" fillId="60" borderId="37" xfId="52" applyFont="1" applyFill="1" applyBorder="1" applyAlignment="1">
      <alignment horizontal="center" vertical="center" wrapText="1"/>
    </xf>
    <xf numFmtId="0" fontId="88" fillId="60" borderId="34" xfId="52" applyFont="1" applyFill="1" applyBorder="1" applyAlignment="1">
      <alignment horizontal="center" vertical="center" wrapText="1"/>
    </xf>
    <xf numFmtId="0" fontId="88" fillId="60" borderId="36" xfId="52" applyFont="1" applyFill="1" applyBorder="1" applyAlignment="1">
      <alignment horizontal="center" vertical="center" wrapText="1"/>
    </xf>
    <xf numFmtId="0" fontId="88" fillId="60" borderId="36" xfId="52" applyFont="1" applyFill="1" applyBorder="1" applyAlignment="1"/>
    <xf numFmtId="0" fontId="88" fillId="60" borderId="37" xfId="52" applyFont="1" applyFill="1" applyBorder="1" applyAlignment="1">
      <alignment vertical="center" wrapText="1"/>
    </xf>
    <xf numFmtId="0" fontId="92" fillId="60" borderId="34" xfId="52" applyFont="1" applyFill="1" applyBorder="1" applyAlignment="1">
      <alignment horizontal="center" vertical="center" wrapText="1"/>
    </xf>
    <xf numFmtId="0" fontId="88" fillId="60" borderId="34" xfId="52" applyFont="1" applyFill="1" applyBorder="1" applyAlignment="1"/>
    <xf numFmtId="0" fontId="92" fillId="60" borderId="36" xfId="52" applyFont="1" applyFill="1" applyBorder="1" applyAlignment="1">
      <alignment horizontal="center" vertical="center"/>
    </xf>
    <xf numFmtId="0" fontId="92" fillId="60" borderId="36" xfId="52" applyFont="1" applyFill="1" applyBorder="1" applyAlignment="1">
      <alignment horizontal="center"/>
    </xf>
    <xf numFmtId="0" fontId="99" fillId="0" borderId="0" xfId="52" applyFont="1" applyAlignment="1">
      <alignment horizontal="left" wrapText="1"/>
    </xf>
    <xf numFmtId="0" fontId="42" fillId="0" borderId="0" xfId="52" applyFont="1" applyAlignment="1">
      <alignment horizontal="left" vertical="top" wrapText="1"/>
    </xf>
    <xf numFmtId="0" fontId="7" fillId="0" borderId="0" xfId="52" applyAlignment="1">
      <alignment vertical="top"/>
    </xf>
    <xf numFmtId="0" fontId="92" fillId="60" borderId="36" xfId="52" applyFont="1" applyFill="1" applyBorder="1" applyAlignment="1">
      <alignment horizontal="center" vertical="center" wrapText="1"/>
    </xf>
    <xf numFmtId="0" fontId="88" fillId="60" borderId="36" xfId="52" applyFont="1" applyFill="1" applyBorder="1" applyAlignment="1">
      <alignment horizontal="center" wrapText="1"/>
    </xf>
    <xf numFmtId="0" fontId="92" fillId="60" borderId="37" xfId="52" applyFont="1" applyFill="1" applyBorder="1" applyAlignment="1">
      <alignment horizontal="center" vertical="center" wrapText="1"/>
    </xf>
    <xf numFmtId="0" fontId="89" fillId="0" borderId="0" xfId="52" applyFont="1" applyBorder="1" applyAlignment="1">
      <alignment horizontal="center" vertical="top"/>
    </xf>
    <xf numFmtId="170" fontId="89" fillId="0" borderId="44" xfId="52" applyNumberFormat="1" applyFont="1" applyBorder="1" applyAlignment="1">
      <alignment horizontal="center" vertical="top"/>
    </xf>
    <xf numFmtId="170" fontId="89" fillId="0" borderId="0" xfId="52" applyNumberFormat="1" applyFont="1" applyBorder="1" applyAlignment="1">
      <alignment horizontal="center" vertical="top"/>
    </xf>
    <xf numFmtId="0" fontId="88" fillId="0" borderId="0" xfId="52" applyFont="1" applyAlignment="1">
      <alignment horizontal="left" wrapText="1"/>
    </xf>
    <xf numFmtId="0" fontId="94" fillId="0" borderId="0" xfId="52" applyFont="1" applyAlignment="1"/>
    <xf numFmtId="0" fontId="90" fillId="60" borderId="35" xfId="52" applyFont="1" applyFill="1" applyBorder="1" applyAlignment="1">
      <alignment horizontal="center" vertical="center"/>
    </xf>
    <xf numFmtId="0" fontId="90" fillId="60" borderId="36" xfId="52" applyFont="1" applyFill="1" applyBorder="1" applyAlignment="1">
      <alignment horizontal="center" vertical="center"/>
    </xf>
    <xf numFmtId="0" fontId="90" fillId="60" borderId="37" xfId="52" applyFont="1" applyFill="1" applyBorder="1" applyAlignment="1">
      <alignment horizontal="center" vertical="center"/>
    </xf>
    <xf numFmtId="0" fontId="0" fillId="0" borderId="0" xfId="0" applyAlignment="1">
      <alignment horizontal="center"/>
    </xf>
    <xf numFmtId="3" fontId="43" fillId="0" borderId="44" xfId="52" applyNumberFormat="1" applyFont="1" applyBorder="1" applyAlignment="1">
      <alignment horizontal="center"/>
    </xf>
    <xf numFmtId="3" fontId="43" fillId="0" borderId="0" xfId="52" applyNumberFormat="1" applyFont="1" applyBorder="1" applyAlignment="1">
      <alignment horizontal="center"/>
    </xf>
    <xf numFmtId="0" fontId="43" fillId="0" borderId="44" xfId="52" applyFont="1" applyBorder="1" applyAlignment="1">
      <alignment horizontal="center"/>
    </xf>
    <xf numFmtId="0" fontId="43" fillId="0" borderId="0" xfId="52" applyFont="1" applyBorder="1" applyAlignment="1">
      <alignment horizontal="center"/>
    </xf>
    <xf numFmtId="0" fontId="42" fillId="0" borderId="0" xfId="52" applyFont="1" applyAlignment="1">
      <alignment horizontal="left"/>
    </xf>
    <xf numFmtId="0" fontId="7" fillId="0" borderId="0" xfId="52" applyFill="1" applyAlignment="1">
      <alignment horizontal="center"/>
    </xf>
    <xf numFmtId="0" fontId="16" fillId="60" borderId="34" xfId="52" applyFont="1" applyFill="1" applyBorder="1" applyAlignment="1">
      <alignment horizontal="center" vertical="center"/>
    </xf>
    <xf numFmtId="0" fontId="7" fillId="0" borderId="0" xfId="52" applyFont="1" applyFill="1" applyAlignment="1">
      <alignment horizontal="center"/>
    </xf>
    <xf numFmtId="0" fontId="7" fillId="0" borderId="0" xfId="52" applyBorder="1" applyAlignment="1">
      <alignment horizontal="center"/>
    </xf>
    <xf numFmtId="0" fontId="16" fillId="60" borderId="36" xfId="52" applyFont="1" applyFill="1" applyBorder="1" applyAlignment="1">
      <alignment horizontal="center"/>
    </xf>
    <xf numFmtId="0" fontId="16" fillId="60" borderId="37" xfId="52" applyFont="1" applyFill="1" applyBorder="1" applyAlignment="1">
      <alignment horizontal="center"/>
    </xf>
    <xf numFmtId="0" fontId="42" fillId="0" borderId="0" xfId="52" applyFont="1" applyAlignment="1"/>
    <xf numFmtId="0" fontId="42" fillId="0" borderId="0" xfId="0" applyFont="1" applyAlignment="1">
      <alignment wrapText="1"/>
    </xf>
    <xf numFmtId="0" fontId="13" fillId="0" borderId="0" xfId="52" applyFont="1" applyFill="1" applyBorder="1" applyAlignment="1">
      <alignment horizontal="center"/>
    </xf>
    <xf numFmtId="0" fontId="16" fillId="60" borderId="34" xfId="52" applyFont="1" applyFill="1" applyBorder="1" applyAlignment="1">
      <alignment horizontal="center" vertical="center" wrapText="1"/>
    </xf>
    <xf numFmtId="0" fontId="16" fillId="60" borderId="38" xfId="52" applyFont="1" applyFill="1" applyBorder="1" applyAlignment="1">
      <alignment horizontal="center" vertical="center"/>
    </xf>
    <xf numFmtId="0" fontId="16" fillId="60" borderId="39" xfId="52" applyFont="1" applyFill="1" applyBorder="1" applyAlignment="1">
      <alignment horizontal="center" vertical="center"/>
    </xf>
    <xf numFmtId="0" fontId="16" fillId="60" borderId="41" xfId="52"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xf numFmtId="164" fontId="43" fillId="0" borderId="0" xfId="52" applyNumberFormat="1" applyFont="1" applyBorder="1" applyAlignment="1">
      <alignment horizontal="right"/>
    </xf>
    <xf numFmtId="164" fontId="42" fillId="0" borderId="0" xfId="52" applyNumberFormat="1" applyFont="1" applyBorder="1" applyAlignment="1">
      <alignment horizontal="right"/>
    </xf>
    <xf numFmtId="3" fontId="42" fillId="0" borderId="0" xfId="52" applyNumberFormat="1" applyFont="1" applyBorder="1" applyAlignment="1">
      <alignment horizontal="right"/>
    </xf>
    <xf numFmtId="3" fontId="42" fillId="0" borderId="0" xfId="52" applyNumberFormat="1" applyFont="1" applyFill="1" applyBorder="1" applyAlignment="1">
      <alignment horizontal="right"/>
    </xf>
    <xf numFmtId="164" fontId="42" fillId="0" borderId="0" xfId="52" applyNumberFormat="1" applyFont="1" applyFill="1" applyBorder="1" applyAlignment="1">
      <alignment horizontal="right"/>
    </xf>
    <xf numFmtId="164" fontId="43" fillId="0" borderId="40" xfId="52" applyNumberFormat="1" applyFont="1" applyBorder="1" applyAlignment="1">
      <alignment horizontal="right"/>
    </xf>
    <xf numFmtId="181" fontId="92" fillId="0" borderId="0" xfId="52" applyNumberFormat="1" applyFont="1" applyFill="1" applyBorder="1" applyAlignment="1">
      <alignment horizontal="right"/>
    </xf>
    <xf numFmtId="181" fontId="88" fillId="0" borderId="0" xfId="52" applyNumberFormat="1" applyFont="1" applyFill="1" applyBorder="1" applyAlignment="1">
      <alignment horizontal="right"/>
    </xf>
    <xf numFmtId="3" fontId="92" fillId="0" borderId="0" xfId="52" applyNumberFormat="1" applyFont="1" applyAlignment="1">
      <alignment horizontal="left"/>
    </xf>
    <xf numFmtId="0" fontId="88" fillId="0" borderId="0" xfId="52" applyFont="1" applyBorder="1" applyAlignment="1">
      <alignment horizontal="right" vertical="center" wrapText="1"/>
    </xf>
    <xf numFmtId="181" fontId="92" fillId="0" borderId="0" xfId="52" applyNumberFormat="1" applyFont="1" applyFill="1" applyBorder="1" applyAlignment="1" applyProtection="1">
      <alignment horizontal="right"/>
      <protection locked="0"/>
    </xf>
    <xf numFmtId="181" fontId="88" fillId="0" borderId="0" xfId="52" applyNumberFormat="1" applyFont="1" applyFill="1" applyBorder="1" applyAlignment="1" applyProtection="1">
      <alignment horizontal="right"/>
      <protection locked="0"/>
    </xf>
    <xf numFmtId="181" fontId="98" fillId="37" borderId="0" xfId="52" applyNumberFormat="1" applyFont="1" applyFill="1" applyBorder="1" applyAlignment="1" applyProtection="1">
      <alignment horizontal="right"/>
      <protection locked="0"/>
    </xf>
    <xf numFmtId="182" fontId="88" fillId="0" borderId="0" xfId="0" applyNumberFormat="1" applyFont="1" applyAlignment="1">
      <alignment horizontal="right"/>
    </xf>
    <xf numFmtId="180" fontId="88" fillId="0" borderId="43" xfId="0" applyNumberFormat="1" applyFont="1" applyFill="1" applyBorder="1" applyAlignment="1" applyProtection="1">
      <alignment horizontal="right"/>
    </xf>
    <xf numFmtId="179" fontId="88" fillId="0" borderId="0" xfId="52" applyNumberFormat="1" applyFont="1" applyAlignment="1">
      <alignment horizontal="left"/>
    </xf>
    <xf numFmtId="3" fontId="88" fillId="0" borderId="0" xfId="52" applyNumberFormat="1" applyFont="1" applyAlignment="1">
      <alignment horizontal="left"/>
    </xf>
  </cellXfs>
  <cellStyles count="10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20% - Akzent1" xfId="56"/>
    <cellStyle name="20% - Akzent2" xfId="57"/>
    <cellStyle name="20% - Akzent3" xfId="58"/>
    <cellStyle name="20% - Akzent4" xfId="59"/>
    <cellStyle name="20% - Akzent5" xfId="60"/>
    <cellStyle name="20% - Akzent6" xfId="6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40% - Akzent1" xfId="62"/>
    <cellStyle name="40% - Akzent2" xfId="63"/>
    <cellStyle name="40% - Akzent3" xfId="64"/>
    <cellStyle name="40% - Akzent4" xfId="65"/>
    <cellStyle name="40% - Akzent5" xfId="66"/>
    <cellStyle name="40% - Akzent6" xfId="67"/>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60% - Akzent1" xfId="68"/>
    <cellStyle name="60% - Akzent2" xfId="69"/>
    <cellStyle name="60% - Akzent3" xfId="70"/>
    <cellStyle name="60% - Akzent4" xfId="71"/>
    <cellStyle name="60% - Akzent5" xfId="72"/>
    <cellStyle name="60% - Akzent6" xfId="73"/>
    <cellStyle name="Akzent1" xfId="23" builtinId="29" hidden="1"/>
    <cellStyle name="Akzent1 2" xfId="74"/>
    <cellStyle name="Akzent2" xfId="27" builtinId="33" hidden="1"/>
    <cellStyle name="Akzent2 2" xfId="75"/>
    <cellStyle name="Akzent3" xfId="31" builtinId="37" hidden="1"/>
    <cellStyle name="Akzent3 2" xfId="76"/>
    <cellStyle name="Akzent4" xfId="35" builtinId="41" hidden="1"/>
    <cellStyle name="Akzent4 2" xfId="77"/>
    <cellStyle name="Akzent5" xfId="39" builtinId="45" hidden="1"/>
    <cellStyle name="Akzent5 2" xfId="78"/>
    <cellStyle name="Akzent6" xfId="43" builtinId="49" hidden="1"/>
    <cellStyle name="Akzent6 2" xfId="79"/>
    <cellStyle name="Arial, 10pt" xfId="49"/>
    <cellStyle name="Arial, 8pt" xfId="47"/>
    <cellStyle name="Arial, 9pt" xfId="48"/>
    <cellStyle name="Ausgabe" xfId="16" builtinId="21" hidden="1"/>
    <cellStyle name="Ausgabe 2" xfId="80"/>
    <cellStyle name="Berechnung" xfId="17" builtinId="22" hidden="1"/>
    <cellStyle name="Berechnung 2" xfId="81"/>
    <cellStyle name="Bold GHG Numbers (0.00)" xfId="55"/>
    <cellStyle name="Dezimal [0]" xfId="4" builtinId="6" hidden="1"/>
    <cellStyle name="Eingabe" xfId="15" builtinId="20" hidden="1"/>
    <cellStyle name="Eingabe 2" xfId="82"/>
    <cellStyle name="Ergebnis" xfId="22" builtinId="25" hidden="1"/>
    <cellStyle name="Ergebnis 2" xfId="83"/>
    <cellStyle name="Erklärender Text" xfId="21" builtinId="53" hidden="1"/>
    <cellStyle name="Erklärender Text 2" xfId="84"/>
    <cellStyle name="Gut" xfId="13" builtinId="26" hidden="1"/>
    <cellStyle name="Gut 2" xfId="85"/>
    <cellStyle name="Hyperlink" xfId="51" builtinId="8"/>
    <cellStyle name="InhaltNormal" xfId="86"/>
    <cellStyle name="Komma" xfId="3" builtinId="3" hidden="1"/>
    <cellStyle name="Messziffer" xfId="87"/>
    <cellStyle name="Messziffer 2" xfId="88"/>
    <cellStyle name="Neutral" xfId="1" builtinId="28" hidden="1"/>
    <cellStyle name="Neutral 2" xfId="89"/>
    <cellStyle name="Notiz" xfId="20" builtinId="10" hidden="1"/>
    <cellStyle name="Notiz 2" xfId="90"/>
    <cellStyle name="Prozent" xfId="7" builtinId="5" hidden="1"/>
    <cellStyle name="Schlecht" xfId="14" builtinId="27" hidden="1"/>
    <cellStyle name="Schlecht 2" xfId="91"/>
    <cellStyle name="Standard" xfId="0" builtinId="0" customBuiltin="1"/>
    <cellStyle name="Standard 2" xfId="52"/>
    <cellStyle name="Standard 3 2" xfId="50"/>
    <cellStyle name="Standard_]JOULE" xfId="53"/>
    <cellStyle name="Standard_VEMI92" xfId="54"/>
    <cellStyle name="Überschrift" xfId="8" builtinId="15" hidden="1"/>
    <cellStyle name="Überschrift 1" xfId="9" builtinId="16" hidden="1"/>
    <cellStyle name="Überschrift 1 2" xfId="92"/>
    <cellStyle name="Überschrift 2" xfId="10" builtinId="17" hidden="1"/>
    <cellStyle name="Überschrift 2 2" xfId="93"/>
    <cellStyle name="Überschrift 3" xfId="11" builtinId="18" hidden="1"/>
    <cellStyle name="Überschrift 3 2" xfId="94"/>
    <cellStyle name="Überschrift 4" xfId="12" builtinId="19" hidden="1"/>
    <cellStyle name="Überschrift 4 2" xfId="95"/>
    <cellStyle name="Überschrift 5" xfId="96"/>
    <cellStyle name="Verknüpfte Zelle" xfId="18" builtinId="24" hidden="1"/>
    <cellStyle name="Verknüpfte Zelle 2" xfId="97"/>
    <cellStyle name="Währung" xfId="5" builtinId="4" hidden="1"/>
    <cellStyle name="Währung [0]" xfId="6" builtinId="7" hidden="1"/>
    <cellStyle name="Warnender Text" xfId="2" builtinId="11" hidden="1"/>
    <cellStyle name="Warnender Text 2" xfId="98"/>
    <cellStyle name="Zelle mit Rand" xfId="99"/>
    <cellStyle name="Zelle mit Rand 2" xfId="100"/>
    <cellStyle name="Zelle überprüfen" xfId="19" builtinId="23" hidden="1"/>
    <cellStyle name="Zelle überprüfen 2" xfId="101"/>
  </cellStyles>
  <dxfs count="2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D9D9D9"/>
      <color rgb="FF1E4B7D"/>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image" Target="../media/image3.WMF"/></Relationships>
</file>

<file path=xl/drawings/_rels/drawing5.xml.rels><?xml version="1.0" encoding="UTF-8" standalone="yes"?>
<Relationships xmlns="http://schemas.openxmlformats.org/package/2006/relationships"><Relationship Id="rId2" Type="http://schemas.openxmlformats.org/officeDocument/2006/relationships/image" Target="../media/image5.WMF"/><Relationship Id="rId1" Type="http://schemas.openxmlformats.org/officeDocument/2006/relationships/image" Target="../media/image4.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10" name="Grafik 9"/>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70339</xdr:rowOff>
    </xdr:from>
    <xdr:to>
      <xdr:col>5</xdr:col>
      <xdr:colOff>731520</xdr:colOff>
      <xdr:row>18</xdr:row>
      <xdr:rowOff>14069</xdr:rowOff>
    </xdr:to>
    <xdr:sp macro="" textlink="">
      <xdr:nvSpPr>
        <xdr:cNvPr id="2" name="Textfeld 1"/>
        <xdr:cNvSpPr txBox="1"/>
      </xdr:nvSpPr>
      <xdr:spPr>
        <a:xfrm>
          <a:off x="35169" y="70339"/>
          <a:ext cx="6295293" cy="285574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a:solidFill>
                <a:schemeClr val="dk1"/>
              </a:solidFill>
              <a:effectLst/>
              <a:latin typeface="Arial" panose="020B0604020202020204" pitchFamily="34" charset="0"/>
              <a:ea typeface="+mn-ea"/>
              <a:cs typeface="Arial" panose="020B0604020202020204" pitchFamily="34" charset="0"/>
            </a:rPr>
            <a:t>Begriffsbestimmungen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Emissionen: J</a:t>
          </a:r>
          <a:r>
            <a:rPr lang="de-DE" sz="1000">
              <a:solidFill>
                <a:schemeClr val="dk1"/>
              </a:solidFill>
              <a:effectLst/>
              <a:latin typeface="Arial" panose="020B0604020202020204" pitchFamily="34" charset="0"/>
              <a:ea typeface="+mn-ea"/>
              <a:cs typeface="Arial" panose="020B0604020202020204" pitchFamily="34" charset="0"/>
            </a:rPr>
            <a:t>ede Abgabe von Schadstoffen, Geräuschen, Strahlung usw. </a:t>
          </a:r>
        </a:p>
        <a:p>
          <a:r>
            <a:rPr lang="de-DE" sz="1000">
              <a:solidFill>
                <a:schemeClr val="dk1"/>
              </a:solidFill>
              <a:effectLst/>
              <a:latin typeface="Arial" panose="020B0604020202020204" pitchFamily="34" charset="0"/>
              <a:ea typeface="+mn-ea"/>
              <a:cs typeface="Arial" panose="020B0604020202020204" pitchFamily="34" charset="0"/>
            </a:rPr>
            <a:t> </a:t>
          </a:r>
        </a:p>
        <a:p>
          <a:pPr lvl="0"/>
          <a:r>
            <a:rPr lang="de-DE" sz="1000" b="1">
              <a:solidFill>
                <a:schemeClr val="dk1"/>
              </a:solidFill>
              <a:effectLst/>
              <a:latin typeface="Arial" panose="020B0604020202020204" pitchFamily="34" charset="0"/>
              <a:ea typeface="+mn-ea"/>
              <a:cs typeface="Arial" panose="020B0604020202020204" pitchFamily="34" charset="0"/>
            </a:rPr>
            <a:t>•   Energiebedingte Emissionen:</a:t>
          </a:r>
          <a:r>
            <a:rPr lang="de-DE" sz="1000">
              <a:solidFill>
                <a:schemeClr val="dk1"/>
              </a:solidFill>
              <a:effectLst/>
              <a:latin typeface="Arial" panose="020B0604020202020204" pitchFamily="34" charset="0"/>
              <a:ea typeface="+mn-ea"/>
              <a:cs typeface="Arial" panose="020B0604020202020204" pitchFamily="34" charset="0"/>
            </a:rPr>
            <a:t> Entstehung durch Verbrennung von Energieträgern </a:t>
          </a: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pPr lvl="0"/>
          <a:r>
            <a:rPr lang="de-DE" sz="1000" b="1">
              <a:solidFill>
                <a:schemeClr val="dk1"/>
              </a:solidFill>
              <a:effectLst/>
              <a:latin typeface="Arial" panose="020B0604020202020204" pitchFamily="34" charset="0"/>
              <a:ea typeface="+mn-ea"/>
              <a:cs typeface="Arial" panose="020B0604020202020204" pitchFamily="34" charset="0"/>
            </a:rPr>
            <a:t>•   Prozessbedingte Emissionen:</a:t>
          </a:r>
          <a:r>
            <a:rPr lang="de-DE" sz="1000">
              <a:solidFill>
                <a:schemeClr val="dk1"/>
              </a:solidFill>
              <a:effectLst/>
              <a:latin typeface="Arial" panose="020B0604020202020204" pitchFamily="34" charset="0"/>
              <a:ea typeface="+mn-ea"/>
              <a:cs typeface="Arial" panose="020B0604020202020204" pitchFamily="34" charset="0"/>
            </a:rPr>
            <a:t> Entstehung im Verlauf bestimmter Produktionsprozesse </a:t>
          </a:r>
        </a:p>
        <a:p>
          <a:r>
            <a:rPr lang="de-DE" sz="1000" b="1">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CO</a:t>
          </a:r>
          <a:r>
            <a:rPr lang="de-DE" sz="1000" b="1" baseline="-25000">
              <a:solidFill>
                <a:schemeClr val="dk1"/>
              </a:solidFill>
              <a:effectLst/>
              <a:latin typeface="Arial" panose="020B0604020202020204" pitchFamily="34" charset="0"/>
              <a:ea typeface="+mn-ea"/>
              <a:cs typeface="Arial" panose="020B0604020202020204" pitchFamily="34" charset="0"/>
            </a:rPr>
            <a:t>2</a:t>
          </a:r>
          <a:r>
            <a:rPr lang="de-DE" sz="1000" b="1">
              <a:solidFill>
                <a:schemeClr val="dk1"/>
              </a:solidFill>
              <a:effectLst/>
              <a:latin typeface="Arial" panose="020B0604020202020204" pitchFamily="34" charset="0"/>
              <a:ea typeface="+mn-ea"/>
              <a:cs typeface="Arial" panose="020B0604020202020204" pitchFamily="34" charset="0"/>
            </a:rPr>
            <a:t>-Quellenbilanz (Quellenprinzip): </a:t>
          </a:r>
          <a:r>
            <a:rPr lang="de-DE" sz="1000">
              <a:solidFill>
                <a:schemeClr val="dk1"/>
              </a:solidFill>
              <a:effectLst/>
              <a:latin typeface="Arial" panose="020B0604020202020204" pitchFamily="34" charset="0"/>
              <a:ea typeface="+mn-ea"/>
              <a:cs typeface="Arial" panose="020B0604020202020204" pitchFamily="34" charset="0"/>
            </a:rPr>
            <a:t>Berechnung nach dem Ort der Entstehung der Emissionen ohne Einbeziehung von Im- und Exporten an Strom und Fernwärme </a:t>
          </a: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Verursacherbilanz (Verursacherprinzip): </a:t>
          </a:r>
          <a:r>
            <a:rPr lang="de-DE" sz="1000">
              <a:solidFill>
                <a:schemeClr val="dk1"/>
              </a:solidFill>
              <a:effectLst/>
              <a:latin typeface="Arial" panose="020B0604020202020204" pitchFamily="34" charset="0"/>
              <a:ea typeface="+mn-ea"/>
              <a:cs typeface="Arial" panose="020B0604020202020204" pitchFamily="34" charset="0"/>
            </a:rPr>
            <a:t>Berechnung nach dem Ort der Verursachung (Endverbrauch) unter Einbeziehung von Im- und Exporten an Strom und Fernwärme</a:t>
          </a:r>
        </a:p>
        <a:p>
          <a:endParaRPr lang="de-DE" sz="1100">
            <a:solidFill>
              <a:schemeClr val="dk1"/>
            </a:solidFill>
            <a:effectLst/>
            <a:latin typeface="+mn-lt"/>
            <a:ea typeface="+mn-ea"/>
            <a:cs typeface="+mn-cs"/>
          </a:endParaRPr>
        </a:p>
        <a:p>
          <a:endParaRPr lang="de-DE" sz="1100">
            <a:solidFill>
              <a:schemeClr val="dk1"/>
            </a:solidFill>
            <a:effectLst/>
            <a:latin typeface="+mn-lt"/>
            <a:ea typeface="+mn-ea"/>
            <a:cs typeface="+mn-cs"/>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21102</xdr:colOff>
      <xdr:row>0</xdr:row>
      <xdr:rowOff>42205</xdr:rowOff>
    </xdr:from>
    <xdr:to>
      <xdr:col>6</xdr:col>
      <xdr:colOff>555674</xdr:colOff>
      <xdr:row>20</xdr:row>
      <xdr:rowOff>57151</xdr:rowOff>
    </xdr:to>
    <xdr:sp macro="" textlink="">
      <xdr:nvSpPr>
        <xdr:cNvPr id="2" name="Textfeld 1"/>
        <xdr:cNvSpPr txBox="1"/>
      </xdr:nvSpPr>
      <xdr:spPr>
        <a:xfrm>
          <a:off x="21102" y="42205"/>
          <a:ext cx="6316247" cy="30629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a:solidFill>
                <a:schemeClr val="dk1"/>
              </a:solidFill>
              <a:effectLst/>
              <a:latin typeface="Arial" panose="020B0604020202020204" pitchFamily="34" charset="0"/>
              <a:ea typeface="+mn-ea"/>
              <a:cs typeface="Arial" panose="020B0604020202020204" pitchFamily="34" charset="0"/>
            </a:rPr>
            <a:t>Der vorliegende Bericht enthält Daten zu den Treibhausgas-Emissionen in Hamburg. Auf der Grundlage der Energiebilanz des Berichtsjahres wurden die Kohlendioxid</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(CO</a:t>
          </a:r>
          <a:r>
            <a:rPr lang="de-DE" sz="1000" baseline="-25000">
              <a:solidFill>
                <a:schemeClr val="dk1"/>
              </a:solidFill>
              <a:effectLst/>
              <a:latin typeface="Arial" panose="020B0604020202020204" pitchFamily="34" charset="0"/>
              <a:ea typeface="+mn-ea"/>
              <a:cs typeface="Arial" panose="020B0604020202020204" pitchFamily="34" charset="0"/>
            </a:rPr>
            <a:t>2</a:t>
          </a:r>
          <a:r>
            <a:rPr lang="de-DE" sz="1000">
              <a:solidFill>
                <a:schemeClr val="dk1"/>
              </a:solidFill>
              <a:effectLst/>
              <a:latin typeface="Arial" panose="020B0604020202020204" pitchFamily="34" charset="0"/>
              <a:ea typeface="+mn-ea"/>
              <a:cs typeface="Arial" panose="020B0604020202020204" pitchFamily="34" charset="0"/>
            </a:rPr>
            <a:t>)-Emissionen für das Jahr 2011 berechnet. Aus heimischen Quellen emittierten rund 11 Millionen Tonnen CO</a:t>
          </a:r>
          <a:r>
            <a:rPr lang="de-DE" sz="1000" baseline="-25000">
              <a:solidFill>
                <a:schemeClr val="dk1"/>
              </a:solidFill>
              <a:effectLst/>
              <a:latin typeface="Arial" panose="020B0604020202020204" pitchFamily="34" charset="0"/>
              <a:ea typeface="+mn-ea"/>
              <a:cs typeface="Arial" panose="020B0604020202020204" pitchFamily="34" charset="0"/>
            </a:rPr>
            <a:t>2</a:t>
          </a:r>
          <a:r>
            <a:rPr lang="de-DE" sz="1000">
              <a:solidFill>
                <a:schemeClr val="dk1"/>
              </a:solidFill>
              <a:effectLst/>
              <a:latin typeface="Arial" panose="020B0604020202020204" pitchFamily="34" charset="0"/>
              <a:ea typeface="+mn-ea"/>
              <a:cs typeface="Arial" panose="020B0604020202020204" pitchFamily="34" charset="0"/>
            </a:rPr>
            <a:t> durch die Verbrennung von Energieträgern (energiebedingte Emissionen). Die Emittenten waren die Sektoren </a:t>
          </a:r>
          <a:r>
            <a:rPr lang="de-DE" sz="1100">
              <a:solidFill>
                <a:schemeClr val="dk1"/>
              </a:solidFill>
              <a:effectLst/>
              <a:latin typeface="+mn-lt"/>
              <a:ea typeface="+mn-ea"/>
              <a:cs typeface="+mn-cs"/>
            </a:rPr>
            <a:t>„Verkehr“</a:t>
          </a:r>
          <a:r>
            <a:rPr lang="de-DE" sz="1000">
              <a:solidFill>
                <a:schemeClr val="dk1"/>
              </a:solidFill>
              <a:effectLst/>
              <a:latin typeface="Arial" panose="020B0604020202020204" pitchFamily="34" charset="0"/>
              <a:ea typeface="+mn-ea"/>
              <a:cs typeface="Arial" panose="020B0604020202020204" pitchFamily="34" charset="0"/>
            </a:rPr>
            <a:t> mit 37 Prozent, „Umwandlungsbereich“   mit 32 Prozent, „Haushalte“ mit 15 Prozent, „Gewinnung von Steinen und Erden, sonstiger Bergbau, Verarbeitendes Gewerbe“ mit 8 Prozent und „Gewerbe, Handel, Dienstleistungen und übrige Verbraucher“ mit 7 Prozent. Neben den energiebedingten CO</a:t>
          </a:r>
          <a:r>
            <a:rPr lang="de-DE" sz="1000" baseline="-25000">
              <a:solidFill>
                <a:schemeClr val="dk1"/>
              </a:solidFill>
              <a:effectLst/>
              <a:latin typeface="Arial" panose="020B0604020202020204" pitchFamily="34" charset="0"/>
              <a:ea typeface="+mn-ea"/>
              <a:cs typeface="Arial" panose="020B0604020202020204" pitchFamily="34" charset="0"/>
            </a:rPr>
            <a:t>2</a:t>
          </a:r>
          <a:r>
            <a:rPr lang="de-DE" sz="1000">
              <a:solidFill>
                <a:schemeClr val="dk1"/>
              </a:solidFill>
              <a:effectLst/>
              <a:latin typeface="Arial" panose="020B0604020202020204" pitchFamily="34" charset="0"/>
              <a:ea typeface="+mn-ea"/>
              <a:cs typeface="Arial" panose="020B0604020202020204" pitchFamily="34" charset="0"/>
            </a:rPr>
            <a:t>-Emissionen wurden außerdem 159 Tausend Tonnen CO</a:t>
          </a:r>
          <a:r>
            <a:rPr lang="de-DE" sz="1000" baseline="-25000">
              <a:solidFill>
                <a:schemeClr val="dk1"/>
              </a:solidFill>
              <a:effectLst/>
              <a:latin typeface="Arial" panose="020B0604020202020204" pitchFamily="34" charset="0"/>
              <a:ea typeface="+mn-ea"/>
              <a:cs typeface="Arial" panose="020B0604020202020204" pitchFamily="34" charset="0"/>
            </a:rPr>
            <a:t>2</a:t>
          </a:r>
          <a:r>
            <a:rPr lang="de-DE" sz="1000">
              <a:solidFill>
                <a:schemeClr val="dk1"/>
              </a:solidFill>
              <a:effectLst/>
              <a:latin typeface="Arial" panose="020B0604020202020204" pitchFamily="34" charset="0"/>
              <a:ea typeface="+mn-ea"/>
              <a:cs typeface="Arial" panose="020B0604020202020204" pitchFamily="34" charset="0"/>
            </a:rPr>
            <a:t> im Verlauf bestimmter Industrieprozesse  an die Umwelt abgegeben (prozessbedingte Emissionen).</a:t>
          </a:r>
        </a:p>
        <a:p>
          <a:r>
            <a:rPr lang="de-DE" sz="1000">
              <a:solidFill>
                <a:schemeClr val="dk1"/>
              </a:solidFill>
              <a:effectLst/>
              <a:latin typeface="Arial" panose="020B0604020202020204" pitchFamily="34" charset="0"/>
              <a:ea typeface="+mn-ea"/>
              <a:cs typeface="Arial" panose="020B0604020202020204" pitchFamily="34" charset="0"/>
            </a:rPr>
            <a:t>Die Berechnungen zu den direkten Treibhaus-gasen Methan (CH</a:t>
          </a:r>
          <a:r>
            <a:rPr lang="de-DE" sz="1000" baseline="-25000">
              <a:solidFill>
                <a:schemeClr val="dk1"/>
              </a:solidFill>
              <a:effectLst/>
              <a:latin typeface="Arial" panose="020B0604020202020204" pitchFamily="34" charset="0"/>
              <a:ea typeface="+mn-ea"/>
              <a:cs typeface="Arial" panose="020B0604020202020204" pitchFamily="34" charset="0"/>
            </a:rPr>
            <a:t>4</a:t>
          </a:r>
          <a:r>
            <a:rPr lang="de-DE" sz="1000">
              <a:solidFill>
                <a:schemeClr val="dk1"/>
              </a:solidFill>
              <a:effectLst/>
              <a:latin typeface="Arial" panose="020B0604020202020204" pitchFamily="34" charset="0"/>
              <a:ea typeface="+mn-ea"/>
              <a:cs typeface="Arial" panose="020B0604020202020204" pitchFamily="34" charset="0"/>
            </a:rPr>
            <a:t>) und Distickstoffoxid (N</a:t>
          </a:r>
          <a:r>
            <a:rPr lang="de-DE" sz="1000" baseline="-25000">
              <a:solidFill>
                <a:schemeClr val="dk1"/>
              </a:solidFill>
              <a:effectLst/>
              <a:latin typeface="Arial" panose="020B0604020202020204" pitchFamily="34" charset="0"/>
              <a:ea typeface="+mn-ea"/>
              <a:cs typeface="Arial" panose="020B0604020202020204" pitchFamily="34" charset="0"/>
            </a:rPr>
            <a:t>2</a:t>
          </a:r>
          <a:r>
            <a:rPr lang="de-DE" sz="1000">
              <a:solidFill>
                <a:schemeClr val="dk1"/>
              </a:solidFill>
              <a:effectLst/>
              <a:latin typeface="Arial" panose="020B0604020202020204" pitchFamily="34" charset="0"/>
              <a:ea typeface="+mn-ea"/>
              <a:cs typeface="Arial" panose="020B0604020202020204" pitchFamily="34" charset="0"/>
            </a:rPr>
            <a:t>O) werden im Rahmen der Umweltökonomischen Gesamtrechnungen von dem Statistischen Amt des dafür zuständigen Koordinierungslandes Baden-Württemberg durchgeführt. Dessen Ergebnisse zum Berichtsjahr waren bei Redaktionsschluss noch nicht verfügbar. Die für das Jahr 2011 in diesem Bericht veröffentlichten Daten zu Methan und Distickstoffoxid sind fundierte Schätzergebnisse des Statistischen Amtes für Hamburg und Schleswig-Holstein und gelten daher als vorläufig.</a:t>
          </a:r>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342900</xdr:colOff>
      <xdr:row>28</xdr:row>
      <xdr:rowOff>66675</xdr:rowOff>
    </xdr:from>
    <xdr:to>
      <xdr:col>0</xdr:col>
      <xdr:colOff>1129903</xdr:colOff>
      <xdr:row>29</xdr:row>
      <xdr:rowOff>66674</xdr:rowOff>
    </xdr:to>
    <xdr:sp macro="" textlink="">
      <xdr:nvSpPr>
        <xdr:cNvPr id="2" name="Rectangle 1"/>
        <xdr:cNvSpPr>
          <a:spLocks noChangeArrowheads="1"/>
        </xdr:cNvSpPr>
      </xdr:nvSpPr>
      <xdr:spPr bwMode="auto">
        <a:xfrm>
          <a:off x="342900" y="6419850"/>
          <a:ext cx="787003" cy="161924"/>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50800">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2700" tIns="12700" rIns="12700" bIns="12700" anchor="t" upright="1"/>
        <a:lstStyle/>
        <a:p>
          <a:pPr algn="l" rtl="0">
            <a:defRPr sz="1000"/>
          </a:pPr>
          <a:r>
            <a:rPr lang="de-DE" sz="900" b="0" i="0" u="none" strike="noStrike" baseline="0">
              <a:solidFill>
                <a:srgbClr val="000000"/>
              </a:solidFill>
              <a:latin typeface="Arial" panose="020B0604020202020204" pitchFamily="34" charset="0"/>
              <a:cs typeface="Arial" panose="020B0604020202020204" pitchFamily="34" charset="0"/>
            </a:rPr>
            <a:t>1990 ≙ 100</a:t>
          </a:r>
        </a:p>
        <a:p>
          <a:pPr algn="l" rtl="0">
            <a:defRPr sz="1000"/>
          </a:pPr>
          <a:endParaRPr lang="de-DE" sz="1100" b="0" i="0" u="none" strike="noStrike" baseline="0">
            <a:solidFill>
              <a:srgbClr val="000000"/>
            </a:solidFill>
            <a:latin typeface="Times New Roman"/>
            <a:cs typeface="Times New Roman"/>
          </a:endParaRPr>
        </a:p>
      </xdr:txBody>
    </xdr:sp>
    <xdr:clientData/>
  </xdr:twoCellAnchor>
  <xdr:twoCellAnchor editAs="oneCell">
    <xdr:from>
      <xdr:col>0</xdr:col>
      <xdr:colOff>0</xdr:colOff>
      <xdr:row>29</xdr:row>
      <xdr:rowOff>57150</xdr:rowOff>
    </xdr:from>
    <xdr:to>
      <xdr:col>8</xdr:col>
      <xdr:colOff>491900</xdr:colOff>
      <xdr:row>47</xdr:row>
      <xdr:rowOff>111768</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5459"/>
        <a:stretch/>
      </xdr:blipFill>
      <xdr:spPr>
        <a:xfrm>
          <a:off x="0" y="6572250"/>
          <a:ext cx="6372000" cy="296926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66677</xdr:colOff>
      <xdr:row>31</xdr:row>
      <xdr:rowOff>38123</xdr:rowOff>
    </xdr:from>
    <xdr:to>
      <xdr:col>12</xdr:col>
      <xdr:colOff>63277</xdr:colOff>
      <xdr:row>46</xdr:row>
      <xdr:rowOff>43441</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00202" y="7124723"/>
          <a:ext cx="3783886" cy="2434193"/>
        </a:xfrm>
        <a:prstGeom prst="rect">
          <a:avLst/>
        </a:prstGeom>
      </xdr:spPr>
    </xdr:pic>
    <xdr:clientData/>
  </xdr:twoCellAnchor>
  <xdr:twoCellAnchor editAs="oneCell">
    <xdr:from>
      <xdr:col>14</xdr:col>
      <xdr:colOff>390049</xdr:colOff>
      <xdr:row>28</xdr:row>
      <xdr:rowOff>152448</xdr:rowOff>
    </xdr:from>
    <xdr:to>
      <xdr:col>27</xdr:col>
      <xdr:colOff>345863</xdr:colOff>
      <xdr:row>46</xdr:row>
      <xdr:rowOff>147493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447949" y="6753273"/>
          <a:ext cx="6385189" cy="2909695"/>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GR@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3"/>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579" t="s">
        <v>47</v>
      </c>
      <c r="B3" s="579"/>
      <c r="C3" s="579"/>
      <c r="D3" s="579"/>
    </row>
    <row r="4" spans="1:7" ht="20.25" x14ac:dyDescent="0.3">
      <c r="A4" s="579" t="s">
        <v>48</v>
      </c>
      <c r="B4" s="579"/>
      <c r="C4" s="579"/>
      <c r="D4" s="579"/>
    </row>
    <row r="11" spans="1:7" ht="15.6" x14ac:dyDescent="0.3">
      <c r="A11" s="1"/>
      <c r="F11" s="2"/>
      <c r="G11" s="3"/>
    </row>
    <row r="13" spans="1:7" x14ac:dyDescent="0.25">
      <c r="A13" s="5"/>
    </row>
    <row r="15" spans="1:7" ht="22.7" x14ac:dyDescent="0.25">
      <c r="D15" s="580" t="s">
        <v>69</v>
      </c>
      <c r="E15" s="580"/>
      <c r="F15" s="580"/>
      <c r="G15" s="580"/>
    </row>
    <row r="16" spans="1:7" ht="15.6" x14ac:dyDescent="0.25">
      <c r="D16" s="581" t="s">
        <v>492</v>
      </c>
      <c r="E16" s="581"/>
      <c r="F16" s="581"/>
      <c r="G16" s="581"/>
    </row>
    <row r="18" spans="1:7" ht="30" x14ac:dyDescent="0.4">
      <c r="A18" s="582" t="s">
        <v>83</v>
      </c>
      <c r="B18" s="582"/>
      <c r="C18" s="582"/>
      <c r="D18" s="582"/>
      <c r="E18" s="582"/>
      <c r="F18" s="582"/>
      <c r="G18" s="582"/>
    </row>
    <row r="19" spans="1:7" ht="30" x14ac:dyDescent="0.55000000000000004">
      <c r="A19" s="582" t="s">
        <v>419</v>
      </c>
      <c r="B19" s="582"/>
      <c r="C19" s="582"/>
      <c r="D19" s="582"/>
      <c r="E19" s="582"/>
      <c r="F19" s="582"/>
      <c r="G19" s="582"/>
    </row>
    <row r="20" spans="1:7" ht="30" x14ac:dyDescent="0.55000000000000004">
      <c r="A20" s="582"/>
      <c r="B20" s="582"/>
      <c r="C20" s="582"/>
      <c r="D20" s="582"/>
      <c r="E20" s="582"/>
      <c r="F20" s="582"/>
      <c r="G20" s="582"/>
    </row>
    <row r="21" spans="1:7" ht="16.149999999999999" x14ac:dyDescent="0.3">
      <c r="A21" s="43"/>
      <c r="B21" s="43"/>
      <c r="C21" s="43"/>
      <c r="D21" s="43"/>
      <c r="E21" s="43"/>
      <c r="F21" s="43"/>
    </row>
    <row r="22" spans="1:7" ht="15.6" x14ac:dyDescent="0.3">
      <c r="E22" s="577" t="s">
        <v>501</v>
      </c>
      <c r="F22" s="577"/>
      <c r="G22" s="577"/>
    </row>
    <row r="23" spans="1:7" ht="16.149999999999999" x14ac:dyDescent="0.3">
      <c r="A23" s="578"/>
      <c r="B23" s="578"/>
      <c r="C23" s="578"/>
      <c r="D23" s="578"/>
      <c r="E23" s="578"/>
      <c r="F23" s="578"/>
      <c r="G23" s="578"/>
    </row>
  </sheetData>
  <mergeCells count="9">
    <mergeCell ref="E22:G22"/>
    <mergeCell ref="A23:G23"/>
    <mergeCell ref="A3:D3"/>
    <mergeCell ref="A4:D4"/>
    <mergeCell ref="D15:G15"/>
    <mergeCell ref="D16:G16"/>
    <mergeCell ref="A18:G18"/>
    <mergeCell ref="A20:G20"/>
    <mergeCell ref="A19:G19"/>
  </mergeCells>
  <pageMargins left="0.59055118110236227" right="0.59055118110236227" top="0.59055118110236227" bottom="0.59055118110236227" header="0"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view="pageLayout" zoomScaleNormal="100" workbookViewId="0">
      <selection activeCell="D50" sqref="D50"/>
    </sheetView>
  </sheetViews>
  <sheetFormatPr baseColWidth="10" defaultColWidth="11.140625" defaultRowHeight="12.75" x14ac:dyDescent="0.2"/>
  <cols>
    <col min="1" max="1" width="32.85546875" style="66" customWidth="1"/>
    <col min="2" max="7" width="7.42578125" style="66" customWidth="1"/>
    <col min="8" max="8" width="6.7109375" style="66" customWidth="1"/>
    <col min="9" max="9" width="7.42578125" style="66" customWidth="1"/>
    <col min="10" max="14" width="11.140625" style="66"/>
    <col min="15" max="15" width="6.28515625" style="66" customWidth="1"/>
    <col min="16" max="16384" width="11.140625" style="66"/>
  </cols>
  <sheetData>
    <row r="1" spans="1:9" ht="15" x14ac:dyDescent="0.25">
      <c r="A1" s="651" t="s">
        <v>323</v>
      </c>
      <c r="B1" s="651"/>
      <c r="C1" s="651"/>
      <c r="D1" s="651"/>
      <c r="E1" s="652"/>
      <c r="F1" s="652"/>
      <c r="G1" s="652"/>
      <c r="H1" s="652"/>
      <c r="I1" s="652"/>
    </row>
    <row r="2" spans="1:9" s="111" customFormat="1" ht="14.25" customHeight="1" x14ac:dyDescent="0.25">
      <c r="A2" s="653" t="s">
        <v>322</v>
      </c>
      <c r="B2" s="654"/>
      <c r="C2" s="654"/>
      <c r="D2" s="654"/>
      <c r="E2" s="655"/>
      <c r="F2" s="655"/>
      <c r="G2" s="655"/>
      <c r="H2" s="655"/>
      <c r="I2" s="655"/>
    </row>
    <row r="3" spans="1:9" s="111" customFormat="1" ht="14.25" customHeight="1" x14ac:dyDescent="0.25">
      <c r="A3" s="655" t="s">
        <v>396</v>
      </c>
      <c r="B3" s="655"/>
      <c r="C3" s="655"/>
      <c r="D3" s="655"/>
      <c r="E3" s="655"/>
      <c r="F3" s="655"/>
      <c r="G3" s="655"/>
      <c r="H3" s="655"/>
      <c r="I3" s="655"/>
    </row>
    <row r="4" spans="1:9" s="111" customFormat="1" ht="14.25" customHeight="1" x14ac:dyDescent="0.25">
      <c r="A4" s="656" t="s">
        <v>324</v>
      </c>
      <c r="B4" s="655"/>
      <c r="C4" s="655"/>
      <c r="D4" s="655"/>
      <c r="E4" s="655"/>
      <c r="F4" s="655"/>
      <c r="G4" s="655"/>
      <c r="H4" s="655"/>
      <c r="I4" s="655"/>
    </row>
    <row r="5" spans="1:9" ht="7.5" customHeight="1" x14ac:dyDescent="0.25">
      <c r="A5" s="93"/>
      <c r="G5" s="89"/>
    </row>
    <row r="6" spans="1:9" s="89" customFormat="1" ht="34.15" customHeight="1" x14ac:dyDescent="0.25">
      <c r="A6" s="159" t="s">
        <v>182</v>
      </c>
      <c r="B6" s="157">
        <v>1990</v>
      </c>
      <c r="C6" s="157">
        <v>2005</v>
      </c>
      <c r="D6" s="157">
        <v>2006</v>
      </c>
      <c r="E6" s="157">
        <v>2007</v>
      </c>
      <c r="F6" s="157">
        <v>2008</v>
      </c>
      <c r="G6" s="157">
        <v>2009</v>
      </c>
      <c r="H6" s="157">
        <v>2010</v>
      </c>
      <c r="I6" s="193">
        <v>2011</v>
      </c>
    </row>
    <row r="7" spans="1:9" s="89" customFormat="1" ht="8.4499999999999993" customHeight="1" x14ac:dyDescent="0.25">
      <c r="A7" s="249"/>
      <c r="B7" s="153"/>
      <c r="C7" s="244"/>
      <c r="D7" s="244"/>
      <c r="E7" s="244"/>
      <c r="F7" s="244"/>
      <c r="G7" s="153"/>
      <c r="H7" s="244"/>
      <c r="I7" s="244"/>
    </row>
    <row r="8" spans="1:9" ht="12.6" customHeight="1" x14ac:dyDescent="0.25">
      <c r="A8" s="164"/>
      <c r="B8" s="657" t="s">
        <v>163</v>
      </c>
      <c r="C8" s="658"/>
      <c r="D8" s="658"/>
      <c r="E8" s="649"/>
      <c r="F8" s="649"/>
      <c r="G8" s="649"/>
      <c r="H8" s="649"/>
      <c r="I8" s="649"/>
    </row>
    <row r="9" spans="1:9" ht="12.6" customHeight="1" x14ac:dyDescent="0.25">
      <c r="A9" s="166" t="s">
        <v>183</v>
      </c>
      <c r="B9" s="240"/>
      <c r="C9" s="115"/>
      <c r="D9" s="115"/>
      <c r="E9" s="115"/>
      <c r="F9" s="115"/>
      <c r="G9" s="115"/>
      <c r="H9" s="115"/>
      <c r="I9" s="115"/>
    </row>
    <row r="10" spans="1:9" ht="12.6" customHeight="1" x14ac:dyDescent="0.25">
      <c r="A10" s="164" t="s">
        <v>326</v>
      </c>
      <c r="B10" s="240"/>
      <c r="C10" s="115"/>
      <c r="D10" s="115"/>
      <c r="E10" s="115"/>
      <c r="F10" s="115"/>
      <c r="G10" s="115"/>
      <c r="H10" s="115"/>
      <c r="I10" s="115"/>
    </row>
    <row r="11" spans="1:9" ht="12.6" customHeight="1" x14ac:dyDescent="0.25">
      <c r="A11" s="166" t="s">
        <v>327</v>
      </c>
      <c r="B11" s="421">
        <v>2874</v>
      </c>
      <c r="C11" s="422">
        <v>3162</v>
      </c>
      <c r="D11" s="422">
        <v>3040.6161213204859</v>
      </c>
      <c r="E11" s="422">
        <v>3069.8011753919818</v>
      </c>
      <c r="F11" s="422">
        <v>3179.4454763524141</v>
      </c>
      <c r="G11" s="422">
        <v>3454.2729212107015</v>
      </c>
      <c r="H11" s="422">
        <v>3586.6663965733151</v>
      </c>
      <c r="I11" s="422">
        <v>3500.9360249773276</v>
      </c>
    </row>
    <row r="12" spans="1:9" ht="34.9" x14ac:dyDescent="0.25">
      <c r="A12" s="166" t="s">
        <v>412</v>
      </c>
      <c r="B12" s="421">
        <v>839</v>
      </c>
      <c r="C12" s="422">
        <v>1017</v>
      </c>
      <c r="D12" s="422">
        <v>1155.8519720552381</v>
      </c>
      <c r="E12" s="422">
        <v>1118.6251062026777</v>
      </c>
      <c r="F12" s="422">
        <v>897.33965372314719</v>
      </c>
      <c r="G12" s="422">
        <v>898.45970011559916</v>
      </c>
      <c r="H12" s="422">
        <v>1095.9113602415944</v>
      </c>
      <c r="I12" s="422">
        <v>872.95925792736193</v>
      </c>
    </row>
    <row r="13" spans="1:9" ht="7.9" customHeight="1" x14ac:dyDescent="0.25">
      <c r="A13" s="166"/>
      <c r="B13" s="421"/>
      <c r="C13" s="422"/>
      <c r="D13" s="422"/>
      <c r="E13" s="422"/>
      <c r="F13" s="422"/>
      <c r="G13" s="422"/>
      <c r="H13" s="422"/>
      <c r="I13" s="422"/>
    </row>
    <row r="14" spans="1:9" ht="12.6" customHeight="1" x14ac:dyDescent="0.25">
      <c r="A14" s="166" t="s">
        <v>360</v>
      </c>
      <c r="B14" s="423">
        <v>5347</v>
      </c>
      <c r="C14" s="422">
        <v>4261</v>
      </c>
      <c r="D14" s="422">
        <v>4330.3767326767565</v>
      </c>
      <c r="E14" s="422">
        <v>4215.1228398920612</v>
      </c>
      <c r="F14" s="422">
        <v>3964.9743430736844</v>
      </c>
      <c r="G14" s="422">
        <v>3927.2380953106658</v>
      </c>
      <c r="H14" s="422">
        <v>3995.4494962168387</v>
      </c>
      <c r="I14" s="422">
        <v>4037.3386798427309</v>
      </c>
    </row>
    <row r="15" spans="1:9" ht="7.9" customHeight="1" x14ac:dyDescent="0.25">
      <c r="A15" s="166"/>
      <c r="B15" s="423"/>
      <c r="C15" s="422"/>
      <c r="D15" s="422"/>
      <c r="E15" s="422"/>
      <c r="F15" s="422"/>
      <c r="G15" s="422"/>
      <c r="H15" s="422"/>
      <c r="I15" s="422"/>
    </row>
    <row r="16" spans="1:9" ht="12.6" customHeight="1" x14ac:dyDescent="0.25">
      <c r="A16" s="164" t="s">
        <v>98</v>
      </c>
      <c r="B16" s="424">
        <v>2495.3749562755438</v>
      </c>
      <c r="C16" s="388">
        <v>1888</v>
      </c>
      <c r="D16" s="388">
        <v>1899.9276128919573</v>
      </c>
      <c r="E16" s="388">
        <v>1612.5042145774555</v>
      </c>
      <c r="F16" s="388">
        <v>2041.6559895047271</v>
      </c>
      <c r="G16" s="388">
        <v>1887.1697822837739</v>
      </c>
      <c r="H16" s="388">
        <v>1949.1550085410208</v>
      </c>
      <c r="I16" s="388">
        <v>1577.8998454457401</v>
      </c>
    </row>
    <row r="17" spans="1:9" ht="24.2" customHeight="1" x14ac:dyDescent="0.2">
      <c r="A17" s="164" t="s">
        <v>328</v>
      </c>
      <c r="B17" s="425">
        <v>1187.9079437244566</v>
      </c>
      <c r="C17" s="388">
        <v>1015</v>
      </c>
      <c r="D17" s="388">
        <v>1024.0182453648747</v>
      </c>
      <c r="E17" s="388">
        <v>923.81604405142366</v>
      </c>
      <c r="F17" s="388">
        <v>807.9645659484936</v>
      </c>
      <c r="G17" s="388">
        <v>815.30484933366574</v>
      </c>
      <c r="H17" s="388">
        <v>1048.568728793804</v>
      </c>
      <c r="I17" s="388">
        <v>785.37735706851163</v>
      </c>
    </row>
    <row r="18" spans="1:9" ht="28.5" customHeight="1" x14ac:dyDescent="0.2">
      <c r="A18" s="166" t="s">
        <v>491</v>
      </c>
      <c r="B18" s="423">
        <v>3683</v>
      </c>
      <c r="C18" s="426">
        <v>2903</v>
      </c>
      <c r="D18" s="426">
        <v>2923.9458582568323</v>
      </c>
      <c r="E18" s="422">
        <v>2536.3202586288794</v>
      </c>
      <c r="F18" s="422">
        <v>2849.6205554532207</v>
      </c>
      <c r="G18" s="422">
        <v>2702.4746316174396</v>
      </c>
      <c r="H18" s="422">
        <v>2997.7237373348248</v>
      </c>
      <c r="I18" s="422">
        <v>2363.2772025142517</v>
      </c>
    </row>
    <row r="19" spans="1:9" ht="7.9" customHeight="1" x14ac:dyDescent="0.25">
      <c r="A19" s="166"/>
      <c r="B19" s="423"/>
      <c r="C19" s="426"/>
      <c r="D19" s="426"/>
      <c r="E19" s="422"/>
      <c r="F19" s="422"/>
      <c r="G19" s="422"/>
      <c r="H19" s="422"/>
      <c r="I19" s="422"/>
    </row>
    <row r="20" spans="1:9" ht="12.6" customHeight="1" x14ac:dyDescent="0.25">
      <c r="A20" s="166" t="s">
        <v>21</v>
      </c>
      <c r="B20" s="423">
        <v>12743</v>
      </c>
      <c r="C20" s="422">
        <v>11343</v>
      </c>
      <c r="D20" s="422">
        <v>11450.790684309315</v>
      </c>
      <c r="E20" s="422">
        <v>10939.869380115601</v>
      </c>
      <c r="F20" s="422">
        <v>10891.380028602467</v>
      </c>
      <c r="G20" s="422">
        <v>10982.445348254405</v>
      </c>
      <c r="H20" s="422">
        <v>11675.750990366572</v>
      </c>
      <c r="I20" s="422">
        <v>10774.511165261672</v>
      </c>
    </row>
    <row r="21" spans="1:9" ht="7.9" customHeight="1" x14ac:dyDescent="0.25">
      <c r="A21" s="178"/>
      <c r="B21" s="115"/>
      <c r="C21" s="115"/>
      <c r="D21" s="115"/>
      <c r="E21" s="115"/>
      <c r="F21" s="115"/>
      <c r="G21" s="115"/>
      <c r="H21" s="115"/>
      <c r="I21" s="115"/>
    </row>
    <row r="22" spans="1:9" ht="12.6" customHeight="1" x14ac:dyDescent="0.25">
      <c r="A22" s="164"/>
      <c r="B22" s="648" t="s">
        <v>179</v>
      </c>
      <c r="C22" s="659"/>
      <c r="D22" s="649"/>
      <c r="E22" s="649"/>
      <c r="F22" s="649"/>
      <c r="G22" s="649"/>
      <c r="H22" s="649"/>
      <c r="I22" s="649"/>
    </row>
    <row r="23" spans="1:9" ht="12.6" customHeight="1" x14ac:dyDescent="0.25">
      <c r="A23" s="166" t="s">
        <v>183</v>
      </c>
      <c r="B23" s="240"/>
      <c r="C23" s="240"/>
      <c r="D23" s="115"/>
      <c r="E23" s="240"/>
      <c r="F23" s="115"/>
      <c r="G23" s="115"/>
      <c r="H23" s="115"/>
      <c r="I23" s="115"/>
    </row>
    <row r="24" spans="1:9" ht="12.6" customHeight="1" x14ac:dyDescent="0.25">
      <c r="A24" s="164" t="s">
        <v>326</v>
      </c>
      <c r="B24" s="241"/>
      <c r="C24" s="241"/>
      <c r="D24" s="115"/>
      <c r="E24" s="115"/>
      <c r="F24" s="115"/>
      <c r="G24" s="115"/>
      <c r="H24" s="115"/>
      <c r="I24" s="115"/>
    </row>
    <row r="25" spans="1:9" ht="12.6" customHeight="1" x14ac:dyDescent="0.25">
      <c r="A25" s="166" t="s">
        <v>327</v>
      </c>
      <c r="B25" s="240">
        <v>22.553558816605193</v>
      </c>
      <c r="C25" s="240">
        <v>27.876223221370005</v>
      </c>
      <c r="D25" s="240">
        <v>26.553765631983417</v>
      </c>
      <c r="E25" s="240">
        <v>28.060674846554186</v>
      </c>
      <c r="F25" s="240">
        <v>29.192310506131392</v>
      </c>
      <c r="G25" s="240">
        <v>31.45267571725033</v>
      </c>
      <c r="H25" s="117">
        <v>30.718935334717241</v>
      </c>
      <c r="I25" s="117">
        <v>32.492759729692132</v>
      </c>
    </row>
    <row r="26" spans="1:9" ht="24.2" customHeight="1" x14ac:dyDescent="0.25">
      <c r="A26" s="166" t="s">
        <v>412</v>
      </c>
      <c r="B26" s="240">
        <v>6.5840069057521768</v>
      </c>
      <c r="C26" s="240">
        <v>8.9658820417878875</v>
      </c>
      <c r="D26" s="240">
        <v>10.094079997803718</v>
      </c>
      <c r="E26" s="240">
        <v>10.225214464040128</v>
      </c>
      <c r="F26" s="240">
        <v>8.2389894702654125</v>
      </c>
      <c r="G26" s="240">
        <v>8.1808711231911939</v>
      </c>
      <c r="H26" s="117">
        <v>9.3862173075274455</v>
      </c>
      <c r="I26" s="117">
        <v>8.1020776213206602</v>
      </c>
    </row>
    <row r="27" spans="1:9" ht="7.9" customHeight="1" x14ac:dyDescent="0.25">
      <c r="A27" s="166"/>
      <c r="B27" s="240"/>
      <c r="C27" s="240"/>
      <c r="D27" s="240"/>
      <c r="E27" s="240"/>
      <c r="F27" s="240"/>
      <c r="G27" s="240"/>
      <c r="H27" s="117"/>
      <c r="I27" s="117"/>
    </row>
    <row r="28" spans="1:9" ht="12.6" customHeight="1" x14ac:dyDescent="0.25">
      <c r="A28" s="166" t="s">
        <v>360</v>
      </c>
      <c r="B28" s="240">
        <v>41.960291924978414</v>
      </c>
      <c r="C28" s="240">
        <v>37.565018072820237</v>
      </c>
      <c r="D28" s="240">
        <v>37.817272641360439</v>
      </c>
      <c r="E28" s="240">
        <v>38.529919265338798</v>
      </c>
      <c r="F28" s="240">
        <v>36.404701081598859</v>
      </c>
      <c r="G28" s="240">
        <v>35.759231853904716</v>
      </c>
      <c r="H28" s="117">
        <v>34.220064298334243</v>
      </c>
      <c r="I28" s="117">
        <v>37.471200483411252</v>
      </c>
    </row>
    <row r="29" spans="1:9" ht="7.9" customHeight="1" x14ac:dyDescent="0.25">
      <c r="A29" s="166"/>
      <c r="B29" s="240"/>
      <c r="C29" s="240"/>
      <c r="D29" s="240"/>
      <c r="E29" s="240"/>
      <c r="F29" s="240"/>
      <c r="G29" s="240"/>
      <c r="H29" s="117"/>
      <c r="I29" s="117"/>
    </row>
    <row r="30" spans="1:9" ht="12.6" customHeight="1" x14ac:dyDescent="0.25">
      <c r="A30" s="164" t="s">
        <v>98</v>
      </c>
      <c r="B30" s="241">
        <v>19.58231936181075</v>
      </c>
      <c r="C30" s="241">
        <v>16.644626641981837</v>
      </c>
      <c r="D30" s="241">
        <v>16.59210848640673</v>
      </c>
      <c r="E30" s="241">
        <v>14.739702628519099</v>
      </c>
      <c r="F30" s="241">
        <v>18.745613357930942</v>
      </c>
      <c r="G30" s="241">
        <v>17.183511708380394</v>
      </c>
      <c r="H30" s="224">
        <v>16.694044007526621</v>
      </c>
      <c r="I30" s="224">
        <v>14.644746487739324</v>
      </c>
    </row>
    <row r="31" spans="1:9" ht="24.2" customHeight="1" x14ac:dyDescent="0.2">
      <c r="A31" s="164" t="s">
        <v>289</v>
      </c>
      <c r="B31" s="241">
        <v>9.3220430332296669</v>
      </c>
      <c r="C31" s="241">
        <v>8.9482500220400247</v>
      </c>
      <c r="D31" s="241">
        <v>8.9427732424456696</v>
      </c>
      <c r="E31" s="241">
        <v>8.4444887955477732</v>
      </c>
      <c r="F31" s="241">
        <v>7.4183855840733894</v>
      </c>
      <c r="G31" s="241">
        <v>7.4237095972733762</v>
      </c>
      <c r="H31" s="224">
        <v>8.9807390518944512</v>
      </c>
      <c r="I31" s="224">
        <v>7.2892156778366264</v>
      </c>
    </row>
    <row r="32" spans="1:9" ht="24.2" customHeight="1" x14ac:dyDescent="0.2">
      <c r="A32" s="166" t="s">
        <v>491</v>
      </c>
      <c r="B32" s="240">
        <v>28.902142352664207</v>
      </c>
      <c r="C32" s="240">
        <v>25.592876664021862</v>
      </c>
      <c r="D32" s="240">
        <v>25.534881728852405</v>
      </c>
      <c r="E32" s="240">
        <v>23.184191424066878</v>
      </c>
      <c r="F32" s="240">
        <v>26.163998942004334</v>
      </c>
      <c r="G32" s="240">
        <v>24.60722130565377</v>
      </c>
      <c r="H32" s="117">
        <v>25.67478305942107</v>
      </c>
      <c r="I32" s="117">
        <v>21.933962165575949</v>
      </c>
    </row>
    <row r="33" spans="1:9" ht="8.4499999999999993" customHeight="1" x14ac:dyDescent="0.25">
      <c r="A33" s="166"/>
      <c r="B33" s="240"/>
      <c r="C33" s="240"/>
      <c r="D33" s="240"/>
      <c r="E33" s="240"/>
      <c r="F33" s="240"/>
      <c r="G33" s="240"/>
      <c r="H33" s="117"/>
      <c r="I33" s="117"/>
    </row>
    <row r="34" spans="1:9" ht="12.6" customHeight="1" x14ac:dyDescent="0.25">
      <c r="A34" s="166" t="s">
        <v>21</v>
      </c>
      <c r="B34" s="240">
        <v>100.00222004237619</v>
      </c>
      <c r="C34" s="240">
        <v>99.999999999999986</v>
      </c>
      <c r="D34" s="240">
        <v>100</v>
      </c>
      <c r="E34" s="240">
        <v>99.999999999999986</v>
      </c>
      <c r="F34" s="240">
        <v>99.999999999999986</v>
      </c>
      <c r="G34" s="240">
        <v>100.00000000000001</v>
      </c>
      <c r="H34" s="117">
        <v>100.00000000000001</v>
      </c>
      <c r="I34" s="117">
        <v>99.999999999999986</v>
      </c>
    </row>
    <row r="35" spans="1:9" ht="8.4499999999999993" customHeight="1" x14ac:dyDescent="0.25">
      <c r="A35" s="166"/>
      <c r="B35" s="240"/>
      <c r="C35" s="240"/>
      <c r="D35" s="240"/>
      <c r="E35" s="240"/>
      <c r="F35" s="240"/>
      <c r="G35" s="240"/>
      <c r="H35" s="117"/>
      <c r="I35" s="117"/>
    </row>
    <row r="36" spans="1:9" ht="12.6" customHeight="1" x14ac:dyDescent="0.2">
      <c r="A36" s="164"/>
      <c r="B36" s="648" t="s">
        <v>332</v>
      </c>
      <c r="C36" s="649"/>
      <c r="D36" s="649"/>
      <c r="E36" s="649"/>
      <c r="F36" s="649"/>
      <c r="G36" s="649"/>
      <c r="H36" s="649"/>
      <c r="I36" s="649"/>
    </row>
    <row r="37" spans="1:9" ht="12.6" customHeight="1" x14ac:dyDescent="0.25">
      <c r="A37" s="166" t="s">
        <v>183</v>
      </c>
      <c r="B37" s="243"/>
      <c r="C37" s="240"/>
      <c r="D37" s="240"/>
      <c r="E37" s="240"/>
      <c r="F37" s="115"/>
      <c r="G37" s="115"/>
      <c r="H37" s="115"/>
      <c r="I37" s="115"/>
    </row>
    <row r="38" spans="1:9" ht="12.6" customHeight="1" x14ac:dyDescent="0.2">
      <c r="A38" s="164" t="s">
        <v>326</v>
      </c>
      <c r="B38" s="107"/>
      <c r="C38" s="241"/>
      <c r="D38" s="241"/>
      <c r="E38" s="241"/>
      <c r="F38" s="115"/>
      <c r="G38" s="115"/>
      <c r="H38" s="115"/>
      <c r="I38" s="115"/>
    </row>
    <row r="39" spans="1:9" ht="12.6" customHeight="1" x14ac:dyDescent="0.2">
      <c r="A39" s="166" t="s">
        <v>327</v>
      </c>
      <c r="B39" s="243">
        <v>100</v>
      </c>
      <c r="C39" s="240">
        <v>110.02087682672234</v>
      </c>
      <c r="D39" s="240">
        <v>105.79735982325978</v>
      </c>
      <c r="E39" s="240">
        <v>106.8128453511476</v>
      </c>
      <c r="F39" s="240">
        <v>110.62788713821901</v>
      </c>
      <c r="G39" s="240">
        <v>120.19042871296804</v>
      </c>
      <c r="H39" s="117">
        <v>124.79702145349044</v>
      </c>
      <c r="I39" s="117">
        <v>121.81405793240529</v>
      </c>
    </row>
    <row r="40" spans="1:9" ht="24.2" customHeight="1" x14ac:dyDescent="0.2">
      <c r="A40" s="166" t="s">
        <v>412</v>
      </c>
      <c r="B40" s="243">
        <v>100</v>
      </c>
      <c r="C40" s="240">
        <v>121.21573301549464</v>
      </c>
      <c r="D40" s="240">
        <v>137.76543171099382</v>
      </c>
      <c r="E40" s="240">
        <v>133.32837976194011</v>
      </c>
      <c r="F40" s="240">
        <v>106.95347481801515</v>
      </c>
      <c r="G40" s="240">
        <v>107.08697260019059</v>
      </c>
      <c r="H40" s="117">
        <v>130.62113948052377</v>
      </c>
      <c r="I40" s="117">
        <v>104.0475873572541</v>
      </c>
    </row>
    <row r="41" spans="1:9" ht="7.9" customHeight="1" x14ac:dyDescent="0.2">
      <c r="A41" s="166"/>
      <c r="B41" s="243"/>
      <c r="C41" s="240"/>
      <c r="D41" s="240"/>
      <c r="E41" s="240"/>
      <c r="F41" s="240"/>
      <c r="G41" s="240"/>
      <c r="H41" s="117"/>
      <c r="I41" s="117"/>
    </row>
    <row r="42" spans="1:9" ht="12.6" customHeight="1" x14ac:dyDescent="0.2">
      <c r="A42" s="166" t="s">
        <v>360</v>
      </c>
      <c r="B42" s="243">
        <v>100</v>
      </c>
      <c r="C42" s="240">
        <v>79.689545539554899</v>
      </c>
      <c r="D42" s="240">
        <v>80.987034461880626</v>
      </c>
      <c r="E42" s="240">
        <v>78.831547407743813</v>
      </c>
      <c r="F42" s="240">
        <v>74.15325122636402</v>
      </c>
      <c r="G42" s="240">
        <v>73.447505055370598</v>
      </c>
      <c r="H42" s="117">
        <v>74.723199854438732</v>
      </c>
      <c r="I42" s="117">
        <v>75.506614547273827</v>
      </c>
    </row>
    <row r="43" spans="1:9" ht="7.9" customHeight="1" x14ac:dyDescent="0.2">
      <c r="A43" s="166"/>
      <c r="B43" s="243"/>
      <c r="C43" s="240"/>
      <c r="D43" s="240"/>
      <c r="E43" s="240"/>
      <c r="F43" s="240"/>
      <c r="G43" s="240"/>
      <c r="H43" s="117"/>
      <c r="I43" s="117"/>
    </row>
    <row r="44" spans="1:9" ht="12.6" customHeight="1" x14ac:dyDescent="0.2">
      <c r="A44" s="164" t="s">
        <v>98</v>
      </c>
      <c r="B44" s="107">
        <v>99.999999999999986</v>
      </c>
      <c r="C44" s="241">
        <v>75.659972271979612</v>
      </c>
      <c r="D44" s="241">
        <v>76.137961075303977</v>
      </c>
      <c r="E44" s="241">
        <v>64.619716188231223</v>
      </c>
      <c r="F44" s="241">
        <v>81.817603577780062</v>
      </c>
      <c r="G44" s="241">
        <v>75.626702012769144</v>
      </c>
      <c r="H44" s="224">
        <v>78.110706514832529</v>
      </c>
      <c r="I44" s="224">
        <v>63.232975929229674</v>
      </c>
    </row>
    <row r="45" spans="1:9" ht="24.2" customHeight="1" x14ac:dyDescent="0.2">
      <c r="A45" s="164" t="s">
        <v>289</v>
      </c>
      <c r="B45" s="107">
        <v>100</v>
      </c>
      <c r="C45" s="241">
        <v>85.444331386291012</v>
      </c>
      <c r="D45" s="241">
        <v>86.20350177592573</v>
      </c>
      <c r="E45" s="241">
        <v>77.76831941665246</v>
      </c>
      <c r="F45" s="241">
        <v>68.015755784516116</v>
      </c>
      <c r="G45" s="241">
        <v>68.633672637749555</v>
      </c>
      <c r="H45" s="224">
        <v>88.270200930403632</v>
      </c>
      <c r="I45" s="224">
        <v>66.114328237094881</v>
      </c>
    </row>
    <row r="46" spans="1:9" ht="24.2" customHeight="1" x14ac:dyDescent="0.2">
      <c r="A46" s="166" t="s">
        <v>490</v>
      </c>
      <c r="B46" s="243">
        <v>100</v>
      </c>
      <c r="C46" s="240">
        <v>78.821612815639426</v>
      </c>
      <c r="D46" s="240">
        <v>79.390330118295736</v>
      </c>
      <c r="E46" s="240">
        <v>68.865605718948672</v>
      </c>
      <c r="F46" s="240">
        <v>77.372265963975579</v>
      </c>
      <c r="G46" s="240">
        <v>73.376992441418395</v>
      </c>
      <c r="H46" s="117">
        <v>81.393530744904282</v>
      </c>
      <c r="I46" s="117">
        <v>64.167178998486335</v>
      </c>
    </row>
    <row r="47" spans="1:9" ht="7.9" customHeight="1" x14ac:dyDescent="0.2">
      <c r="A47" s="166"/>
      <c r="B47" s="243"/>
      <c r="C47" s="240"/>
      <c r="D47" s="240"/>
      <c r="E47" s="240"/>
      <c r="F47" s="240"/>
      <c r="G47" s="240"/>
      <c r="H47" s="117"/>
      <c r="I47" s="117"/>
    </row>
    <row r="48" spans="1:9" ht="12.6" customHeight="1" x14ac:dyDescent="0.2">
      <c r="A48" s="166" t="s">
        <v>21</v>
      </c>
      <c r="B48" s="243">
        <v>100</v>
      </c>
      <c r="C48" s="240">
        <v>89.013576080985629</v>
      </c>
      <c r="D48" s="240">
        <v>89.859457618373341</v>
      </c>
      <c r="E48" s="240">
        <v>85.850030448996321</v>
      </c>
      <c r="F48" s="240">
        <v>85.469512898081035</v>
      </c>
      <c r="G48" s="240">
        <v>86.184143045235842</v>
      </c>
      <c r="H48" s="117">
        <v>91.624821395013512</v>
      </c>
      <c r="I48" s="117">
        <v>84.552390844084371</v>
      </c>
    </row>
    <row r="49" spans="1:9" ht="7.9" customHeight="1" x14ac:dyDescent="0.2">
      <c r="A49" s="166"/>
      <c r="B49" s="243"/>
      <c r="C49" s="240"/>
      <c r="D49" s="240"/>
      <c r="E49" s="115"/>
      <c r="F49" s="115"/>
      <c r="G49" s="115"/>
      <c r="H49" s="115"/>
      <c r="I49" s="115"/>
    </row>
    <row r="50" spans="1:9" ht="12.6" customHeight="1" x14ac:dyDescent="0.2">
      <c r="A50" s="250" t="s">
        <v>185</v>
      </c>
      <c r="B50" s="115"/>
      <c r="C50" s="115"/>
      <c r="D50" s="115"/>
      <c r="E50" s="115"/>
      <c r="F50" s="115"/>
      <c r="G50" s="115"/>
      <c r="H50" s="115"/>
      <c r="I50" s="115"/>
    </row>
    <row r="51" spans="1:9" ht="24.2" customHeight="1" x14ac:dyDescent="0.2">
      <c r="A51" s="166" t="s">
        <v>330</v>
      </c>
      <c r="B51" s="251">
        <v>13453</v>
      </c>
      <c r="C51" s="242">
        <v>11546.276006727254</v>
      </c>
      <c r="D51" s="242">
        <v>11894.630812053563</v>
      </c>
      <c r="E51" s="242">
        <v>11451.475429292461</v>
      </c>
      <c r="F51" s="242">
        <v>11328.005757158009</v>
      </c>
      <c r="G51" s="242">
        <v>11257.496030313385</v>
      </c>
      <c r="H51" s="118">
        <v>11259.734566388401</v>
      </c>
      <c r="I51" s="118">
        <v>11069.391197171783</v>
      </c>
    </row>
    <row r="52" spans="1:9" ht="12.6" customHeight="1" x14ac:dyDescent="0.2">
      <c r="A52" s="180" t="s">
        <v>325</v>
      </c>
      <c r="B52" s="384" t="s">
        <v>20</v>
      </c>
      <c r="C52" s="252">
        <v>156</v>
      </c>
      <c r="D52" s="383">
        <v>0</v>
      </c>
      <c r="E52" s="252">
        <v>78</v>
      </c>
      <c r="F52" s="252">
        <v>153</v>
      </c>
      <c r="G52" s="252">
        <v>85.136740000000003</v>
      </c>
      <c r="H52" s="253">
        <v>146.26484600000001</v>
      </c>
      <c r="I52" s="253">
        <v>159.43678399999999</v>
      </c>
    </row>
    <row r="53" spans="1:9" ht="7.9" customHeight="1" x14ac:dyDescent="0.2">
      <c r="A53" s="115"/>
      <c r="B53" s="115"/>
      <c r="C53" s="115"/>
      <c r="D53" s="115"/>
      <c r="E53" s="115"/>
      <c r="F53" s="115"/>
      <c r="G53" s="115"/>
      <c r="H53" s="115"/>
      <c r="I53" s="115"/>
    </row>
    <row r="54" spans="1:9" ht="12.75" customHeight="1" x14ac:dyDescent="0.2">
      <c r="A54" s="650" t="s">
        <v>411</v>
      </c>
      <c r="B54" s="650"/>
      <c r="C54" s="650"/>
      <c r="D54" s="650"/>
      <c r="E54" s="650"/>
      <c r="F54" s="650"/>
      <c r="G54" s="650"/>
      <c r="H54" s="650"/>
      <c r="I54" s="650"/>
    </row>
  </sheetData>
  <mergeCells count="8">
    <mergeCell ref="B36:I36"/>
    <mergeCell ref="A54:I54"/>
    <mergeCell ref="A1:I1"/>
    <mergeCell ref="A2:I2"/>
    <mergeCell ref="A3:I3"/>
    <mergeCell ref="A4:I4"/>
    <mergeCell ref="B8:I8"/>
    <mergeCell ref="B22:I22"/>
  </mergeCells>
  <conditionalFormatting sqref="A7:I52">
    <cfRule type="expression" dxfId="13"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j/11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view="pageLayout" zoomScaleNormal="100" workbookViewId="0">
      <selection sqref="A1:E1"/>
    </sheetView>
  </sheetViews>
  <sheetFormatPr baseColWidth="10" defaultColWidth="11.140625" defaultRowHeight="12.75" x14ac:dyDescent="0.2"/>
  <cols>
    <col min="1" max="1" width="33.28515625" style="66" customWidth="1"/>
    <col min="2" max="2" width="15.42578125" style="66" customWidth="1"/>
    <col min="3" max="3" width="13.85546875" style="66" customWidth="1"/>
    <col min="4" max="4" width="15.42578125" style="66" customWidth="1"/>
    <col min="5" max="5" width="13.85546875" style="66" customWidth="1"/>
    <col min="6" max="14" width="11.140625" style="66"/>
    <col min="15" max="15" width="6.28515625" style="66" customWidth="1"/>
    <col min="16" max="16384" width="11.140625" style="66"/>
  </cols>
  <sheetData>
    <row r="1" spans="1:5" ht="15" x14ac:dyDescent="0.35">
      <c r="A1" s="617" t="s">
        <v>388</v>
      </c>
      <c r="B1" s="600"/>
      <c r="C1" s="600"/>
      <c r="D1" s="600"/>
      <c r="E1" s="600"/>
    </row>
    <row r="2" spans="1:5" ht="19.899999999999999" customHeight="1" x14ac:dyDescent="0.25">
      <c r="A2" s="627" t="s">
        <v>150</v>
      </c>
      <c r="B2" s="627"/>
      <c r="C2" s="627"/>
      <c r="D2" s="627"/>
      <c r="E2" s="627"/>
    </row>
    <row r="3" spans="1:5" ht="19.899999999999999" customHeight="1" x14ac:dyDescent="0.35">
      <c r="A3" s="617" t="s">
        <v>171</v>
      </c>
      <c r="B3" s="644"/>
      <c r="C3" s="644"/>
      <c r="D3" s="644"/>
      <c r="E3" s="644"/>
    </row>
    <row r="4" spans="1:5" ht="19.899999999999999" customHeight="1" x14ac:dyDescent="0.35">
      <c r="A4" s="600" t="s">
        <v>333</v>
      </c>
      <c r="B4" s="600"/>
      <c r="C4" s="600"/>
      <c r="D4" s="600"/>
      <c r="E4" s="600"/>
    </row>
    <row r="6" spans="1:5" s="93" customFormat="1" ht="22.7" customHeight="1" x14ac:dyDescent="0.2">
      <c r="A6" s="599" t="s">
        <v>102</v>
      </c>
      <c r="B6" s="597" t="s">
        <v>150</v>
      </c>
      <c r="C6" s="614"/>
      <c r="D6" s="614"/>
      <c r="E6" s="661"/>
    </row>
    <row r="7" spans="1:5" s="93" customFormat="1" ht="31.15" customHeight="1" x14ac:dyDescent="0.2">
      <c r="A7" s="599"/>
      <c r="B7" s="255" t="s">
        <v>334</v>
      </c>
      <c r="C7" s="255"/>
      <c r="D7" s="662" t="s">
        <v>397</v>
      </c>
      <c r="E7" s="598"/>
    </row>
    <row r="8" spans="1:5" s="93" customFormat="1" ht="22.7" customHeight="1" x14ac:dyDescent="0.2">
      <c r="A8" s="599"/>
      <c r="B8" s="331" t="s">
        <v>163</v>
      </c>
      <c r="C8" s="331" t="s">
        <v>188</v>
      </c>
      <c r="D8" s="331" t="s">
        <v>103</v>
      </c>
      <c r="E8" s="246" t="s">
        <v>188</v>
      </c>
    </row>
    <row r="9" spans="1:5" s="93" customFormat="1" ht="14.25" customHeight="1" x14ac:dyDescent="0.25">
      <c r="A9" s="256"/>
      <c r="B9" s="254"/>
      <c r="C9" s="257"/>
      <c r="D9" s="254"/>
      <c r="E9" s="254"/>
    </row>
    <row r="10" spans="1:5" s="93" customFormat="1" ht="25.5" customHeight="1" x14ac:dyDescent="0.2">
      <c r="A10" s="164" t="s">
        <v>335</v>
      </c>
      <c r="B10" s="515">
        <v>1697.2528864000001</v>
      </c>
      <c r="C10" s="515">
        <v>15.752481577745714</v>
      </c>
      <c r="D10" s="515">
        <v>20363.487000000001</v>
      </c>
      <c r="E10" s="515">
        <v>12.955184787438807</v>
      </c>
    </row>
    <row r="11" spans="1:5" s="93" customFormat="1" ht="14.25" customHeight="1" x14ac:dyDescent="0.2">
      <c r="A11" s="164" t="s">
        <v>164</v>
      </c>
      <c r="B11" s="515">
        <v>218.05868325104782</v>
      </c>
      <c r="C11" s="515">
        <v>2.0238382967581434</v>
      </c>
      <c r="D11" s="515">
        <v>3547.249004482997</v>
      </c>
      <c r="E11" s="515">
        <v>2.2567483820494774</v>
      </c>
    </row>
    <row r="12" spans="1:5" s="93" customFormat="1" ht="14.25" customHeight="1" x14ac:dyDescent="0.25">
      <c r="A12" s="164" t="s">
        <v>165</v>
      </c>
      <c r="B12" s="515">
        <v>546.65765099999987</v>
      </c>
      <c r="C12" s="515">
        <v>5.073619049767105</v>
      </c>
      <c r="D12" s="515">
        <v>8122.0678000000007</v>
      </c>
      <c r="E12" s="515">
        <v>5.1672333527704062</v>
      </c>
    </row>
    <row r="13" spans="1:5" s="93" customFormat="1" ht="14.25" customHeight="1" x14ac:dyDescent="0.25">
      <c r="A13" s="164" t="s">
        <v>166</v>
      </c>
      <c r="B13" s="515">
        <v>46.518018299999994</v>
      </c>
      <c r="C13" s="515">
        <v>0.43174133458582986</v>
      </c>
      <c r="D13" s="515">
        <v>715.66182000000003</v>
      </c>
      <c r="E13" s="515">
        <v>0.45530174293895581</v>
      </c>
    </row>
    <row r="14" spans="1:5" s="93" customFormat="1" ht="25.5" customHeight="1" x14ac:dyDescent="0.25">
      <c r="A14" s="164" t="s">
        <v>317</v>
      </c>
      <c r="B14" s="515">
        <v>992.37541744000009</v>
      </c>
      <c r="C14" s="515">
        <v>9.2103985249886655</v>
      </c>
      <c r="D14" s="516">
        <v>14744.457710000001</v>
      </c>
      <c r="E14" s="515">
        <v>9.3803764661537006</v>
      </c>
    </row>
    <row r="15" spans="1:5" s="93" customFormat="1" ht="14.25" customHeight="1" x14ac:dyDescent="0.25">
      <c r="A15" s="164" t="s">
        <v>168</v>
      </c>
      <c r="B15" s="515">
        <v>7.3368586279832768E-2</v>
      </c>
      <c r="C15" s="515">
        <v>6.8094584667916967E-4</v>
      </c>
      <c r="D15" s="515">
        <v>1.3101533264255103</v>
      </c>
      <c r="E15" s="515">
        <v>8.3351532297587928E-4</v>
      </c>
    </row>
    <row r="16" spans="1:5" s="93" customFormat="1" ht="14.25" customHeight="1" x14ac:dyDescent="0.25">
      <c r="A16" s="164"/>
      <c r="B16" s="515"/>
      <c r="C16" s="515"/>
      <c r="D16" s="515"/>
      <c r="E16" s="515"/>
    </row>
    <row r="17" spans="1:5" s="93" customFormat="1" ht="12.75" customHeight="1" x14ac:dyDescent="0.25">
      <c r="A17" s="166" t="s">
        <v>184</v>
      </c>
      <c r="B17" s="517">
        <v>3500.9360249773272</v>
      </c>
      <c r="C17" s="517">
        <v>32.492759729692132</v>
      </c>
      <c r="D17" s="517">
        <v>47494.233487809419</v>
      </c>
      <c r="E17" s="517">
        <v>30.215678246674315</v>
      </c>
    </row>
    <row r="18" spans="1:5" s="93" customFormat="1" ht="12.75" customHeight="1" x14ac:dyDescent="0.25">
      <c r="A18" s="166"/>
      <c r="B18" s="517"/>
      <c r="C18" s="517"/>
      <c r="D18" s="517"/>
      <c r="E18" s="517"/>
    </row>
    <row r="19" spans="1:5" ht="25.5" customHeight="1" x14ac:dyDescent="0.25">
      <c r="A19" s="166" t="s">
        <v>483</v>
      </c>
      <c r="B19" s="518">
        <v>872.95925792736193</v>
      </c>
      <c r="C19" s="517">
        <v>8.1020776213206602</v>
      </c>
      <c r="D19" s="518">
        <v>15414.225895517004</v>
      </c>
      <c r="E19" s="517">
        <v>9.8064808267732921</v>
      </c>
    </row>
    <row r="20" spans="1:5" ht="12.75" customHeight="1" x14ac:dyDescent="0.25">
      <c r="A20" s="166"/>
      <c r="B20" s="518"/>
      <c r="C20" s="517"/>
      <c r="D20" s="518"/>
      <c r="E20" s="517"/>
    </row>
    <row r="21" spans="1:5" ht="15" customHeight="1" x14ac:dyDescent="0.25">
      <c r="A21" s="163" t="s">
        <v>301</v>
      </c>
      <c r="B21" s="516">
        <v>29.544262996286619</v>
      </c>
      <c r="C21" s="516">
        <v>0.2742051360208424</v>
      </c>
      <c r="D21" s="516">
        <v>399.24679724711655</v>
      </c>
      <c r="E21" s="516">
        <v>0.25399952543145043</v>
      </c>
    </row>
    <row r="22" spans="1:5" ht="15" customHeight="1" x14ac:dyDescent="0.2">
      <c r="A22" s="163" t="s">
        <v>302</v>
      </c>
      <c r="B22" s="516">
        <v>3028.930612511248</v>
      </c>
      <c r="C22" s="516">
        <v>28.112000313080436</v>
      </c>
      <c r="D22" s="516">
        <v>41368.017586273789</v>
      </c>
      <c r="E22" s="516">
        <v>26.31819943805278</v>
      </c>
    </row>
    <row r="23" spans="1:5" ht="15" customHeight="1" x14ac:dyDescent="0.25">
      <c r="A23" s="163" t="s">
        <v>303</v>
      </c>
      <c r="B23" s="516">
        <v>840.0057682526492</v>
      </c>
      <c r="C23" s="516">
        <v>7.7962308950120116</v>
      </c>
      <c r="D23" s="516">
        <v>11460.275797396349</v>
      </c>
      <c r="E23" s="516">
        <v>7.2909905199577212</v>
      </c>
    </row>
    <row r="24" spans="1:5" ht="14.25" customHeight="1" x14ac:dyDescent="0.2">
      <c r="A24" s="163" t="s">
        <v>304</v>
      </c>
      <c r="B24" s="516">
        <v>138.85803608254713</v>
      </c>
      <c r="C24" s="516">
        <v>1.2887641392979594</v>
      </c>
      <c r="D24" s="516">
        <v>1876.4599470614478</v>
      </c>
      <c r="E24" s="516">
        <v>1.1937977695278168</v>
      </c>
    </row>
    <row r="25" spans="1:5" ht="18.600000000000001" customHeight="1" x14ac:dyDescent="0.25">
      <c r="A25" s="165" t="s">
        <v>97</v>
      </c>
      <c r="B25" s="518">
        <v>4037.3386798427309</v>
      </c>
      <c r="C25" s="518">
        <v>37.471200483411252</v>
      </c>
      <c r="D25" s="518">
        <v>55104.000127978703</v>
      </c>
      <c r="E25" s="518">
        <v>35.056987252969776</v>
      </c>
    </row>
    <row r="26" spans="1:5" x14ac:dyDescent="0.25">
      <c r="A26" s="165"/>
      <c r="B26" s="518"/>
      <c r="C26" s="518"/>
      <c r="D26" s="518"/>
      <c r="E26" s="518"/>
    </row>
    <row r="27" spans="1:5" ht="14.25" customHeight="1" x14ac:dyDescent="0.25">
      <c r="A27" s="163" t="s">
        <v>98</v>
      </c>
      <c r="B27" s="516">
        <v>1577.8998454457401</v>
      </c>
      <c r="C27" s="516">
        <v>14.644746487739324</v>
      </c>
      <c r="D27" s="516">
        <v>26174.806330352858</v>
      </c>
      <c r="E27" s="516">
        <v>16.652327412546992</v>
      </c>
    </row>
    <row r="28" spans="1:5" ht="25.5" customHeight="1" x14ac:dyDescent="0.2">
      <c r="A28" s="164" t="s">
        <v>336</v>
      </c>
      <c r="B28" s="516">
        <v>785.37735706851163</v>
      </c>
      <c r="C28" s="516">
        <v>7.2892156778366264</v>
      </c>
      <c r="D28" s="516">
        <v>12996.806281683695</v>
      </c>
      <c r="E28" s="516">
        <v>8.2685262610356336</v>
      </c>
    </row>
    <row r="29" spans="1:5" ht="30" customHeight="1" x14ac:dyDescent="0.2">
      <c r="A29" s="166" t="s">
        <v>329</v>
      </c>
      <c r="B29" s="518">
        <v>2363.2772025142517</v>
      </c>
      <c r="C29" s="518">
        <v>21.933962165575952</v>
      </c>
      <c r="D29" s="518">
        <v>39171.612612036552</v>
      </c>
      <c r="E29" s="518">
        <v>24.92085367358262</v>
      </c>
    </row>
    <row r="30" spans="1:5" ht="12.75" customHeight="1" x14ac:dyDescent="0.25">
      <c r="A30" s="166"/>
      <c r="B30" s="518"/>
      <c r="C30" s="518"/>
      <c r="D30" s="518"/>
      <c r="E30" s="518"/>
    </row>
    <row r="31" spans="1:5" ht="12.75" customHeight="1" x14ac:dyDescent="0.25">
      <c r="A31" s="167" t="s">
        <v>279</v>
      </c>
      <c r="B31" s="519">
        <v>10774.511165261672</v>
      </c>
      <c r="C31" s="519">
        <v>100</v>
      </c>
      <c r="D31" s="519">
        <v>157184.07212334167</v>
      </c>
      <c r="E31" s="519">
        <v>100</v>
      </c>
    </row>
    <row r="33" spans="1:5" ht="14.25" customHeight="1" x14ac:dyDescent="0.2">
      <c r="A33" s="650" t="s">
        <v>482</v>
      </c>
      <c r="B33" s="660"/>
      <c r="C33" s="660"/>
      <c r="D33" s="660"/>
      <c r="E33" s="660"/>
    </row>
    <row r="34" spans="1:5" ht="15" customHeight="1" x14ac:dyDescent="0.25">
      <c r="A34" s="97"/>
      <c r="B34" s="84"/>
      <c r="C34" s="84"/>
      <c r="D34" s="98"/>
      <c r="E34" s="84"/>
    </row>
    <row r="36" spans="1:5" ht="15" customHeight="1" x14ac:dyDescent="0.25">
      <c r="A36" s="99"/>
      <c r="B36" s="96"/>
      <c r="C36" s="99"/>
      <c r="D36" s="99"/>
      <c r="E36" s="99"/>
    </row>
    <row r="38" spans="1:5" x14ac:dyDescent="0.25">
      <c r="D38" s="78"/>
    </row>
  </sheetData>
  <mergeCells count="8">
    <mergeCell ref="A33:E33"/>
    <mergeCell ref="A1:E1"/>
    <mergeCell ref="A2:E2"/>
    <mergeCell ref="A3:E3"/>
    <mergeCell ref="A4:E4"/>
    <mergeCell ref="B6:E6"/>
    <mergeCell ref="D7:E7"/>
    <mergeCell ref="A6:A8"/>
  </mergeCells>
  <conditionalFormatting sqref="A9:E31">
    <cfRule type="expression" dxfId="12"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j/11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3"/>
  <sheetViews>
    <sheetView view="pageLayout" zoomScaleNormal="100" workbookViewId="0">
      <selection sqref="A1:E1"/>
    </sheetView>
  </sheetViews>
  <sheetFormatPr baseColWidth="10" defaultColWidth="11.140625" defaultRowHeight="12.75" x14ac:dyDescent="0.2"/>
  <cols>
    <col min="1" max="1" width="15.42578125" style="66" customWidth="1"/>
    <col min="2" max="5" width="19" style="66" customWidth="1"/>
    <col min="6" max="14" width="11.140625" style="66"/>
    <col min="15" max="15" width="6.28515625" style="66" customWidth="1"/>
    <col min="16" max="16384" width="11.140625" style="66"/>
  </cols>
  <sheetData>
    <row r="1" spans="1:5" ht="15" x14ac:dyDescent="0.35">
      <c r="A1" s="617" t="s">
        <v>389</v>
      </c>
      <c r="B1" s="600"/>
      <c r="C1" s="600"/>
      <c r="D1" s="600"/>
      <c r="E1" s="600"/>
    </row>
    <row r="2" spans="1:5" ht="15.6" customHeight="1" x14ac:dyDescent="0.25">
      <c r="A2" s="600" t="s">
        <v>189</v>
      </c>
      <c r="B2" s="600"/>
      <c r="C2" s="600"/>
      <c r="D2" s="600"/>
      <c r="E2" s="600"/>
    </row>
    <row r="3" spans="1:5" ht="15.6" customHeight="1" x14ac:dyDescent="0.35">
      <c r="A3" s="600" t="s">
        <v>337</v>
      </c>
      <c r="B3" s="644"/>
      <c r="C3" s="644"/>
      <c r="D3" s="644"/>
      <c r="E3" s="644"/>
    </row>
    <row r="4" spans="1:5" ht="15.6" customHeight="1" x14ac:dyDescent="0.25">
      <c r="A4" s="626" t="s">
        <v>390</v>
      </c>
      <c r="B4" s="626"/>
      <c r="C4" s="626"/>
      <c r="D4" s="626"/>
      <c r="E4" s="626"/>
    </row>
    <row r="5" spans="1:5" ht="9.75" customHeight="1" x14ac:dyDescent="0.2"/>
    <row r="6" spans="1:5" ht="19.899999999999999" customHeight="1" x14ac:dyDescent="0.2">
      <c r="A6" s="665" t="s">
        <v>190</v>
      </c>
      <c r="B6" s="663" t="s">
        <v>150</v>
      </c>
      <c r="C6" s="663"/>
      <c r="D6" s="663"/>
      <c r="E6" s="664"/>
    </row>
    <row r="7" spans="1:5" ht="19.899999999999999" customHeight="1" x14ac:dyDescent="0.2">
      <c r="A7" s="666"/>
      <c r="B7" s="266" t="s">
        <v>338</v>
      </c>
      <c r="C7" s="267"/>
      <c r="D7" s="663" t="s">
        <v>187</v>
      </c>
      <c r="E7" s="664"/>
    </row>
    <row r="8" spans="1:5" ht="19.899999999999999" customHeight="1" x14ac:dyDescent="0.2">
      <c r="A8" s="667"/>
      <c r="B8" s="237" t="s">
        <v>163</v>
      </c>
      <c r="C8" s="237" t="s">
        <v>188</v>
      </c>
      <c r="D8" s="237" t="s">
        <v>103</v>
      </c>
      <c r="E8" s="238" t="s">
        <v>188</v>
      </c>
    </row>
    <row r="9" spans="1:5" ht="9.9499999999999993" customHeight="1" x14ac:dyDescent="0.25">
      <c r="A9" s="203"/>
      <c r="B9" s="101"/>
      <c r="C9" s="101"/>
      <c r="D9" s="101"/>
      <c r="E9" s="101"/>
    </row>
    <row r="10" spans="1:5" s="264" customFormat="1" ht="16.5" customHeight="1" x14ac:dyDescent="0.25">
      <c r="A10" s="265"/>
      <c r="B10" s="668" t="s">
        <v>191</v>
      </c>
      <c r="C10" s="669"/>
      <c r="D10" s="669"/>
      <c r="E10" s="669"/>
    </row>
    <row r="11" spans="1:5" ht="12" customHeight="1" x14ac:dyDescent="0.25">
      <c r="A11" s="520">
        <v>1990</v>
      </c>
      <c r="B11" s="427">
        <v>2874</v>
      </c>
      <c r="C11" s="261">
        <v>23</v>
      </c>
      <c r="D11" s="427">
        <v>39249.68791790503</v>
      </c>
      <c r="E11" s="261">
        <v>21.419708426555754</v>
      </c>
    </row>
    <row r="12" spans="1:5" ht="12" customHeight="1" x14ac:dyDescent="0.25">
      <c r="A12" s="521">
        <v>2005</v>
      </c>
      <c r="B12" s="427">
        <v>3162</v>
      </c>
      <c r="C12" s="261">
        <v>28</v>
      </c>
      <c r="D12" s="427">
        <v>42515</v>
      </c>
      <c r="E12" s="261">
        <v>25.623640166103144</v>
      </c>
    </row>
    <row r="13" spans="1:5" ht="12" customHeight="1" x14ac:dyDescent="0.25">
      <c r="A13" s="521">
        <v>2006</v>
      </c>
      <c r="B13" s="427">
        <v>3040.5325577787307</v>
      </c>
      <c r="C13" s="261">
        <v>26.553035869785692</v>
      </c>
      <c r="D13" s="427">
        <v>41402.35307445511</v>
      </c>
      <c r="E13" s="261">
        <v>24.605808428081883</v>
      </c>
    </row>
    <row r="14" spans="1:5" ht="12" customHeight="1" x14ac:dyDescent="0.25">
      <c r="A14" s="521">
        <v>2007</v>
      </c>
      <c r="B14" s="427">
        <v>3069.7326113019935</v>
      </c>
      <c r="C14" s="261">
        <v>28.060048110643493</v>
      </c>
      <c r="D14" s="427">
        <v>41215.32986378538</v>
      </c>
      <c r="E14" s="261">
        <v>25.736876487714653</v>
      </c>
    </row>
    <row r="15" spans="1:5" ht="12" customHeight="1" x14ac:dyDescent="0.25">
      <c r="A15" s="521">
        <v>2008</v>
      </c>
      <c r="B15" s="427">
        <v>3179.2552357196855</v>
      </c>
      <c r="C15" s="261">
        <v>29.190563797888458</v>
      </c>
      <c r="D15" s="427">
        <v>43892.146544757379</v>
      </c>
      <c r="E15" s="261">
        <v>27.48996525856079</v>
      </c>
    </row>
    <row r="16" spans="1:5" ht="12" customHeight="1" x14ac:dyDescent="0.25">
      <c r="A16" s="521">
        <v>2009</v>
      </c>
      <c r="B16" s="427">
        <v>3454.1839446577178</v>
      </c>
      <c r="C16" s="261">
        <v>31.451865546562814</v>
      </c>
      <c r="D16" s="427">
        <v>46763.691058171324</v>
      </c>
      <c r="E16" s="261">
        <v>29.252565086372741</v>
      </c>
    </row>
    <row r="17" spans="1:5" ht="12" customHeight="1" x14ac:dyDescent="0.25">
      <c r="A17" s="521">
        <v>2010</v>
      </c>
      <c r="B17" s="427">
        <v>3586.6663965733146</v>
      </c>
      <c r="C17" s="261">
        <v>30.718935334717234</v>
      </c>
      <c r="D17" s="427">
        <v>49461.176035799843</v>
      </c>
      <c r="E17" s="261">
        <v>28.737097932286414</v>
      </c>
    </row>
    <row r="18" spans="1:5" ht="12" customHeight="1" x14ac:dyDescent="0.25">
      <c r="A18" s="521">
        <v>2011</v>
      </c>
      <c r="B18" s="427">
        <v>3500.9360249773272</v>
      </c>
      <c r="C18" s="261">
        <v>32.492759729692132</v>
      </c>
      <c r="D18" s="427">
        <v>47494.233487809419</v>
      </c>
      <c r="E18" s="261">
        <v>30.215678246674315</v>
      </c>
    </row>
    <row r="19" spans="1:5" ht="9.9499999999999993" customHeight="1" x14ac:dyDescent="0.25">
      <c r="A19" s="521"/>
      <c r="B19" s="102"/>
      <c r="C19" s="102"/>
      <c r="D19" s="102"/>
      <c r="E19" s="102"/>
    </row>
    <row r="20" spans="1:5" s="264" customFormat="1" ht="16.5" customHeight="1" x14ac:dyDescent="0.25">
      <c r="A20" s="522"/>
      <c r="B20" s="670" t="s">
        <v>413</v>
      </c>
      <c r="C20" s="670"/>
      <c r="D20" s="670"/>
      <c r="E20" s="670"/>
    </row>
    <row r="21" spans="1:5" ht="12" customHeight="1" x14ac:dyDescent="0.25">
      <c r="A21" s="521">
        <v>1990</v>
      </c>
      <c r="B21" s="428">
        <v>839</v>
      </c>
      <c r="C21" s="262">
        <v>7</v>
      </c>
      <c r="D21" s="428">
        <v>14009</v>
      </c>
      <c r="E21" s="262">
        <v>7.6451230892649571</v>
      </c>
    </row>
    <row r="22" spans="1:5" ht="12" customHeight="1" x14ac:dyDescent="0.25">
      <c r="A22" s="521">
        <v>2005</v>
      </c>
      <c r="B22" s="428">
        <v>1017</v>
      </c>
      <c r="C22" s="262">
        <v>9</v>
      </c>
      <c r="D22" s="428">
        <v>17838</v>
      </c>
      <c r="E22" s="262">
        <v>10.750899524472491</v>
      </c>
    </row>
    <row r="23" spans="1:5" ht="12" customHeight="1" x14ac:dyDescent="0.25">
      <c r="A23" s="521">
        <v>2006</v>
      </c>
      <c r="B23" s="428">
        <v>1155.8519720552381</v>
      </c>
      <c r="C23" s="262">
        <v>10.094079997803718</v>
      </c>
      <c r="D23" s="428">
        <v>20256.584852039963</v>
      </c>
      <c r="E23" s="262">
        <v>12.038679187633116</v>
      </c>
    </row>
    <row r="24" spans="1:5" ht="12" customHeight="1" x14ac:dyDescent="0.25">
      <c r="A24" s="521">
        <v>2007</v>
      </c>
      <c r="B24" s="428">
        <v>1118.6251062026777</v>
      </c>
      <c r="C24" s="262">
        <v>10.22521446404013</v>
      </c>
      <c r="D24" s="428">
        <v>19619.014640958529</v>
      </c>
      <c r="E24" s="262">
        <v>12.251076439125706</v>
      </c>
    </row>
    <row r="25" spans="1:5" ht="12" customHeight="1" x14ac:dyDescent="0.25">
      <c r="A25" s="521">
        <v>2008</v>
      </c>
      <c r="B25" s="428">
        <v>897.33965372314719</v>
      </c>
      <c r="C25" s="262">
        <v>8.2389894702654107</v>
      </c>
      <c r="D25" s="428">
        <v>15659.22814105263</v>
      </c>
      <c r="E25" s="262">
        <v>9.8074865656081975</v>
      </c>
    </row>
    <row r="26" spans="1:5" ht="12" customHeight="1" x14ac:dyDescent="0.25">
      <c r="A26" s="521">
        <v>2009</v>
      </c>
      <c r="B26" s="428">
        <v>898.45970011559916</v>
      </c>
      <c r="C26" s="262">
        <v>8.1808711231911939</v>
      </c>
      <c r="D26" s="428">
        <v>15565.362563410454</v>
      </c>
      <c r="E26" s="262">
        <v>9.7367588224110424</v>
      </c>
    </row>
    <row r="27" spans="1:5" ht="12" customHeight="1" x14ac:dyDescent="0.25">
      <c r="A27" s="521">
        <v>2010</v>
      </c>
      <c r="B27" s="428">
        <v>1095.9113602415944</v>
      </c>
      <c r="C27" s="262">
        <v>9.3862173075274455</v>
      </c>
      <c r="D27" s="428">
        <v>19110.134929078209</v>
      </c>
      <c r="E27" s="262">
        <v>11.103048147473089</v>
      </c>
    </row>
    <row r="28" spans="1:5" ht="12" customHeight="1" x14ac:dyDescent="0.25">
      <c r="A28" s="521">
        <v>2011</v>
      </c>
      <c r="B28" s="428">
        <v>872.95925792736193</v>
      </c>
      <c r="C28" s="262">
        <v>8.1020776213206602</v>
      </c>
      <c r="D28" s="428">
        <v>15414.225895517004</v>
      </c>
      <c r="E28" s="262">
        <v>9.8064808267732921</v>
      </c>
    </row>
    <row r="29" spans="1:5" ht="9.9499999999999993" customHeight="1" x14ac:dyDescent="0.25">
      <c r="A29" s="521"/>
      <c r="B29" s="79"/>
      <c r="C29" s="79"/>
      <c r="D29" s="79"/>
      <c r="E29" s="79"/>
    </row>
    <row r="30" spans="1:5" s="264" customFormat="1" ht="12.75" customHeight="1" x14ac:dyDescent="0.25">
      <c r="A30" s="522"/>
      <c r="B30" s="670" t="s">
        <v>97</v>
      </c>
      <c r="C30" s="670"/>
      <c r="D30" s="670"/>
      <c r="E30" s="670"/>
    </row>
    <row r="31" spans="1:5" ht="12" customHeight="1" x14ac:dyDescent="0.25">
      <c r="A31" s="521">
        <v>1990</v>
      </c>
      <c r="B31" s="428">
        <v>5347</v>
      </c>
      <c r="C31" s="262">
        <v>42</v>
      </c>
      <c r="D31" s="428">
        <v>73153</v>
      </c>
      <c r="E31" s="262">
        <v>39.921742404811148</v>
      </c>
    </row>
    <row r="32" spans="1:5" ht="12" customHeight="1" x14ac:dyDescent="0.25">
      <c r="A32" s="521">
        <v>2005</v>
      </c>
      <c r="B32" s="428">
        <v>4261</v>
      </c>
      <c r="C32" s="262">
        <v>38</v>
      </c>
      <c r="D32" s="428">
        <v>58088</v>
      </c>
      <c r="E32" s="262">
        <v>35.009432199661283</v>
      </c>
    </row>
    <row r="33" spans="1:5" ht="12" customHeight="1" x14ac:dyDescent="0.25">
      <c r="A33" s="521">
        <v>2006</v>
      </c>
      <c r="B33" s="428">
        <v>4330.3767326767565</v>
      </c>
      <c r="C33" s="262">
        <v>37.817272641360439</v>
      </c>
      <c r="D33" s="428">
        <v>59006.898647799215</v>
      </c>
      <c r="E33" s="262">
        <v>35.068355691087724</v>
      </c>
    </row>
    <row r="34" spans="1:5" ht="12" customHeight="1" x14ac:dyDescent="0.25">
      <c r="A34" s="521">
        <v>2007</v>
      </c>
      <c r="B34" s="428">
        <v>4215.1228398920612</v>
      </c>
      <c r="C34" s="262">
        <v>38.529919265338805</v>
      </c>
      <c r="D34" s="428">
        <v>57417.728180215367</v>
      </c>
      <c r="E34" s="262">
        <v>35.854449867640909</v>
      </c>
    </row>
    <row r="35" spans="1:5" ht="12" customHeight="1" x14ac:dyDescent="0.25">
      <c r="A35" s="521">
        <v>2008</v>
      </c>
      <c r="B35" s="428">
        <v>3964.9743430736844</v>
      </c>
      <c r="C35" s="262">
        <v>36.404701081598859</v>
      </c>
      <c r="D35" s="428">
        <v>54139.581926315797</v>
      </c>
      <c r="E35" s="262">
        <v>33.908007318571066</v>
      </c>
    </row>
    <row r="36" spans="1:5" ht="12" customHeight="1" x14ac:dyDescent="0.25">
      <c r="A36" s="521">
        <v>2009</v>
      </c>
      <c r="B36" s="428">
        <v>3927.2380953106658</v>
      </c>
      <c r="C36" s="262">
        <v>35.759231853904716</v>
      </c>
      <c r="D36" s="428">
        <v>53626.144913287244</v>
      </c>
      <c r="E36" s="262">
        <v>33.545305319373028</v>
      </c>
    </row>
    <row r="37" spans="1:5" ht="12" customHeight="1" x14ac:dyDescent="0.25">
      <c r="A37" s="521">
        <v>2010</v>
      </c>
      <c r="B37" s="428">
        <v>3995.4494962168387</v>
      </c>
      <c r="C37" s="262">
        <v>34.220064298334243</v>
      </c>
      <c r="D37" s="428">
        <v>54551.907660424331</v>
      </c>
      <c r="E37" s="262">
        <v>31.694828923921857</v>
      </c>
    </row>
    <row r="38" spans="1:5" ht="12" customHeight="1" x14ac:dyDescent="0.25">
      <c r="A38" s="521">
        <v>2011</v>
      </c>
      <c r="B38" s="428">
        <v>4037.3386798427309</v>
      </c>
      <c r="C38" s="262">
        <v>37.471200483411252</v>
      </c>
      <c r="D38" s="428">
        <v>55104.000127978703</v>
      </c>
      <c r="E38" s="262">
        <v>35.056987252969776</v>
      </c>
    </row>
    <row r="39" spans="1:5" ht="9.9499999999999993" customHeight="1" x14ac:dyDescent="0.25">
      <c r="A39" s="521"/>
      <c r="B39" s="79"/>
      <c r="C39" s="79"/>
      <c r="D39" s="79"/>
      <c r="E39" s="79"/>
    </row>
    <row r="40" spans="1:5" s="264" customFormat="1" ht="15" customHeight="1" x14ac:dyDescent="0.2">
      <c r="A40" s="522"/>
      <c r="B40" s="670" t="s">
        <v>192</v>
      </c>
      <c r="C40" s="670"/>
      <c r="D40" s="670"/>
      <c r="E40" s="670"/>
    </row>
    <row r="41" spans="1:5" ht="12" customHeight="1" x14ac:dyDescent="0.25">
      <c r="A41" s="521">
        <v>1990</v>
      </c>
      <c r="B41" s="428">
        <v>3683</v>
      </c>
      <c r="C41" s="262">
        <v>29</v>
      </c>
      <c r="D41" s="428">
        <v>57093</v>
      </c>
      <c r="E41" s="262">
        <v>31.157328327175687</v>
      </c>
    </row>
    <row r="42" spans="1:5" ht="12" customHeight="1" x14ac:dyDescent="0.25">
      <c r="A42" s="521">
        <v>2005</v>
      </c>
      <c r="B42" s="428">
        <v>2903</v>
      </c>
      <c r="C42" s="262">
        <v>26</v>
      </c>
      <c r="D42" s="428">
        <v>47480</v>
      </c>
      <c r="E42" s="262">
        <v>28.616028109763082</v>
      </c>
    </row>
    <row r="43" spans="1:5" ht="12" customHeight="1" x14ac:dyDescent="0.25">
      <c r="A43" s="521">
        <v>2006</v>
      </c>
      <c r="B43" s="428">
        <v>2923.9458582568323</v>
      </c>
      <c r="C43" s="262">
        <v>25.534881728852405</v>
      </c>
      <c r="D43" s="428">
        <v>47596.682397461285</v>
      </c>
      <c r="E43" s="262">
        <v>28.287156693197268</v>
      </c>
    </row>
    <row r="44" spans="1:5" ht="12" customHeight="1" x14ac:dyDescent="0.25">
      <c r="A44" s="521">
        <v>2007</v>
      </c>
      <c r="B44" s="428">
        <v>2536.3202586288794</v>
      </c>
      <c r="C44" s="262">
        <v>23.184191424066878</v>
      </c>
      <c r="D44" s="428">
        <v>41889.076857640699</v>
      </c>
      <c r="E44" s="262">
        <v>26.15759720551873</v>
      </c>
    </row>
    <row r="45" spans="1:5" ht="12" customHeight="1" x14ac:dyDescent="0.25">
      <c r="A45" s="521">
        <v>2008</v>
      </c>
      <c r="B45" s="428">
        <v>2849.6205554532207</v>
      </c>
      <c r="C45" s="262">
        <v>26.163998942004334</v>
      </c>
      <c r="D45" s="428">
        <v>45975.111103578944</v>
      </c>
      <c r="E45" s="262">
        <v>28.794540857259953</v>
      </c>
    </row>
    <row r="46" spans="1:5" ht="12" customHeight="1" x14ac:dyDescent="0.25">
      <c r="A46" s="521">
        <v>2009</v>
      </c>
      <c r="B46" s="428">
        <v>2702.4746316174396</v>
      </c>
      <c r="C46" s="262">
        <v>24.607221305653773</v>
      </c>
      <c r="D46" s="428">
        <v>43906.64920427544</v>
      </c>
      <c r="E46" s="262">
        <v>27.465370771843183</v>
      </c>
    </row>
    <row r="47" spans="1:5" ht="12" customHeight="1" x14ac:dyDescent="0.25">
      <c r="A47" s="521">
        <v>2010</v>
      </c>
      <c r="B47" s="428">
        <v>2997.7237373348248</v>
      </c>
      <c r="C47" s="262">
        <v>25.674783059421074</v>
      </c>
      <c r="D47" s="428">
        <v>48992.894673075294</v>
      </c>
      <c r="E47" s="262">
        <v>28.465024996318622</v>
      </c>
    </row>
    <row r="48" spans="1:5" ht="12" customHeight="1" x14ac:dyDescent="0.25">
      <c r="A48" s="521">
        <v>2011</v>
      </c>
      <c r="B48" s="428">
        <v>2363.2772025142517</v>
      </c>
      <c r="C48" s="262">
        <v>21.933962165575952</v>
      </c>
      <c r="D48" s="428">
        <v>39171.612612036552</v>
      </c>
      <c r="E48" s="262">
        <v>24.92085367358262</v>
      </c>
    </row>
    <row r="49" spans="1:5" ht="9.9499999999999993" customHeight="1" x14ac:dyDescent="0.25">
      <c r="A49" s="521"/>
      <c r="B49" s="80"/>
      <c r="C49" s="80"/>
      <c r="D49" s="80"/>
      <c r="E49" s="80"/>
    </row>
    <row r="50" spans="1:5" s="264" customFormat="1" ht="19.899999999999999" customHeight="1" x14ac:dyDescent="0.25">
      <c r="A50" s="522"/>
      <c r="B50" s="670" t="s">
        <v>439</v>
      </c>
      <c r="C50" s="670"/>
      <c r="D50" s="670"/>
      <c r="E50" s="670"/>
    </row>
    <row r="51" spans="1:5" ht="12" customHeight="1" x14ac:dyDescent="0.25">
      <c r="A51" s="521">
        <v>1990</v>
      </c>
      <c r="B51" s="428">
        <v>12743</v>
      </c>
      <c r="C51" s="262">
        <v>100</v>
      </c>
      <c r="D51" s="428">
        <v>183241</v>
      </c>
      <c r="E51" s="262">
        <v>100</v>
      </c>
    </row>
    <row r="52" spans="1:5" ht="12" customHeight="1" x14ac:dyDescent="0.25">
      <c r="A52" s="521">
        <v>2005</v>
      </c>
      <c r="B52" s="428">
        <v>11343</v>
      </c>
      <c r="C52" s="262">
        <v>100</v>
      </c>
      <c r="D52" s="428">
        <v>165921</v>
      </c>
      <c r="E52" s="262">
        <v>100</v>
      </c>
    </row>
    <row r="53" spans="1:5" ht="12" customHeight="1" x14ac:dyDescent="0.25">
      <c r="A53" s="521">
        <v>2006</v>
      </c>
      <c r="B53" s="428">
        <v>11450.790684309315</v>
      </c>
      <c r="C53" s="262">
        <v>100</v>
      </c>
      <c r="D53" s="428">
        <v>168262.51897175558</v>
      </c>
      <c r="E53" s="262">
        <v>100</v>
      </c>
    </row>
    <row r="54" spans="1:5" ht="12" customHeight="1" x14ac:dyDescent="0.25">
      <c r="A54" s="521">
        <v>2007</v>
      </c>
      <c r="B54" s="428">
        <v>10939.869380115601</v>
      </c>
      <c r="C54" s="262">
        <v>100</v>
      </c>
      <c r="D54" s="428">
        <v>160141.14954259997</v>
      </c>
      <c r="E54" s="262">
        <v>100</v>
      </c>
    </row>
    <row r="55" spans="1:5" ht="12" customHeight="1" x14ac:dyDescent="0.25">
      <c r="A55" s="521">
        <v>2008</v>
      </c>
      <c r="B55" s="428">
        <v>10891.380028602467</v>
      </c>
      <c r="C55" s="262">
        <v>100</v>
      </c>
      <c r="D55" s="428">
        <v>159666.06771570473</v>
      </c>
      <c r="E55" s="262">
        <v>100</v>
      </c>
    </row>
    <row r="56" spans="1:5" ht="12" customHeight="1" x14ac:dyDescent="0.25">
      <c r="A56" s="521">
        <v>2009</v>
      </c>
      <c r="B56" s="428">
        <v>10982.445348254405</v>
      </c>
      <c r="C56" s="262">
        <v>100</v>
      </c>
      <c r="D56" s="428">
        <v>159861.84773914446</v>
      </c>
      <c r="E56" s="262">
        <v>100</v>
      </c>
    </row>
    <row r="57" spans="1:5" ht="12" customHeight="1" x14ac:dyDescent="0.25">
      <c r="A57" s="521">
        <v>2010</v>
      </c>
      <c r="B57" s="428">
        <v>11675.750990366572</v>
      </c>
      <c r="C57" s="262">
        <v>100</v>
      </c>
      <c r="D57" s="428">
        <v>172116.11329837769</v>
      </c>
      <c r="E57" s="262">
        <v>100</v>
      </c>
    </row>
    <row r="58" spans="1:5" ht="12" customHeight="1" x14ac:dyDescent="0.25">
      <c r="A58" s="523">
        <v>2011</v>
      </c>
      <c r="B58" s="429">
        <v>10774.511165261672</v>
      </c>
      <c r="C58" s="263">
        <v>100</v>
      </c>
      <c r="D58" s="429">
        <v>157184.07212334167</v>
      </c>
      <c r="E58" s="263">
        <v>100</v>
      </c>
    </row>
    <row r="59" spans="1:5" ht="8.4499999999999993" customHeight="1" x14ac:dyDescent="0.25">
      <c r="A59" s="103"/>
      <c r="B59" s="67"/>
      <c r="C59" s="67"/>
      <c r="D59" s="67"/>
      <c r="E59" s="67"/>
    </row>
    <row r="60" spans="1:5" ht="12" customHeight="1" x14ac:dyDescent="0.2">
      <c r="A60" s="85" t="s">
        <v>465</v>
      </c>
      <c r="B60" s="104"/>
      <c r="C60" s="104"/>
      <c r="D60" s="104"/>
      <c r="E60" s="104"/>
    </row>
    <row r="61" spans="1:5" ht="13.7" customHeight="1" x14ac:dyDescent="0.25">
      <c r="A61" s="105"/>
      <c r="B61" s="105"/>
      <c r="C61" s="105"/>
      <c r="D61" s="105"/>
      <c r="E61" s="105"/>
    </row>
    <row r="62" spans="1:5" ht="14.25" customHeight="1" x14ac:dyDescent="0.25">
      <c r="A62" s="104"/>
      <c r="B62" s="106"/>
      <c r="C62" s="106"/>
      <c r="D62" s="106"/>
      <c r="E62" s="106"/>
    </row>
    <row r="63" spans="1:5" ht="12" customHeight="1" x14ac:dyDescent="0.25">
      <c r="A63" s="67"/>
    </row>
  </sheetData>
  <mergeCells count="12">
    <mergeCell ref="B10:E10"/>
    <mergeCell ref="B20:E20"/>
    <mergeCell ref="B30:E30"/>
    <mergeCell ref="B40:E40"/>
    <mergeCell ref="B50:E50"/>
    <mergeCell ref="D7:E7"/>
    <mergeCell ref="A6:A8"/>
    <mergeCell ref="A1:E1"/>
    <mergeCell ref="A2:E2"/>
    <mergeCell ref="A3:E3"/>
    <mergeCell ref="A4:E4"/>
    <mergeCell ref="B6:E6"/>
  </mergeCells>
  <conditionalFormatting sqref="A9:E58">
    <cfRule type="expression" dxfId="11"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j/11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view="pageLayout" zoomScaleNormal="100" workbookViewId="0">
      <selection sqref="A1:I1"/>
    </sheetView>
  </sheetViews>
  <sheetFormatPr baseColWidth="10" defaultColWidth="11.140625" defaultRowHeight="12.75" x14ac:dyDescent="0.2"/>
  <cols>
    <col min="1" max="1" width="30.7109375" style="66" customWidth="1"/>
    <col min="2" max="9" width="7.5703125" style="66" customWidth="1"/>
    <col min="10" max="14" width="11.140625" style="66"/>
    <col min="15" max="15" width="6.28515625" style="66" customWidth="1"/>
    <col min="16" max="16384" width="11.140625" style="66"/>
  </cols>
  <sheetData>
    <row r="1" spans="1:9" ht="15" x14ac:dyDescent="0.35">
      <c r="A1" s="600" t="s">
        <v>340</v>
      </c>
      <c r="B1" s="600"/>
      <c r="C1" s="600"/>
      <c r="D1" s="600"/>
      <c r="E1" s="600"/>
      <c r="F1" s="600"/>
      <c r="G1" s="600"/>
      <c r="H1" s="600"/>
      <c r="I1" s="600"/>
    </row>
    <row r="2" spans="1:9" ht="16.899999999999999" customHeight="1" x14ac:dyDescent="0.35">
      <c r="A2" s="672" t="s">
        <v>181</v>
      </c>
      <c r="B2" s="672"/>
      <c r="C2" s="672"/>
      <c r="D2" s="672"/>
      <c r="E2" s="672"/>
      <c r="F2" s="672"/>
      <c r="G2" s="672"/>
      <c r="H2" s="672"/>
      <c r="I2" s="672"/>
    </row>
    <row r="3" spans="1:9" ht="16.899999999999999" customHeight="1" x14ac:dyDescent="0.35">
      <c r="A3" s="600" t="s">
        <v>193</v>
      </c>
      <c r="B3" s="600"/>
      <c r="C3" s="600"/>
      <c r="D3" s="600"/>
      <c r="E3" s="600"/>
      <c r="F3" s="600"/>
      <c r="G3" s="600"/>
      <c r="H3" s="600"/>
      <c r="I3" s="600"/>
    </row>
    <row r="4" spans="1:9" ht="28.35" customHeight="1" x14ac:dyDescent="0.2">
      <c r="A4" s="626" t="s">
        <v>339</v>
      </c>
      <c r="B4" s="626"/>
      <c r="C4" s="626"/>
      <c r="D4" s="626"/>
      <c r="E4" s="626"/>
      <c r="F4" s="626"/>
      <c r="G4" s="626"/>
      <c r="H4" s="626"/>
      <c r="I4" s="626"/>
    </row>
    <row r="5" spans="1:9" ht="16.899999999999999" customHeight="1" x14ac:dyDescent="0.25">
      <c r="A5" s="626" t="s">
        <v>440</v>
      </c>
      <c r="B5" s="626"/>
      <c r="C5" s="626"/>
      <c r="D5" s="626"/>
      <c r="E5" s="626"/>
      <c r="F5" s="626"/>
      <c r="G5" s="626"/>
      <c r="H5" s="626"/>
      <c r="I5" s="626"/>
    </row>
    <row r="6" spans="1:9" x14ac:dyDescent="0.25">
      <c r="A6" s="88"/>
      <c r="B6" s="68"/>
      <c r="G6" s="89"/>
    </row>
    <row r="7" spans="1:9" ht="36.950000000000003" customHeight="1" x14ac:dyDescent="0.25">
      <c r="A7" s="279"/>
      <c r="B7" s="226">
        <v>1990</v>
      </c>
      <c r="C7" s="226">
        <v>2005</v>
      </c>
      <c r="D7" s="226">
        <v>2006</v>
      </c>
      <c r="E7" s="226">
        <v>2007</v>
      </c>
      <c r="F7" s="226">
        <v>2008</v>
      </c>
      <c r="G7" s="226">
        <v>2009</v>
      </c>
      <c r="H7" s="226">
        <v>2010</v>
      </c>
      <c r="I7" s="280">
        <v>2011</v>
      </c>
    </row>
    <row r="8" spans="1:9" x14ac:dyDescent="0.25">
      <c r="A8" s="274"/>
      <c r="B8" s="275"/>
      <c r="C8" s="270"/>
      <c r="D8" s="270"/>
      <c r="E8" s="270"/>
      <c r="F8" s="270"/>
      <c r="G8" s="270"/>
      <c r="H8" s="270"/>
      <c r="I8" s="270"/>
    </row>
    <row r="9" spans="1:9" x14ac:dyDescent="0.25">
      <c r="A9" s="272" t="s">
        <v>194</v>
      </c>
      <c r="B9" s="276"/>
      <c r="C9" s="277"/>
      <c r="D9" s="277"/>
      <c r="E9" s="277"/>
      <c r="F9" s="277"/>
      <c r="G9" s="277"/>
      <c r="H9" s="277"/>
      <c r="I9" s="277"/>
    </row>
    <row r="10" spans="1:9" ht="12.75" customHeight="1" x14ac:dyDescent="0.25">
      <c r="A10" s="218" t="s">
        <v>341</v>
      </c>
      <c r="B10" s="437">
        <v>979465.721682398</v>
      </c>
      <c r="C10" s="438">
        <v>805337.15805164375</v>
      </c>
      <c r="D10" s="439">
        <v>810357.45547304326</v>
      </c>
      <c r="E10" s="439">
        <v>787541.74009437126</v>
      </c>
      <c r="F10" s="439">
        <v>787590.20826174854</v>
      </c>
      <c r="G10" s="439">
        <v>735050.75484213256</v>
      </c>
      <c r="H10" s="439">
        <v>772013.80647774204</v>
      </c>
      <c r="I10" s="440">
        <v>743425.60179305985</v>
      </c>
    </row>
    <row r="11" spans="1:9" ht="14.25" customHeight="1" x14ac:dyDescent="0.25">
      <c r="A11" s="218" t="s">
        <v>195</v>
      </c>
      <c r="B11" s="431">
        <f t="shared" ref="B11:G11" si="0">PRODUCT(B10,1/PRODUCT(B14,))</f>
        <v>12.341280434478648</v>
      </c>
      <c r="C11" s="431">
        <f t="shared" si="0"/>
        <v>9.7658832774034288</v>
      </c>
      <c r="D11" s="431">
        <f t="shared" si="0"/>
        <v>9.8385174075632023</v>
      </c>
      <c r="E11" s="431">
        <f t="shared" si="0"/>
        <v>9.5735040955087634</v>
      </c>
      <c r="F11" s="431">
        <f t="shared" si="0"/>
        <v>9.590749593152184</v>
      </c>
      <c r="G11" s="431">
        <f t="shared" si="0"/>
        <v>8.9777443630331124</v>
      </c>
      <c r="H11" s="431">
        <f>PRODUCT(H10,1/PRODUCT(H14,))</f>
        <v>9.4427310071484722</v>
      </c>
      <c r="I11" s="431">
        <f>PRODUCT(I10,1/PRODUCT(I14,))</f>
        <v>9.0906416521431304</v>
      </c>
    </row>
    <row r="12" spans="1:9" ht="39.75" customHeight="1" x14ac:dyDescent="0.25">
      <c r="A12" s="218" t="s">
        <v>347</v>
      </c>
      <c r="B12" s="444" t="s">
        <v>20</v>
      </c>
      <c r="C12" s="431">
        <f>(C10/2224400)/(946374.982122632/1873167.24)*100</f>
        <v>71.660222808743995</v>
      </c>
      <c r="D12" s="432">
        <f>(D10/2306702.8)/(946374.982122632/1873167.24)*100</f>
        <v>69.534172726506384</v>
      </c>
      <c r="E12" s="431">
        <f>(E10/2382109.96)/(946374.982122632/1873167.24)*100</f>
        <v>65.437255855953424</v>
      </c>
      <c r="F12" s="432">
        <f>(F10/2407913)/(946374.982122632/1873167.24)*100</f>
        <v>64.740018543432626</v>
      </c>
      <c r="G12" s="432">
        <f>(G10/2284013.92)/(946374.982122632/1873167.24)*100</f>
        <v>63.698892900532314</v>
      </c>
      <c r="H12" s="432">
        <f>(H10/2375659.2)/(946374.982122632/1873167.24)*100</f>
        <v>64.321213730074362</v>
      </c>
      <c r="I12" s="432">
        <f>(I10/2454847.84)/(946374.982122632/1873167.24)*100</f>
        <v>59.941311040888287</v>
      </c>
    </row>
    <row r="13" spans="1:9" ht="12.75" customHeight="1" x14ac:dyDescent="0.25">
      <c r="A13" s="218" t="s">
        <v>344</v>
      </c>
      <c r="B13" s="433"/>
      <c r="C13" s="434"/>
      <c r="D13" s="434"/>
      <c r="E13" s="434"/>
      <c r="F13" s="434"/>
      <c r="G13" s="434"/>
      <c r="H13" s="434"/>
      <c r="I13" s="434"/>
    </row>
    <row r="14" spans="1:9" ht="12.75" customHeight="1" x14ac:dyDescent="0.25">
      <c r="A14" s="218" t="s">
        <v>345</v>
      </c>
      <c r="B14" s="441">
        <v>79365</v>
      </c>
      <c r="C14" s="439">
        <v>82464.343999999997</v>
      </c>
      <c r="D14" s="439">
        <v>82365.81</v>
      </c>
      <c r="E14" s="439">
        <v>82262.642000000007</v>
      </c>
      <c r="F14" s="439">
        <v>82119.775999999998</v>
      </c>
      <c r="G14" s="442">
        <v>81874.77</v>
      </c>
      <c r="H14" s="439">
        <v>81757.471000000005</v>
      </c>
      <c r="I14" s="439">
        <v>81779.221999999994</v>
      </c>
    </row>
    <row r="15" spans="1:9" ht="12.75" customHeight="1" x14ac:dyDescent="0.25">
      <c r="A15" s="218"/>
      <c r="B15" s="433"/>
      <c r="C15" s="430"/>
      <c r="D15" s="430"/>
      <c r="E15" s="430"/>
      <c r="F15" s="430"/>
      <c r="G15" s="435"/>
      <c r="H15" s="436"/>
      <c r="I15" s="436"/>
    </row>
    <row r="16" spans="1:9" ht="12.75" customHeight="1" x14ac:dyDescent="0.25">
      <c r="A16" s="272" t="s">
        <v>439</v>
      </c>
      <c r="B16" s="430"/>
      <c r="C16" s="430"/>
      <c r="D16" s="430"/>
      <c r="E16" s="434"/>
      <c r="F16" s="434"/>
      <c r="G16" s="434"/>
      <c r="H16" s="434"/>
      <c r="I16" s="434"/>
    </row>
    <row r="17" spans="1:9" ht="14.25" customHeight="1" x14ac:dyDescent="0.25">
      <c r="A17" s="218" t="s">
        <v>342</v>
      </c>
      <c r="B17" s="439">
        <v>12743</v>
      </c>
      <c r="C17" s="439">
        <v>11343</v>
      </c>
      <c r="D17" s="439">
        <v>11451</v>
      </c>
      <c r="E17" s="439">
        <v>10939.869380115601</v>
      </c>
      <c r="F17" s="439">
        <v>10891.380028602467</v>
      </c>
      <c r="G17" s="439">
        <v>10982.445348254405</v>
      </c>
      <c r="H17" s="439">
        <v>11675.750990366572</v>
      </c>
      <c r="I17" s="439">
        <v>10774.511165261672</v>
      </c>
    </row>
    <row r="18" spans="1:9" ht="25.5" customHeight="1" x14ac:dyDescent="0.25">
      <c r="A18" s="218" t="s">
        <v>343</v>
      </c>
      <c r="B18" s="431">
        <v>1.3010154125773525</v>
      </c>
      <c r="C18" s="431">
        <v>1.4084784101409373</v>
      </c>
      <c r="D18" s="431">
        <v>1.4130801071380925</v>
      </c>
      <c r="E18" s="431">
        <v>1.3891161348228571</v>
      </c>
      <c r="F18" s="431">
        <v>1.3828739761303399</v>
      </c>
      <c r="G18" s="431">
        <v>1.4941070770838285</v>
      </c>
      <c r="H18" s="431">
        <v>1.512375930637349</v>
      </c>
      <c r="I18" s="431">
        <v>1.449305907581707</v>
      </c>
    </row>
    <row r="19" spans="1:9" ht="14.25" customHeight="1" x14ac:dyDescent="0.25">
      <c r="A19" s="218" t="s">
        <v>195</v>
      </c>
      <c r="B19" s="431">
        <v>7.7701219512195117</v>
      </c>
      <c r="C19" s="431">
        <v>6.5227142035652674</v>
      </c>
      <c r="D19" s="431">
        <v>6.5471698113207548</v>
      </c>
      <c r="E19" s="431">
        <v>6.2097979635227345</v>
      </c>
      <c r="F19" s="431">
        <v>6.1480007296523391</v>
      </c>
      <c r="G19" s="431">
        <v>6.1764817011880639</v>
      </c>
      <c r="H19" s="431">
        <v>6.5591674636595343</v>
      </c>
      <c r="I19" s="431">
        <v>6.011545573076468</v>
      </c>
    </row>
    <row r="20" spans="1:9" ht="38.25" customHeight="1" x14ac:dyDescent="0.25">
      <c r="A20" s="218" t="s">
        <v>347</v>
      </c>
      <c r="B20" s="445" t="s">
        <v>20</v>
      </c>
      <c r="C20" s="431">
        <v>66.836940414960878</v>
      </c>
      <c r="D20" s="432">
        <v>66.080230932020413</v>
      </c>
      <c r="E20" s="432">
        <v>61.742480149173993</v>
      </c>
      <c r="F20" s="432">
        <v>59.211418396891261</v>
      </c>
      <c r="G20" s="432">
        <v>62.049107936717881</v>
      </c>
      <c r="H20" s="432">
        <v>65.507256296011761</v>
      </c>
      <c r="I20" s="432">
        <v>60.005559690470747</v>
      </c>
    </row>
    <row r="21" spans="1:9" ht="12.75" customHeight="1" x14ac:dyDescent="0.25">
      <c r="A21" s="218" t="s">
        <v>344</v>
      </c>
      <c r="B21" s="430"/>
      <c r="C21" s="434"/>
      <c r="D21" s="434"/>
      <c r="E21" s="434"/>
      <c r="F21" s="434"/>
      <c r="G21" s="434"/>
      <c r="H21" s="434"/>
      <c r="I21" s="434"/>
    </row>
    <row r="22" spans="1:9" ht="12.75" customHeight="1" x14ac:dyDescent="0.25">
      <c r="A22" s="273" t="s">
        <v>346</v>
      </c>
      <c r="B22" s="443">
        <v>1640</v>
      </c>
      <c r="C22" s="443">
        <v>1739</v>
      </c>
      <c r="D22" s="443">
        <v>1749</v>
      </c>
      <c r="E22" s="443">
        <v>1761.711</v>
      </c>
      <c r="F22" s="443">
        <v>1771.5319999999999</v>
      </c>
      <c r="G22" s="443">
        <v>1778.107</v>
      </c>
      <c r="H22" s="443">
        <v>1780.066</v>
      </c>
      <c r="I22" s="443">
        <v>1792.3030000000001</v>
      </c>
    </row>
    <row r="23" spans="1:9" s="84" customFormat="1" ht="11.45" customHeight="1" x14ac:dyDescent="0.25">
      <c r="A23" s="269"/>
      <c r="B23" s="109"/>
      <c r="C23" s="278"/>
    </row>
    <row r="24" spans="1:9" s="84" customFormat="1" ht="11.45" customHeight="1" x14ac:dyDescent="0.25">
      <c r="A24" s="271" t="s">
        <v>196</v>
      </c>
      <c r="B24" s="271"/>
      <c r="C24" s="271"/>
      <c r="D24" s="271"/>
      <c r="E24" s="271"/>
      <c r="F24" s="271"/>
      <c r="G24" s="271"/>
      <c r="H24" s="271"/>
      <c r="I24" s="271"/>
    </row>
    <row r="25" spans="1:9" s="84" customFormat="1" ht="23.25" customHeight="1" x14ac:dyDescent="0.25">
      <c r="A25" s="671" t="s">
        <v>197</v>
      </c>
      <c r="B25" s="671"/>
      <c r="C25" s="671"/>
      <c r="D25" s="671"/>
      <c r="E25" s="671"/>
      <c r="F25" s="671"/>
      <c r="G25" s="671"/>
      <c r="H25" s="671"/>
      <c r="I25" s="671"/>
    </row>
    <row r="28" spans="1:9" s="382" customFormat="1" ht="25.5" customHeight="1" x14ac:dyDescent="0.25">
      <c r="A28" s="626" t="s">
        <v>453</v>
      </c>
      <c r="B28" s="644"/>
      <c r="C28" s="644"/>
      <c r="D28" s="644"/>
      <c r="E28" s="644"/>
      <c r="F28" s="644"/>
      <c r="G28" s="644"/>
      <c r="H28" s="644"/>
      <c r="I28" s="644"/>
    </row>
    <row r="49" spans="1:1" x14ac:dyDescent="0.2">
      <c r="A49" s="387" t="s">
        <v>451</v>
      </c>
    </row>
  </sheetData>
  <mergeCells count="7">
    <mergeCell ref="A28:I28"/>
    <mergeCell ref="A25:I25"/>
    <mergeCell ref="A1:I1"/>
    <mergeCell ref="A2:I2"/>
    <mergeCell ref="A3:I3"/>
    <mergeCell ref="A4:I4"/>
    <mergeCell ref="A5:I5"/>
  </mergeCells>
  <conditionalFormatting sqref="A8:I22">
    <cfRule type="expression" dxfId="1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j/11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Y35"/>
  <sheetViews>
    <sheetView view="pageLayout" zoomScaleNormal="100" workbookViewId="0">
      <selection sqref="A1:O1"/>
    </sheetView>
  </sheetViews>
  <sheetFormatPr baseColWidth="10" defaultColWidth="11.140625" defaultRowHeight="12.75" x14ac:dyDescent="0.2"/>
  <cols>
    <col min="1" max="1" width="21.7109375" style="66" customWidth="1"/>
    <col min="2" max="2" width="5.85546875" style="66" customWidth="1"/>
    <col min="3" max="3" width="5.140625" style="66" customWidth="1"/>
    <col min="4" max="4" width="4.140625" style="66" customWidth="1"/>
    <col min="5" max="5" width="4.5703125" style="66" customWidth="1"/>
    <col min="6" max="6" width="5.140625" style="66" customWidth="1"/>
    <col min="7" max="7" width="5.5703125" style="66" customWidth="1"/>
    <col min="8" max="8" width="4.5703125" style="66" customWidth="1"/>
    <col min="9" max="9" width="4.140625" style="66" customWidth="1"/>
    <col min="10" max="10" width="4.5703125" style="66" customWidth="1"/>
    <col min="11" max="12" width="5.140625" style="66" customWidth="1"/>
    <col min="13" max="13" width="5.42578125" style="66" customWidth="1"/>
    <col min="14" max="14" width="5.140625" style="66" customWidth="1"/>
    <col min="15" max="15" width="5.5703125" style="89" customWidth="1"/>
    <col min="16" max="16" width="22.140625" style="89" customWidth="1"/>
    <col min="17" max="17" width="5.140625" style="89" customWidth="1"/>
    <col min="18" max="18" width="6.5703125" style="66" customWidth="1"/>
    <col min="19" max="19" width="5.5703125" style="66" customWidth="1"/>
    <col min="20" max="20" width="6.42578125" style="66" customWidth="1"/>
    <col min="21" max="21" width="6.140625" style="66" customWidth="1"/>
    <col min="22" max="22" width="6.85546875" style="66" customWidth="1"/>
    <col min="23" max="24" width="5.5703125" style="66" customWidth="1"/>
    <col min="25" max="25" width="5.42578125" style="66" customWidth="1"/>
    <col min="26" max="26" width="5.28515625" style="66" customWidth="1"/>
    <col min="27" max="28" width="5.5703125" style="66" customWidth="1"/>
    <col min="29" max="16384" width="11.140625" style="66"/>
  </cols>
  <sheetData>
    <row r="1" spans="1:31" ht="14.25" customHeight="1" x14ac:dyDescent="0.35">
      <c r="A1" s="617" t="s">
        <v>355</v>
      </c>
      <c r="B1" s="617"/>
      <c r="C1" s="617"/>
      <c r="D1" s="617"/>
      <c r="E1" s="617"/>
      <c r="F1" s="617"/>
      <c r="G1" s="617"/>
      <c r="H1" s="617"/>
      <c r="I1" s="617"/>
      <c r="J1" s="617"/>
      <c r="K1" s="617"/>
      <c r="L1" s="617"/>
      <c r="M1" s="617"/>
      <c r="N1" s="617"/>
      <c r="O1" s="617"/>
      <c r="P1" s="617" t="s">
        <v>355</v>
      </c>
      <c r="Q1" s="617"/>
      <c r="R1" s="617"/>
      <c r="S1" s="617"/>
      <c r="T1" s="617"/>
      <c r="U1" s="617"/>
      <c r="V1" s="617"/>
      <c r="W1" s="617"/>
      <c r="X1" s="617"/>
      <c r="Y1" s="617"/>
      <c r="Z1" s="617"/>
      <c r="AA1" s="617"/>
      <c r="AB1" s="617"/>
      <c r="AC1" s="468"/>
      <c r="AD1" s="468"/>
      <c r="AE1" s="468"/>
    </row>
    <row r="2" spans="1:31" ht="16.899999999999999" customHeight="1" x14ac:dyDescent="0.25">
      <c r="A2" s="600" t="s">
        <v>354</v>
      </c>
      <c r="B2" s="600"/>
      <c r="C2" s="600"/>
      <c r="D2" s="600"/>
      <c r="E2" s="600"/>
      <c r="F2" s="600"/>
      <c r="G2" s="600"/>
      <c r="H2" s="600"/>
      <c r="I2" s="600"/>
      <c r="J2" s="600"/>
      <c r="K2" s="600"/>
      <c r="L2" s="600"/>
      <c r="M2" s="600"/>
      <c r="N2" s="600"/>
      <c r="O2" s="600"/>
      <c r="P2" s="600" t="s">
        <v>354</v>
      </c>
      <c r="Q2" s="600"/>
      <c r="R2" s="600"/>
      <c r="S2" s="600"/>
      <c r="T2" s="600"/>
      <c r="U2" s="600"/>
      <c r="V2" s="600"/>
      <c r="W2" s="600"/>
      <c r="X2" s="600"/>
      <c r="Y2" s="600"/>
      <c r="Z2" s="600"/>
      <c r="AA2" s="600"/>
      <c r="AB2" s="600"/>
      <c r="AC2" s="335"/>
      <c r="AD2" s="335"/>
      <c r="AE2" s="335"/>
    </row>
    <row r="3" spans="1:31" ht="16.899999999999999" customHeight="1" x14ac:dyDescent="0.25">
      <c r="A3" s="656" t="s">
        <v>441</v>
      </c>
      <c r="B3" s="656"/>
      <c r="C3" s="656"/>
      <c r="D3" s="656"/>
      <c r="E3" s="656"/>
      <c r="F3" s="656"/>
      <c r="G3" s="656"/>
      <c r="H3" s="656"/>
      <c r="I3" s="656"/>
      <c r="J3" s="656"/>
      <c r="K3" s="656"/>
      <c r="L3" s="656"/>
      <c r="M3" s="656"/>
      <c r="N3" s="656"/>
      <c r="O3" s="656"/>
      <c r="P3" s="656" t="s">
        <v>499</v>
      </c>
      <c r="Q3" s="656"/>
      <c r="R3" s="656"/>
      <c r="S3" s="656"/>
      <c r="T3" s="656"/>
      <c r="U3" s="656"/>
      <c r="V3" s="656"/>
      <c r="W3" s="656"/>
      <c r="X3" s="656"/>
      <c r="Y3" s="656"/>
      <c r="Z3" s="656"/>
      <c r="AA3" s="656"/>
      <c r="AB3" s="656"/>
      <c r="AC3" s="291"/>
      <c r="AD3" s="291"/>
      <c r="AE3" s="291"/>
    </row>
    <row r="4" spans="1:31" ht="14.25" customHeight="1" x14ac:dyDescent="0.25">
      <c r="A4" s="113"/>
      <c r="B4" s="113"/>
      <c r="C4" s="113"/>
      <c r="D4" s="113"/>
      <c r="E4" s="113"/>
      <c r="F4" s="113"/>
      <c r="G4" s="113"/>
      <c r="H4" s="113"/>
      <c r="I4" s="113"/>
      <c r="J4" s="113"/>
      <c r="K4" s="113"/>
      <c r="L4" s="113"/>
      <c r="M4" s="113"/>
      <c r="N4" s="113"/>
      <c r="O4" s="114"/>
      <c r="P4" s="114"/>
      <c r="Q4" s="114"/>
      <c r="R4" s="114"/>
      <c r="S4" s="113"/>
      <c r="T4" s="113"/>
      <c r="U4" s="113"/>
      <c r="V4" s="113"/>
      <c r="W4" s="114"/>
      <c r="X4" s="114"/>
      <c r="Y4" s="114"/>
      <c r="Z4" s="114"/>
      <c r="AA4" s="114"/>
      <c r="AB4" s="115"/>
    </row>
    <row r="5" spans="1:31" ht="16.899999999999999" customHeight="1" x14ac:dyDescent="0.25">
      <c r="A5" s="675" t="s">
        <v>86</v>
      </c>
      <c r="B5" s="688" t="s">
        <v>152</v>
      </c>
      <c r="C5" s="689"/>
      <c r="D5" s="689"/>
      <c r="E5" s="688" t="s">
        <v>153</v>
      </c>
      <c r="F5" s="688"/>
      <c r="G5" s="688"/>
      <c r="H5" s="688"/>
      <c r="I5" s="688" t="s">
        <v>89</v>
      </c>
      <c r="J5" s="688"/>
      <c r="K5" s="688"/>
      <c r="L5" s="688"/>
      <c r="M5" s="688"/>
      <c r="N5" s="688"/>
      <c r="O5" s="690"/>
      <c r="P5" s="675" t="s">
        <v>86</v>
      </c>
      <c r="Q5" s="690" t="s">
        <v>89</v>
      </c>
      <c r="R5" s="681"/>
      <c r="S5" s="681"/>
      <c r="T5" s="675"/>
      <c r="U5" s="683" t="s">
        <v>90</v>
      </c>
      <c r="V5" s="684"/>
      <c r="W5" s="684"/>
      <c r="X5" s="684"/>
      <c r="Y5" s="678" t="s">
        <v>199</v>
      </c>
      <c r="Z5" s="678" t="s">
        <v>350</v>
      </c>
      <c r="AA5" s="676" t="s">
        <v>91</v>
      </c>
      <c r="AB5" s="681" t="s">
        <v>295</v>
      </c>
    </row>
    <row r="6" spans="1:31" ht="48.2" customHeight="1" x14ac:dyDescent="0.2">
      <c r="A6" s="675"/>
      <c r="B6" s="317" t="s">
        <v>315</v>
      </c>
      <c r="C6" s="317" t="s">
        <v>157</v>
      </c>
      <c r="D6" s="317" t="s">
        <v>158</v>
      </c>
      <c r="E6" s="317" t="s">
        <v>159</v>
      </c>
      <c r="F6" s="317" t="s">
        <v>157</v>
      </c>
      <c r="G6" s="317" t="s">
        <v>200</v>
      </c>
      <c r="H6" s="317" t="s">
        <v>352</v>
      </c>
      <c r="I6" s="317" t="s">
        <v>307</v>
      </c>
      <c r="J6" s="317" t="s">
        <v>306</v>
      </c>
      <c r="K6" s="317" t="s">
        <v>353</v>
      </c>
      <c r="L6" s="317" t="s">
        <v>305</v>
      </c>
      <c r="M6" s="317" t="s">
        <v>384</v>
      </c>
      <c r="N6" s="317" t="s">
        <v>201</v>
      </c>
      <c r="O6" s="318" t="s">
        <v>202</v>
      </c>
      <c r="P6" s="675"/>
      <c r="Q6" s="572" t="s">
        <v>500</v>
      </c>
      <c r="R6" s="471" t="s">
        <v>357</v>
      </c>
      <c r="S6" s="471" t="s">
        <v>203</v>
      </c>
      <c r="T6" s="471" t="s">
        <v>356</v>
      </c>
      <c r="U6" s="471" t="s">
        <v>204</v>
      </c>
      <c r="V6" s="471" t="s">
        <v>358</v>
      </c>
      <c r="W6" s="471" t="s">
        <v>205</v>
      </c>
      <c r="X6" s="471" t="s">
        <v>162</v>
      </c>
      <c r="Y6" s="679"/>
      <c r="Z6" s="679"/>
      <c r="AA6" s="680"/>
      <c r="AB6" s="682"/>
      <c r="AC6" s="106"/>
    </row>
    <row r="7" spans="1:31" ht="16.899999999999999" customHeight="1" x14ac:dyDescent="0.2">
      <c r="A7" s="675"/>
      <c r="B7" s="676" t="s">
        <v>206</v>
      </c>
      <c r="C7" s="677"/>
      <c r="D7" s="677"/>
      <c r="E7" s="677"/>
      <c r="F7" s="677"/>
      <c r="G7" s="677"/>
      <c r="H7" s="677"/>
      <c r="I7" s="677"/>
      <c r="J7" s="677"/>
      <c r="K7" s="677"/>
      <c r="L7" s="677"/>
      <c r="M7" s="677"/>
      <c r="N7" s="677"/>
      <c r="O7" s="677"/>
      <c r="P7" s="675"/>
      <c r="Q7" s="676" t="s">
        <v>163</v>
      </c>
      <c r="R7" s="681"/>
      <c r="S7" s="681"/>
      <c r="T7" s="681"/>
      <c r="U7" s="681"/>
      <c r="V7" s="681"/>
      <c r="W7" s="681"/>
      <c r="X7" s="681"/>
      <c r="Y7" s="681"/>
      <c r="Z7" s="681"/>
      <c r="AA7" s="681"/>
      <c r="AB7" s="681"/>
    </row>
    <row r="8" spans="1:31" s="89" customFormat="1" ht="12.75" customHeight="1" x14ac:dyDescent="0.2">
      <c r="A8" s="293"/>
      <c r="B8" s="736"/>
      <c r="C8" s="292"/>
      <c r="D8" s="292"/>
      <c r="E8" s="292"/>
      <c r="F8" s="292"/>
      <c r="G8" s="292"/>
      <c r="H8" s="292"/>
      <c r="I8" s="292"/>
      <c r="J8" s="292"/>
      <c r="K8" s="292"/>
      <c r="L8" s="292"/>
      <c r="M8" s="292"/>
      <c r="N8" s="292"/>
      <c r="O8" s="292"/>
      <c r="P8" s="293"/>
      <c r="Q8" s="571"/>
      <c r="R8" s="292"/>
      <c r="S8" s="292"/>
      <c r="T8" s="292"/>
      <c r="U8" s="292"/>
      <c r="V8" s="292"/>
      <c r="W8" s="292"/>
      <c r="X8" s="292"/>
      <c r="Y8" s="292"/>
      <c r="Z8" s="292"/>
      <c r="AA8" s="292"/>
      <c r="AB8" s="292"/>
    </row>
    <row r="9" spans="1:31" ht="36" customHeight="1" x14ac:dyDescent="0.25">
      <c r="A9" s="294" t="s">
        <v>415</v>
      </c>
      <c r="B9" s="737">
        <v>0</v>
      </c>
      <c r="C9" s="446">
        <v>0</v>
      </c>
      <c r="D9" s="446">
        <v>0</v>
      </c>
      <c r="E9" s="446">
        <v>0</v>
      </c>
      <c r="F9" s="446">
        <v>0</v>
      </c>
      <c r="G9" s="446">
        <v>14.708738660000003</v>
      </c>
      <c r="H9" s="446">
        <v>0</v>
      </c>
      <c r="I9" s="446">
        <v>0</v>
      </c>
      <c r="J9" s="446">
        <v>0</v>
      </c>
      <c r="K9" s="446">
        <v>0</v>
      </c>
      <c r="L9" s="446">
        <v>2.0680984097400635E-3</v>
      </c>
      <c r="M9" s="446">
        <v>0</v>
      </c>
      <c r="N9" s="446">
        <v>58.506130119999995</v>
      </c>
      <c r="O9" s="461" t="s">
        <v>20</v>
      </c>
      <c r="P9" s="294" t="s">
        <v>415</v>
      </c>
      <c r="Q9" s="573">
        <v>229</v>
      </c>
      <c r="R9" s="575" t="s">
        <v>20</v>
      </c>
      <c r="S9" s="575">
        <v>42.406459550000001</v>
      </c>
      <c r="T9" s="575">
        <v>529.34468579999998</v>
      </c>
      <c r="U9" s="575">
        <v>0</v>
      </c>
      <c r="V9" s="575">
        <v>0</v>
      </c>
      <c r="W9" s="733">
        <v>947.41792425523204</v>
      </c>
      <c r="X9" s="575">
        <v>0</v>
      </c>
      <c r="Y9" s="733">
        <v>3105.9737456614275</v>
      </c>
      <c r="Z9" s="733">
        <v>195.05600040780428</v>
      </c>
      <c r="AA9" s="575">
        <v>0</v>
      </c>
      <c r="AB9" s="446">
        <v>5166.4377900228737</v>
      </c>
      <c r="AC9" s="78"/>
    </row>
    <row r="10" spans="1:31" ht="12.75" customHeight="1" x14ac:dyDescent="0.25">
      <c r="A10" s="294"/>
      <c r="B10" s="737"/>
      <c r="C10" s="446"/>
      <c r="D10" s="446"/>
      <c r="E10" s="446"/>
      <c r="F10" s="446"/>
      <c r="G10" s="446"/>
      <c r="H10" s="446"/>
      <c r="I10" s="446"/>
      <c r="J10" s="446"/>
      <c r="K10" s="446"/>
      <c r="L10" s="446"/>
      <c r="M10" s="446"/>
      <c r="N10" s="446"/>
      <c r="O10" s="447"/>
      <c r="P10" s="294"/>
      <c r="Q10" s="573"/>
      <c r="R10" s="575"/>
      <c r="S10" s="575"/>
      <c r="T10" s="575"/>
      <c r="U10" s="575"/>
      <c r="V10" s="575"/>
      <c r="W10" s="733"/>
      <c r="X10" s="575"/>
      <c r="Y10" s="733"/>
      <c r="Z10" s="733"/>
      <c r="AA10" s="575"/>
      <c r="AB10" s="446"/>
      <c r="AC10" s="78"/>
    </row>
    <row r="11" spans="1:31" ht="13.5" x14ac:dyDescent="0.25">
      <c r="A11" s="295" t="s">
        <v>301</v>
      </c>
      <c r="B11" s="738">
        <v>0</v>
      </c>
      <c r="C11" s="448">
        <v>0</v>
      </c>
      <c r="D11" s="448">
        <v>0</v>
      </c>
      <c r="E11" s="448">
        <v>0</v>
      </c>
      <c r="F11" s="448">
        <v>0</v>
      </c>
      <c r="G11" s="448">
        <v>0</v>
      </c>
      <c r="H11" s="448">
        <v>0</v>
      </c>
      <c r="I11" s="448">
        <v>0</v>
      </c>
      <c r="J11" s="448">
        <v>0</v>
      </c>
      <c r="K11" s="448">
        <v>0</v>
      </c>
      <c r="L11" s="448">
        <v>29.544262996286619</v>
      </c>
      <c r="M11" s="449">
        <v>0</v>
      </c>
      <c r="N11" s="449">
        <v>0</v>
      </c>
      <c r="O11" s="448">
        <v>0</v>
      </c>
      <c r="P11" s="295" t="s">
        <v>301</v>
      </c>
      <c r="Q11" s="574">
        <v>0</v>
      </c>
      <c r="R11" s="574">
        <v>0</v>
      </c>
      <c r="S11" s="574">
        <v>0</v>
      </c>
      <c r="T11" s="574">
        <v>0</v>
      </c>
      <c r="U11" s="574">
        <v>0</v>
      </c>
      <c r="V11" s="574">
        <v>0</v>
      </c>
      <c r="W11" s="734">
        <v>0</v>
      </c>
      <c r="X11" s="574">
        <v>0</v>
      </c>
      <c r="Y11" s="734">
        <v>233.90906868000002</v>
      </c>
      <c r="Z11" s="734">
        <v>0</v>
      </c>
      <c r="AA11" s="574">
        <v>0</v>
      </c>
      <c r="AB11" s="448">
        <v>263.45333167628667</v>
      </c>
      <c r="AC11" s="78"/>
    </row>
    <row r="12" spans="1:31" ht="13.5" x14ac:dyDescent="0.25">
      <c r="A12" s="296" t="s">
        <v>302</v>
      </c>
      <c r="B12" s="738">
        <v>0</v>
      </c>
      <c r="C12" s="448">
        <v>0</v>
      </c>
      <c r="D12" s="448">
        <v>0</v>
      </c>
      <c r="E12" s="448">
        <v>0</v>
      </c>
      <c r="F12" s="448">
        <v>0</v>
      </c>
      <c r="G12" s="448">
        <v>0</v>
      </c>
      <c r="H12" s="448">
        <v>0</v>
      </c>
      <c r="I12" s="448">
        <v>0</v>
      </c>
      <c r="J12" s="448">
        <v>0</v>
      </c>
      <c r="K12" s="448">
        <v>1029.1664218495177</v>
      </c>
      <c r="L12" s="448">
        <v>1979.4656207512039</v>
      </c>
      <c r="M12" s="449">
        <v>0</v>
      </c>
      <c r="N12" s="449">
        <v>0</v>
      </c>
      <c r="O12" s="448">
        <v>0</v>
      </c>
      <c r="P12" s="296" t="s">
        <v>302</v>
      </c>
      <c r="Q12" s="574">
        <v>0</v>
      </c>
      <c r="R12" s="574">
        <v>0</v>
      </c>
      <c r="S12" s="574">
        <v>15.356906499999999</v>
      </c>
      <c r="T12" s="574">
        <v>0</v>
      </c>
      <c r="U12" s="574">
        <v>0</v>
      </c>
      <c r="V12" s="574">
        <v>0</v>
      </c>
      <c r="W12" s="734">
        <v>4.9416634105263153</v>
      </c>
      <c r="X12" s="574">
        <v>0</v>
      </c>
      <c r="Y12" s="734">
        <v>0</v>
      </c>
      <c r="Z12" s="734">
        <v>0</v>
      </c>
      <c r="AA12" s="574">
        <v>0</v>
      </c>
      <c r="AB12" s="448">
        <v>3028.930612511248</v>
      </c>
      <c r="AC12" s="78"/>
    </row>
    <row r="13" spans="1:31" ht="13.5" x14ac:dyDescent="0.25">
      <c r="A13" s="295" t="s">
        <v>303</v>
      </c>
      <c r="B13" s="738">
        <v>0</v>
      </c>
      <c r="C13" s="448">
        <v>0</v>
      </c>
      <c r="D13" s="448">
        <v>0</v>
      </c>
      <c r="E13" s="448">
        <v>0</v>
      </c>
      <c r="F13" s="448">
        <v>0</v>
      </c>
      <c r="G13" s="448">
        <v>0</v>
      </c>
      <c r="H13" s="448">
        <v>0</v>
      </c>
      <c r="I13" s="448">
        <v>0</v>
      </c>
      <c r="J13" s="448">
        <v>0</v>
      </c>
      <c r="K13" s="448">
        <v>1.7971031909356086</v>
      </c>
      <c r="L13" s="448">
        <v>0</v>
      </c>
      <c r="M13" s="449">
        <v>838.20866506171365</v>
      </c>
      <c r="N13" s="449">
        <v>0</v>
      </c>
      <c r="O13" s="448">
        <v>0</v>
      </c>
      <c r="P13" s="295" t="s">
        <v>303</v>
      </c>
      <c r="Q13" s="574">
        <v>0</v>
      </c>
      <c r="R13" s="574">
        <v>0</v>
      </c>
      <c r="S13" s="574">
        <v>0</v>
      </c>
      <c r="T13" s="574">
        <v>0</v>
      </c>
      <c r="U13" s="574">
        <v>0</v>
      </c>
      <c r="V13" s="574">
        <v>0</v>
      </c>
      <c r="W13" s="734">
        <v>0</v>
      </c>
      <c r="X13" s="574">
        <v>0</v>
      </c>
      <c r="Y13" s="734">
        <v>0</v>
      </c>
      <c r="Z13" s="734">
        <v>0</v>
      </c>
      <c r="AA13" s="574">
        <v>0</v>
      </c>
      <c r="AB13" s="448">
        <v>840.0057682526492</v>
      </c>
      <c r="AC13" s="78"/>
    </row>
    <row r="14" spans="1:31" ht="13.5" x14ac:dyDescent="0.25">
      <c r="A14" s="295" t="s">
        <v>304</v>
      </c>
      <c r="B14" s="738">
        <v>0</v>
      </c>
      <c r="C14" s="448">
        <v>0</v>
      </c>
      <c r="D14" s="448">
        <v>0</v>
      </c>
      <c r="E14" s="448">
        <v>0</v>
      </c>
      <c r="F14" s="448">
        <v>0</v>
      </c>
      <c r="G14" s="448">
        <v>0</v>
      </c>
      <c r="H14" s="448">
        <v>0</v>
      </c>
      <c r="I14" s="448">
        <v>0</v>
      </c>
      <c r="J14" s="448">
        <v>0</v>
      </c>
      <c r="K14" s="448">
        <v>0</v>
      </c>
      <c r="L14" s="448">
        <v>138.85803608254713</v>
      </c>
      <c r="M14" s="449">
        <v>0</v>
      </c>
      <c r="N14" s="449">
        <v>0</v>
      </c>
      <c r="O14" s="448">
        <v>0</v>
      </c>
      <c r="P14" s="295" t="s">
        <v>304</v>
      </c>
      <c r="Q14" s="574">
        <v>0</v>
      </c>
      <c r="R14" s="574">
        <v>0</v>
      </c>
      <c r="S14" s="574">
        <v>0</v>
      </c>
      <c r="T14" s="574">
        <v>0</v>
      </c>
      <c r="U14" s="574">
        <v>0</v>
      </c>
      <c r="V14" s="574">
        <v>0</v>
      </c>
      <c r="W14" s="734">
        <v>0</v>
      </c>
      <c r="X14" s="574">
        <v>0</v>
      </c>
      <c r="Y14" s="734">
        <v>0</v>
      </c>
      <c r="Z14" s="734">
        <v>0</v>
      </c>
      <c r="AA14" s="574">
        <v>0</v>
      </c>
      <c r="AB14" s="448">
        <v>138.85803608254713</v>
      </c>
      <c r="AC14" s="78"/>
    </row>
    <row r="15" spans="1:31" ht="16.899999999999999" customHeight="1" x14ac:dyDescent="0.25">
      <c r="A15" s="297" t="s">
        <v>169</v>
      </c>
      <c r="B15" s="737">
        <v>0</v>
      </c>
      <c r="C15" s="446">
        <v>0</v>
      </c>
      <c r="D15" s="446">
        <v>0</v>
      </c>
      <c r="E15" s="446">
        <v>0</v>
      </c>
      <c r="F15" s="446">
        <v>0</v>
      </c>
      <c r="G15" s="446">
        <v>0</v>
      </c>
      <c r="H15" s="446">
        <v>0</v>
      </c>
      <c r="I15" s="446">
        <v>0</v>
      </c>
      <c r="J15" s="446">
        <v>0</v>
      </c>
      <c r="K15" s="446">
        <v>1030.9635250404533</v>
      </c>
      <c r="L15" s="446">
        <v>2147.8679198300374</v>
      </c>
      <c r="M15" s="450">
        <v>838.20866506171365</v>
      </c>
      <c r="N15" s="450">
        <v>0</v>
      </c>
      <c r="O15" s="446">
        <v>0</v>
      </c>
      <c r="P15" s="297" t="s">
        <v>169</v>
      </c>
      <c r="Q15" s="575">
        <v>0</v>
      </c>
      <c r="R15" s="575">
        <v>0</v>
      </c>
      <c r="S15" s="575">
        <v>15.356906499999999</v>
      </c>
      <c r="T15" s="575">
        <v>0</v>
      </c>
      <c r="U15" s="575">
        <v>0</v>
      </c>
      <c r="V15" s="575">
        <v>0</v>
      </c>
      <c r="W15" s="733">
        <v>4.9416634105263153</v>
      </c>
      <c r="X15" s="575">
        <v>0</v>
      </c>
      <c r="Y15" s="733">
        <v>233.90906868000002</v>
      </c>
      <c r="Z15" s="733">
        <v>0</v>
      </c>
      <c r="AA15" s="575">
        <v>0</v>
      </c>
      <c r="AB15" s="446">
        <v>4271.2477485227309</v>
      </c>
      <c r="AC15" s="78"/>
    </row>
    <row r="16" spans="1:31" ht="12.75" customHeight="1" x14ac:dyDescent="0.25">
      <c r="A16" s="297"/>
      <c r="B16" s="737"/>
      <c r="C16" s="446"/>
      <c r="D16" s="446"/>
      <c r="E16" s="446"/>
      <c r="F16" s="446"/>
      <c r="G16" s="446"/>
      <c r="H16" s="446"/>
      <c r="I16" s="446"/>
      <c r="J16" s="446"/>
      <c r="K16" s="446"/>
      <c r="L16" s="446"/>
      <c r="M16" s="450"/>
      <c r="N16" s="450"/>
      <c r="O16" s="446"/>
      <c r="P16" s="297"/>
      <c r="Q16" s="575"/>
      <c r="R16" s="575"/>
      <c r="S16" s="575"/>
      <c r="T16" s="575"/>
      <c r="U16" s="575"/>
      <c r="V16" s="575"/>
      <c r="W16" s="733"/>
      <c r="X16" s="575"/>
      <c r="Y16" s="733"/>
      <c r="Z16" s="733"/>
      <c r="AA16" s="575"/>
      <c r="AB16" s="446"/>
      <c r="AC16" s="78"/>
    </row>
    <row r="17" spans="1:103" ht="13.5" x14ac:dyDescent="0.25">
      <c r="A17" s="295" t="s">
        <v>98</v>
      </c>
      <c r="B17" s="738">
        <v>7.4262749448088474</v>
      </c>
      <c r="C17" s="448">
        <v>0</v>
      </c>
      <c r="D17" s="448">
        <v>0</v>
      </c>
      <c r="E17" s="448">
        <v>0</v>
      </c>
      <c r="F17" s="448">
        <v>6.807387298500001</v>
      </c>
      <c r="G17" s="448">
        <v>0</v>
      </c>
      <c r="H17" s="448">
        <v>0</v>
      </c>
      <c r="I17" s="448">
        <v>0</v>
      </c>
      <c r="J17" s="448">
        <v>0</v>
      </c>
      <c r="K17" s="448">
        <v>6.6008604987589745</v>
      </c>
      <c r="L17" s="448">
        <v>0</v>
      </c>
      <c r="M17" s="449">
        <v>0</v>
      </c>
      <c r="N17" s="449">
        <v>424.89822385999997</v>
      </c>
      <c r="O17" s="448">
        <v>0</v>
      </c>
      <c r="P17" s="295" t="s">
        <v>98</v>
      </c>
      <c r="Q17" s="574">
        <v>0</v>
      </c>
      <c r="R17" s="574">
        <v>0</v>
      </c>
      <c r="S17" s="574">
        <v>9.296966624725</v>
      </c>
      <c r="T17" s="574">
        <v>0</v>
      </c>
      <c r="U17" s="574">
        <v>0</v>
      </c>
      <c r="V17" s="574">
        <v>0</v>
      </c>
      <c r="W17" s="734">
        <v>1122.8701322189472</v>
      </c>
      <c r="X17" s="574">
        <v>0</v>
      </c>
      <c r="Y17" s="734">
        <v>2192.4193483470835</v>
      </c>
      <c r="Z17" s="734">
        <v>682.53943845980257</v>
      </c>
      <c r="AA17" s="574">
        <v>0</v>
      </c>
      <c r="AB17" s="448">
        <v>4452.8586322526262</v>
      </c>
      <c r="AC17" s="78"/>
    </row>
    <row r="18" spans="1:103" ht="22.7" customHeight="1" x14ac:dyDescent="0.25">
      <c r="A18" s="298" t="s">
        <v>289</v>
      </c>
      <c r="B18" s="738">
        <v>4.4278342867831517</v>
      </c>
      <c r="C18" s="448">
        <v>0</v>
      </c>
      <c r="D18" s="448">
        <v>0</v>
      </c>
      <c r="E18" s="448">
        <v>0</v>
      </c>
      <c r="F18" s="448">
        <v>0</v>
      </c>
      <c r="G18" s="448">
        <v>5.8457489999999996</v>
      </c>
      <c r="H18" s="448">
        <v>0</v>
      </c>
      <c r="I18" s="448">
        <v>0</v>
      </c>
      <c r="J18" s="448">
        <v>0</v>
      </c>
      <c r="K18" s="448">
        <v>13.98246793823138</v>
      </c>
      <c r="L18" s="448">
        <v>79.769510089973892</v>
      </c>
      <c r="M18" s="449">
        <v>0</v>
      </c>
      <c r="N18" s="449">
        <v>122.399460758</v>
      </c>
      <c r="O18" s="448">
        <v>0</v>
      </c>
      <c r="P18" s="298" t="s">
        <v>289</v>
      </c>
      <c r="Q18" s="574">
        <v>0</v>
      </c>
      <c r="R18" s="574">
        <v>0</v>
      </c>
      <c r="S18" s="574">
        <v>7.0189667352999985</v>
      </c>
      <c r="T18" s="574">
        <v>0</v>
      </c>
      <c r="U18" s="574">
        <v>0</v>
      </c>
      <c r="V18" s="574">
        <v>0</v>
      </c>
      <c r="W18" s="734">
        <v>551.93336826022323</v>
      </c>
      <c r="X18" s="574">
        <v>0</v>
      </c>
      <c r="Y18" s="734">
        <v>2291.4664986709199</v>
      </c>
      <c r="Z18" s="734">
        <v>605.74390058628273</v>
      </c>
      <c r="AA18" s="574">
        <v>0</v>
      </c>
      <c r="AB18" s="448">
        <v>3682.5877563257145</v>
      </c>
      <c r="AC18" s="78"/>
    </row>
    <row r="19" spans="1:103" ht="35.450000000000003" customHeight="1" x14ac:dyDescent="0.25">
      <c r="A19" s="294" t="s">
        <v>331</v>
      </c>
      <c r="B19" s="737">
        <v>11.854109231591998</v>
      </c>
      <c r="C19" s="446">
        <v>0</v>
      </c>
      <c r="D19" s="446">
        <v>0</v>
      </c>
      <c r="E19" s="446">
        <v>0</v>
      </c>
      <c r="F19" s="446">
        <v>6.807387298500001</v>
      </c>
      <c r="G19" s="446">
        <v>5.8457489999999996</v>
      </c>
      <c r="H19" s="446">
        <v>0</v>
      </c>
      <c r="I19" s="446">
        <v>0</v>
      </c>
      <c r="J19" s="446">
        <v>0</v>
      </c>
      <c r="K19" s="446">
        <v>20.583328436990357</v>
      </c>
      <c r="L19" s="446">
        <v>79.769510089973892</v>
      </c>
      <c r="M19" s="450">
        <v>0</v>
      </c>
      <c r="N19" s="446">
        <v>547.29768461799995</v>
      </c>
      <c r="O19" s="446">
        <v>0</v>
      </c>
      <c r="P19" s="294" t="s">
        <v>331</v>
      </c>
      <c r="Q19" s="575">
        <v>0</v>
      </c>
      <c r="R19" s="575">
        <v>0</v>
      </c>
      <c r="S19" s="575">
        <v>16.315933360024999</v>
      </c>
      <c r="T19" s="575">
        <v>0</v>
      </c>
      <c r="U19" s="575">
        <v>0</v>
      </c>
      <c r="V19" s="575">
        <v>0</v>
      </c>
      <c r="W19" s="733">
        <v>1674.8035004791705</v>
      </c>
      <c r="X19" s="575">
        <v>0</v>
      </c>
      <c r="Y19" s="733">
        <v>4483.8858470180039</v>
      </c>
      <c r="Z19" s="733">
        <v>1288.2833390460853</v>
      </c>
      <c r="AA19" s="575">
        <v>0</v>
      </c>
      <c r="AB19" s="446">
        <v>8135.4463885783407</v>
      </c>
      <c r="AC19" s="78"/>
    </row>
    <row r="20" spans="1:103" ht="12.75" customHeight="1" x14ac:dyDescent="0.25">
      <c r="A20" s="294"/>
      <c r="B20" s="737"/>
      <c r="C20" s="446"/>
      <c r="D20" s="446"/>
      <c r="E20" s="446"/>
      <c r="F20" s="446"/>
      <c r="G20" s="446"/>
      <c r="H20" s="446"/>
      <c r="I20" s="446"/>
      <c r="J20" s="446"/>
      <c r="K20" s="446"/>
      <c r="L20" s="446"/>
      <c r="M20" s="450"/>
      <c r="N20" s="446"/>
      <c r="O20" s="446"/>
      <c r="P20" s="294"/>
      <c r="Q20" s="573"/>
      <c r="R20" s="575"/>
      <c r="S20" s="575"/>
      <c r="T20" s="575"/>
      <c r="U20" s="575"/>
      <c r="V20" s="575"/>
      <c r="W20" s="733"/>
      <c r="X20" s="575"/>
      <c r="Y20" s="733"/>
      <c r="Z20" s="733"/>
      <c r="AA20" s="575"/>
      <c r="AB20" s="446"/>
      <c r="AC20" s="78"/>
    </row>
    <row r="21" spans="1:103" ht="12.75" customHeight="1" x14ac:dyDescent="0.25">
      <c r="A21" s="294" t="s">
        <v>351</v>
      </c>
      <c r="B21" s="739">
        <v>11.854109231591998</v>
      </c>
      <c r="C21" s="451">
        <v>0</v>
      </c>
      <c r="D21" s="451">
        <v>0</v>
      </c>
      <c r="E21" s="451">
        <v>0</v>
      </c>
      <c r="F21" s="451">
        <v>6.807387298500001</v>
      </c>
      <c r="G21" s="451">
        <v>20.554487660000003</v>
      </c>
      <c r="H21" s="451">
        <v>0</v>
      </c>
      <c r="I21" s="451">
        <v>0</v>
      </c>
      <c r="J21" s="451">
        <v>0</v>
      </c>
      <c r="K21" s="451">
        <v>1051.5468534774436</v>
      </c>
      <c r="L21" s="451">
        <v>2227.6394980184214</v>
      </c>
      <c r="M21" s="452">
        <v>838.20866506171365</v>
      </c>
      <c r="N21" s="451">
        <v>605.80381473799991</v>
      </c>
      <c r="O21" s="462" t="s">
        <v>20</v>
      </c>
      <c r="P21" s="294" t="s">
        <v>351</v>
      </c>
      <c r="Q21" s="573">
        <v>229</v>
      </c>
      <c r="R21" s="576" t="s">
        <v>20</v>
      </c>
      <c r="S21" s="576">
        <v>74.079299410025001</v>
      </c>
      <c r="T21" s="576">
        <v>529.34468579999998</v>
      </c>
      <c r="U21" s="576">
        <v>0</v>
      </c>
      <c r="V21" s="576">
        <v>0</v>
      </c>
      <c r="W21" s="462">
        <v>2627.1630881449287</v>
      </c>
      <c r="X21" s="576">
        <v>0</v>
      </c>
      <c r="Y21" s="462">
        <v>7823.7686613594315</v>
      </c>
      <c r="Z21" s="462">
        <v>1483.3393394538896</v>
      </c>
      <c r="AA21" s="576">
        <v>0</v>
      </c>
      <c r="AB21" s="451">
        <v>17573.131927123948</v>
      </c>
      <c r="AC21" s="78"/>
    </row>
    <row r="22" spans="1:103" ht="17.45" customHeight="1" x14ac:dyDescent="0.25">
      <c r="A22" s="299" t="s">
        <v>207</v>
      </c>
      <c r="B22" s="289"/>
      <c r="C22" s="308"/>
      <c r="D22" s="289"/>
      <c r="E22" s="308"/>
      <c r="F22" s="306"/>
      <c r="G22" s="289"/>
      <c r="H22" s="308"/>
      <c r="I22" s="308"/>
      <c r="J22" s="308"/>
      <c r="K22" s="306"/>
      <c r="L22" s="306"/>
      <c r="M22" s="304"/>
      <c r="N22" s="289"/>
      <c r="O22" s="309"/>
      <c r="P22" s="299" t="s">
        <v>207</v>
      </c>
      <c r="Q22" s="310"/>
      <c r="R22" s="312"/>
      <c r="S22" s="312"/>
      <c r="T22" s="312"/>
      <c r="U22" s="316"/>
      <c r="V22" s="316"/>
      <c r="W22" s="735"/>
      <c r="X22" s="311"/>
      <c r="Y22" s="742"/>
      <c r="Z22" s="742"/>
      <c r="AA22" s="311"/>
      <c r="AB22" s="289"/>
      <c r="AC22" s="268"/>
      <c r="AD22" s="211"/>
      <c r="AE22" s="211"/>
      <c r="AF22" s="211"/>
      <c r="AG22" s="211"/>
      <c r="AH22" s="211"/>
      <c r="AI22" s="211"/>
      <c r="AJ22" s="211"/>
      <c r="AK22" s="211"/>
      <c r="AL22" s="211"/>
      <c r="AM22" s="211"/>
      <c r="AN22" s="211"/>
      <c r="AO22" s="211"/>
      <c r="AP22" s="211"/>
      <c r="AQ22" s="211"/>
      <c r="AR22" s="211"/>
      <c r="AS22" s="211"/>
      <c r="AT22" s="211"/>
      <c r="AU22" s="211"/>
      <c r="AV22" s="211"/>
      <c r="AW22" s="211"/>
      <c r="AX22" s="211"/>
      <c r="AY22" s="211"/>
      <c r="AZ22" s="211"/>
      <c r="BA22" s="211"/>
      <c r="BB22" s="211"/>
      <c r="BC22" s="211"/>
      <c r="BD22" s="211"/>
      <c r="BE22" s="211"/>
      <c r="BF22" s="211"/>
      <c r="BG22" s="211"/>
      <c r="BH22" s="211"/>
      <c r="BI22" s="211"/>
      <c r="BJ22" s="211"/>
      <c r="BK22" s="211"/>
      <c r="BL22" s="211"/>
      <c r="BM22" s="211"/>
      <c r="BN22" s="211"/>
      <c r="BO22" s="211"/>
      <c r="BP22" s="211"/>
      <c r="BQ22" s="211"/>
      <c r="BR22" s="211"/>
      <c r="BS22" s="211"/>
      <c r="BT22" s="211"/>
      <c r="BU22" s="211"/>
      <c r="BV22" s="211"/>
      <c r="BW22" s="211"/>
      <c r="BX22" s="211"/>
      <c r="BY22" s="211"/>
      <c r="BZ22" s="211"/>
      <c r="CA22" s="211"/>
      <c r="CB22" s="211"/>
      <c r="CC22" s="211"/>
      <c r="CD22" s="211"/>
      <c r="CE22" s="211"/>
      <c r="CF22" s="211"/>
      <c r="CG22" s="211"/>
      <c r="CH22" s="211"/>
      <c r="CI22" s="211"/>
      <c r="CJ22" s="211"/>
      <c r="CK22" s="211"/>
      <c r="CL22" s="211"/>
      <c r="CM22" s="211"/>
      <c r="CN22" s="211"/>
      <c r="CO22" s="211"/>
      <c r="CP22" s="211"/>
      <c r="CQ22" s="211"/>
      <c r="CR22" s="211"/>
      <c r="CS22" s="211"/>
      <c r="CT22" s="211"/>
      <c r="CU22" s="211"/>
      <c r="CV22" s="211"/>
      <c r="CW22" s="211"/>
      <c r="CX22" s="211"/>
      <c r="CY22" s="211"/>
    </row>
    <row r="23" spans="1:103" ht="12.75" customHeight="1" x14ac:dyDescent="0.25">
      <c r="A23" s="299" t="s">
        <v>208</v>
      </c>
      <c r="B23" s="740">
        <v>159.369</v>
      </c>
      <c r="C23" s="281"/>
      <c r="D23" s="281"/>
      <c r="E23" s="281"/>
      <c r="F23" s="281"/>
      <c r="G23" s="281"/>
      <c r="H23" s="281"/>
      <c r="I23" s="281"/>
      <c r="J23" s="281"/>
      <c r="K23" s="281"/>
      <c r="L23" s="281"/>
      <c r="M23" s="305"/>
      <c r="N23" s="302"/>
      <c r="O23" s="310"/>
      <c r="P23" s="299" t="s">
        <v>208</v>
      </c>
      <c r="Q23" s="310"/>
      <c r="R23" s="313"/>
      <c r="S23" s="313"/>
      <c r="T23" s="313"/>
      <c r="U23" s="313"/>
      <c r="V23" s="313"/>
      <c r="W23" s="313"/>
      <c r="X23" s="305"/>
      <c r="Y23" s="743"/>
      <c r="Z23" s="271"/>
      <c r="AA23" s="305"/>
      <c r="AB23" s="302"/>
      <c r="AC23" s="211"/>
      <c r="AD23" s="211"/>
      <c r="AE23" s="211"/>
      <c r="AF23" s="211"/>
      <c r="AG23" s="211"/>
      <c r="AH23" s="211"/>
      <c r="AI23" s="211"/>
      <c r="AJ23" s="211"/>
      <c r="AK23" s="211"/>
      <c r="AL23" s="211"/>
      <c r="AM23" s="211"/>
      <c r="AN23" s="211"/>
      <c r="AO23" s="211"/>
      <c r="AP23" s="211"/>
      <c r="AQ23" s="211"/>
      <c r="AR23" s="211"/>
      <c r="AS23" s="211"/>
      <c r="AT23" s="211"/>
      <c r="AU23" s="211"/>
      <c r="AV23" s="211"/>
      <c r="AW23" s="211"/>
      <c r="AX23" s="211"/>
      <c r="AY23" s="211"/>
      <c r="AZ23" s="211"/>
      <c r="BA23" s="211"/>
      <c r="BB23" s="211"/>
      <c r="BC23" s="211"/>
      <c r="BD23" s="211"/>
      <c r="BE23" s="211"/>
      <c r="BF23" s="211"/>
      <c r="BG23" s="211"/>
      <c r="BH23" s="211"/>
      <c r="BI23" s="211"/>
      <c r="BJ23" s="211"/>
      <c r="BK23" s="211"/>
      <c r="BL23" s="211"/>
      <c r="BM23" s="211"/>
      <c r="BN23" s="211"/>
      <c r="BO23" s="211"/>
      <c r="BP23" s="211"/>
      <c r="BQ23" s="211"/>
      <c r="BR23" s="211"/>
      <c r="BS23" s="211"/>
      <c r="BT23" s="211"/>
      <c r="BU23" s="211"/>
      <c r="BV23" s="211"/>
      <c r="BW23" s="211"/>
      <c r="BX23" s="211"/>
      <c r="BY23" s="211"/>
      <c r="BZ23" s="211"/>
      <c r="CA23" s="211"/>
      <c r="CB23" s="211"/>
      <c r="CC23" s="211"/>
      <c r="CD23" s="211"/>
      <c r="CE23" s="211"/>
      <c r="CF23" s="211"/>
      <c r="CG23" s="211"/>
      <c r="CH23" s="211"/>
      <c r="CI23" s="211"/>
      <c r="CJ23" s="211"/>
      <c r="CK23" s="211"/>
      <c r="CL23" s="211"/>
      <c r="CM23" s="211"/>
      <c r="CN23" s="211"/>
      <c r="CO23" s="211"/>
      <c r="CP23" s="211"/>
      <c r="CQ23" s="211"/>
      <c r="CR23" s="211"/>
      <c r="CS23" s="211"/>
      <c r="CT23" s="211"/>
      <c r="CU23" s="211"/>
      <c r="CV23" s="211"/>
      <c r="CW23" s="211"/>
      <c r="CX23" s="211"/>
      <c r="CY23" s="211"/>
    </row>
    <row r="24" spans="1:103" s="211" customFormat="1" ht="12.75" customHeight="1" x14ac:dyDescent="0.25">
      <c r="A24" s="300" t="s">
        <v>209</v>
      </c>
      <c r="B24" s="741">
        <v>83.659984136360805</v>
      </c>
      <c r="C24" s="307"/>
      <c r="D24" s="307"/>
      <c r="E24" s="307"/>
      <c r="F24" s="307"/>
      <c r="G24" s="307"/>
      <c r="H24" s="307"/>
      <c r="I24" s="307"/>
      <c r="J24" s="307"/>
      <c r="K24" s="307"/>
      <c r="L24" s="307"/>
      <c r="M24" s="307"/>
      <c r="N24" s="303"/>
      <c r="O24" s="307"/>
      <c r="P24" s="300" t="s">
        <v>209</v>
      </c>
      <c r="Q24" s="301"/>
      <c r="R24" s="314"/>
      <c r="S24" s="314"/>
      <c r="T24" s="314"/>
      <c r="U24" s="314"/>
      <c r="V24" s="314"/>
      <c r="W24" s="314"/>
      <c r="X24" s="301"/>
      <c r="Y24" s="315"/>
      <c r="Z24" s="314"/>
      <c r="AA24" s="301"/>
      <c r="AB24" s="303"/>
    </row>
    <row r="25" spans="1:103" s="211" customFormat="1" ht="15" customHeight="1" x14ac:dyDescent="0.25">
      <c r="B25" s="290"/>
      <c r="O25" s="212"/>
      <c r="P25" s="212"/>
      <c r="Q25" s="212"/>
      <c r="Y25" s="268"/>
    </row>
    <row r="26" spans="1:103" ht="51" customHeight="1" x14ac:dyDescent="0.2">
      <c r="A26" s="685" t="s">
        <v>447</v>
      </c>
      <c r="B26" s="685"/>
      <c r="C26" s="685"/>
      <c r="D26" s="685"/>
      <c r="E26" s="685"/>
      <c r="F26" s="685"/>
      <c r="G26" s="685"/>
      <c r="H26" s="685"/>
      <c r="I26" s="685"/>
      <c r="J26" s="685"/>
      <c r="K26" s="685"/>
      <c r="L26" s="685"/>
      <c r="M26" s="685"/>
      <c r="N26" s="685"/>
      <c r="O26" s="685"/>
      <c r="P26" s="685" t="s">
        <v>447</v>
      </c>
      <c r="Q26" s="685"/>
      <c r="R26" s="685"/>
      <c r="S26" s="685"/>
      <c r="T26" s="685"/>
      <c r="U26" s="685"/>
      <c r="V26" s="685"/>
      <c r="W26" s="685"/>
      <c r="X26" s="685"/>
      <c r="Y26" s="685"/>
      <c r="Z26" s="685"/>
      <c r="AA26" s="685"/>
      <c r="AB26" s="685"/>
      <c r="AC26" s="524"/>
      <c r="AD26" s="524"/>
      <c r="AE26" s="524"/>
    </row>
    <row r="27" spans="1:103" x14ac:dyDescent="0.25">
      <c r="A27" s="686"/>
      <c r="B27" s="687"/>
      <c r="C27" s="687"/>
      <c r="D27" s="687"/>
      <c r="E27" s="687"/>
      <c r="F27" s="687"/>
      <c r="G27" s="687"/>
      <c r="H27" s="687"/>
      <c r="I27" s="119"/>
      <c r="J27" s="119"/>
      <c r="K27" s="119"/>
      <c r="L27" s="119"/>
      <c r="M27" s="119"/>
      <c r="N27" s="119"/>
      <c r="O27" s="119"/>
      <c r="P27" s="119"/>
      <c r="Q27" s="119"/>
      <c r="R27" s="84"/>
      <c r="S27" s="84"/>
      <c r="T27" s="84"/>
      <c r="U27" s="84"/>
      <c r="V27" s="84"/>
      <c r="W27" s="84"/>
      <c r="X27" s="84"/>
      <c r="Y27" s="84"/>
      <c r="Z27" s="84"/>
      <c r="AA27" s="84"/>
    </row>
    <row r="28" spans="1:103" ht="14.25" x14ac:dyDescent="0.25">
      <c r="A28" s="600" t="s">
        <v>452</v>
      </c>
      <c r="B28" s="673"/>
      <c r="C28" s="673"/>
      <c r="D28" s="673"/>
      <c r="E28" s="673"/>
      <c r="F28" s="673"/>
      <c r="G28" s="673"/>
      <c r="H28" s="673"/>
      <c r="I28" s="673"/>
      <c r="J28" s="673"/>
      <c r="K28" s="673"/>
      <c r="L28" s="673"/>
      <c r="M28" s="673"/>
      <c r="N28" s="673"/>
      <c r="O28" s="673"/>
      <c r="P28" s="470"/>
      <c r="Q28" s="470"/>
      <c r="R28" s="674"/>
      <c r="S28" s="674"/>
      <c r="T28" s="674"/>
      <c r="U28" s="674"/>
      <c r="V28" s="674"/>
      <c r="W28" s="674"/>
      <c r="X28" s="674"/>
      <c r="Y28" s="674"/>
      <c r="Z28" s="674"/>
      <c r="AA28" s="674"/>
      <c r="AB28" s="674"/>
    </row>
    <row r="29" spans="1:103" x14ac:dyDescent="0.25">
      <c r="A29" s="381"/>
      <c r="I29" s="78"/>
      <c r="R29" s="68"/>
      <c r="S29" s="68"/>
      <c r="T29" s="68"/>
      <c r="U29" s="68"/>
      <c r="V29" s="68"/>
      <c r="W29" s="68"/>
      <c r="X29" s="68"/>
      <c r="Y29" s="68"/>
      <c r="Z29" s="68"/>
      <c r="AA29" s="68"/>
    </row>
    <row r="30" spans="1:103" x14ac:dyDescent="0.2">
      <c r="C30" s="90"/>
      <c r="J30" s="90"/>
    </row>
    <row r="35" spans="6:6" x14ac:dyDescent="0.2">
      <c r="F35" s="84"/>
    </row>
  </sheetData>
  <mergeCells count="24">
    <mergeCell ref="P26:AB26"/>
    <mergeCell ref="Q5:T5"/>
    <mergeCell ref="Q7:AB7"/>
    <mergeCell ref="A26:O26"/>
    <mergeCell ref="A27:H27"/>
    <mergeCell ref="B5:D5"/>
    <mergeCell ref="E5:H5"/>
    <mergeCell ref="I5:O5"/>
    <mergeCell ref="P1:AB1"/>
    <mergeCell ref="P2:AB2"/>
    <mergeCell ref="P3:AB3"/>
    <mergeCell ref="A28:O28"/>
    <mergeCell ref="R28:AB28"/>
    <mergeCell ref="A1:O1"/>
    <mergeCell ref="A5:A7"/>
    <mergeCell ref="B7:O7"/>
    <mergeCell ref="A2:O2"/>
    <mergeCell ref="A3:O3"/>
    <mergeCell ref="Z5:Z6"/>
    <mergeCell ref="AA5:AA6"/>
    <mergeCell ref="AB5:AB6"/>
    <mergeCell ref="P5:P7"/>
    <mergeCell ref="Y5:Y6"/>
    <mergeCell ref="U5:X5"/>
  </mergeCells>
  <conditionalFormatting sqref="A8:AB24">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j/11 HH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view="pageLayout" zoomScaleNormal="100" workbookViewId="0">
      <selection sqref="A1:I1"/>
    </sheetView>
  </sheetViews>
  <sheetFormatPr baseColWidth="10" defaultColWidth="11.140625" defaultRowHeight="12.75" x14ac:dyDescent="0.2"/>
  <cols>
    <col min="1" max="1" width="32.85546875" style="66" customWidth="1"/>
    <col min="2" max="2" width="8.140625" style="66" customWidth="1"/>
    <col min="3" max="4" width="7.140625" style="66" customWidth="1"/>
    <col min="5" max="5" width="8.140625" style="66" customWidth="1"/>
    <col min="6" max="9" width="7.140625" style="66" customWidth="1"/>
    <col min="10" max="14" width="11.140625" style="66"/>
    <col min="15" max="15" width="6.28515625" style="66" customWidth="1"/>
    <col min="16" max="16384" width="11.140625" style="66"/>
  </cols>
  <sheetData>
    <row r="1" spans="1:9" ht="15" x14ac:dyDescent="0.35">
      <c r="A1" s="600" t="s">
        <v>391</v>
      </c>
      <c r="B1" s="600"/>
      <c r="C1" s="600"/>
      <c r="D1" s="600"/>
      <c r="E1" s="600"/>
      <c r="F1" s="600"/>
      <c r="G1" s="600"/>
      <c r="H1" s="600"/>
      <c r="I1" s="600"/>
    </row>
    <row r="2" spans="1:9" ht="16.899999999999999" customHeight="1" x14ac:dyDescent="0.25">
      <c r="A2" s="627" t="s">
        <v>198</v>
      </c>
      <c r="B2" s="600"/>
      <c r="C2" s="600"/>
      <c r="D2" s="600"/>
      <c r="E2" s="600"/>
      <c r="F2" s="600"/>
      <c r="G2" s="600"/>
      <c r="H2" s="600"/>
      <c r="I2" s="600"/>
    </row>
    <row r="3" spans="1:9" ht="16.899999999999999" customHeight="1" x14ac:dyDescent="0.35">
      <c r="A3" s="600" t="s">
        <v>442</v>
      </c>
      <c r="B3" s="617"/>
      <c r="C3" s="617"/>
      <c r="D3" s="617"/>
      <c r="E3" s="617"/>
      <c r="F3" s="617"/>
      <c r="G3" s="617"/>
      <c r="H3" s="617"/>
      <c r="I3" s="617"/>
    </row>
    <row r="4" spans="1:9" ht="16.899999999999999" customHeight="1" x14ac:dyDescent="0.25">
      <c r="A4" s="600" t="s">
        <v>414</v>
      </c>
      <c r="B4" s="699"/>
      <c r="C4" s="699"/>
      <c r="D4" s="699"/>
      <c r="E4" s="699"/>
      <c r="F4" s="699"/>
      <c r="G4" s="699"/>
      <c r="H4" s="699"/>
      <c r="I4" s="699"/>
    </row>
    <row r="5" spans="1:9" ht="16.899999999999999" customHeight="1" x14ac:dyDescent="0.25">
      <c r="A5" s="645" t="s">
        <v>172</v>
      </c>
      <c r="B5" s="645"/>
      <c r="C5" s="645"/>
      <c r="D5" s="645"/>
      <c r="E5" s="645"/>
      <c r="F5" s="645"/>
      <c r="G5" s="645"/>
      <c r="H5" s="645"/>
      <c r="I5" s="645"/>
    </row>
    <row r="6" spans="1:9" x14ac:dyDescent="0.25">
      <c r="A6" s="110"/>
      <c r="B6" s="121"/>
      <c r="C6" s="121"/>
      <c r="D6" s="121"/>
      <c r="E6" s="121"/>
      <c r="F6" s="121"/>
      <c r="G6" s="121"/>
      <c r="H6" s="121"/>
      <c r="I6" s="121"/>
    </row>
    <row r="7" spans="1:9" ht="19.899999999999999" customHeight="1" x14ac:dyDescent="0.2">
      <c r="A7" s="696" t="s">
        <v>86</v>
      </c>
      <c r="B7" s="697" t="s">
        <v>87</v>
      </c>
      <c r="C7" s="697"/>
      <c r="D7" s="697"/>
      <c r="E7" s="697"/>
      <c r="F7" s="697"/>
      <c r="G7" s="697"/>
      <c r="H7" s="697"/>
      <c r="I7" s="698"/>
    </row>
    <row r="8" spans="1:9" ht="19.899999999999999" customHeight="1" x14ac:dyDescent="0.2">
      <c r="A8" s="696"/>
      <c r="B8" s="697" t="s">
        <v>284</v>
      </c>
      <c r="C8" s="697" t="s">
        <v>88</v>
      </c>
      <c r="D8" s="697"/>
      <c r="E8" s="697"/>
      <c r="F8" s="697"/>
      <c r="G8" s="697"/>
      <c r="H8" s="697"/>
      <c r="I8" s="698"/>
    </row>
    <row r="9" spans="1:9" ht="53.85" customHeight="1" x14ac:dyDescent="0.2">
      <c r="A9" s="696"/>
      <c r="B9" s="697"/>
      <c r="C9" s="287" t="s">
        <v>282</v>
      </c>
      <c r="D9" s="287" t="s">
        <v>283</v>
      </c>
      <c r="E9" s="287" t="s">
        <v>288</v>
      </c>
      <c r="F9" s="226" t="s">
        <v>90</v>
      </c>
      <c r="G9" s="226" t="s">
        <v>199</v>
      </c>
      <c r="H9" s="287" t="s">
        <v>350</v>
      </c>
      <c r="I9" s="227" t="s">
        <v>91</v>
      </c>
    </row>
    <row r="10" spans="1:9" x14ac:dyDescent="0.25">
      <c r="A10" s="282"/>
      <c r="B10" s="525"/>
      <c r="C10" s="525"/>
      <c r="D10" s="525"/>
      <c r="E10" s="526"/>
      <c r="F10" s="525"/>
      <c r="G10" s="525"/>
      <c r="H10" s="525"/>
      <c r="I10" s="526"/>
    </row>
    <row r="11" spans="1:9" s="112" customFormat="1" ht="19.899999999999999" customHeight="1" x14ac:dyDescent="0.25">
      <c r="A11" s="286"/>
      <c r="B11" s="691" t="s">
        <v>163</v>
      </c>
      <c r="C11" s="691"/>
      <c r="D11" s="691"/>
      <c r="E11" s="691"/>
      <c r="F11" s="691"/>
      <c r="G11" s="691"/>
      <c r="H11" s="691"/>
      <c r="I11" s="691"/>
    </row>
    <row r="12" spans="1:9" ht="27" x14ac:dyDescent="0.25">
      <c r="A12" s="272" t="s">
        <v>286</v>
      </c>
      <c r="B12" s="527">
        <v>5166.4377900228737</v>
      </c>
      <c r="C12" s="528" t="s">
        <v>18</v>
      </c>
      <c r="D12" s="529">
        <v>14.708738660000003</v>
      </c>
      <c r="E12" s="527">
        <v>903.28138103840979</v>
      </c>
      <c r="F12" s="527">
        <v>947.41792425523204</v>
      </c>
      <c r="G12" s="527">
        <v>3105.9737456614275</v>
      </c>
      <c r="H12" s="527">
        <v>195.05600040780428</v>
      </c>
      <c r="I12" s="530">
        <v>0</v>
      </c>
    </row>
    <row r="13" spans="1:9" ht="9.9499999999999993" customHeight="1" x14ac:dyDescent="0.25">
      <c r="A13" s="272"/>
      <c r="B13" s="527"/>
      <c r="C13" s="529"/>
      <c r="D13" s="529"/>
      <c r="E13" s="529"/>
      <c r="F13" s="529"/>
      <c r="G13" s="529"/>
      <c r="H13" s="529"/>
      <c r="I13" s="530"/>
    </row>
    <row r="14" spans="1:9" ht="13.5" x14ac:dyDescent="0.25">
      <c r="A14" s="218" t="s">
        <v>301</v>
      </c>
      <c r="B14" s="437">
        <v>263.45333167628667</v>
      </c>
      <c r="C14" s="538" t="s">
        <v>18</v>
      </c>
      <c r="D14" s="538" t="s">
        <v>18</v>
      </c>
      <c r="E14" s="437">
        <v>29.544262996286619</v>
      </c>
      <c r="F14" s="531">
        <v>0</v>
      </c>
      <c r="G14" s="437">
        <v>233.90906868000002</v>
      </c>
      <c r="H14" s="538" t="s">
        <v>18</v>
      </c>
      <c r="I14" s="538" t="s">
        <v>18</v>
      </c>
    </row>
    <row r="15" spans="1:9" ht="13.5" x14ac:dyDescent="0.25">
      <c r="A15" s="218" t="s">
        <v>302</v>
      </c>
      <c r="B15" s="437">
        <v>3028.930612511248</v>
      </c>
      <c r="C15" s="538" t="s">
        <v>18</v>
      </c>
      <c r="D15" s="538" t="s">
        <v>18</v>
      </c>
      <c r="E15" s="437">
        <v>3023.9889491007216</v>
      </c>
      <c r="F15" s="437">
        <v>4.9416634105263153</v>
      </c>
      <c r="G15" s="538" t="s">
        <v>18</v>
      </c>
      <c r="H15" s="538" t="s">
        <v>18</v>
      </c>
      <c r="I15" s="538" t="s">
        <v>18</v>
      </c>
    </row>
    <row r="16" spans="1:9" ht="13.5" x14ac:dyDescent="0.25">
      <c r="A16" s="218" t="s">
        <v>303</v>
      </c>
      <c r="B16" s="437">
        <v>840.0057682526492</v>
      </c>
      <c r="C16" s="538" t="s">
        <v>18</v>
      </c>
      <c r="D16" s="538" t="s">
        <v>18</v>
      </c>
      <c r="E16" s="437">
        <v>840.0057682526492</v>
      </c>
      <c r="F16" s="538" t="s">
        <v>18</v>
      </c>
      <c r="G16" s="538" t="s">
        <v>18</v>
      </c>
      <c r="H16" s="538" t="s">
        <v>18</v>
      </c>
      <c r="I16" s="538" t="s">
        <v>18</v>
      </c>
    </row>
    <row r="17" spans="1:9" ht="13.5" x14ac:dyDescent="0.25">
      <c r="A17" s="218" t="s">
        <v>304</v>
      </c>
      <c r="B17" s="437">
        <v>138.85803608254713</v>
      </c>
      <c r="C17" s="538" t="s">
        <v>18</v>
      </c>
      <c r="D17" s="538" t="s">
        <v>18</v>
      </c>
      <c r="E17" s="437">
        <v>138.85803608254713</v>
      </c>
      <c r="F17" s="538" t="s">
        <v>18</v>
      </c>
      <c r="G17" s="538" t="s">
        <v>18</v>
      </c>
      <c r="H17" s="538" t="s">
        <v>18</v>
      </c>
      <c r="I17" s="538" t="s">
        <v>18</v>
      </c>
    </row>
    <row r="18" spans="1:9" ht="16.899999999999999" customHeight="1" x14ac:dyDescent="0.25">
      <c r="A18" s="283" t="s">
        <v>169</v>
      </c>
      <c r="B18" s="527">
        <v>4271.2477485227309</v>
      </c>
      <c r="C18" s="528" t="s">
        <v>18</v>
      </c>
      <c r="D18" s="528" t="s">
        <v>18</v>
      </c>
      <c r="E18" s="527">
        <v>4032.3970164322045</v>
      </c>
      <c r="F18" s="527">
        <v>4.9416634105263153</v>
      </c>
      <c r="G18" s="527">
        <v>233.90906868000002</v>
      </c>
      <c r="H18" s="528" t="s">
        <v>18</v>
      </c>
      <c r="I18" s="528" t="s">
        <v>18</v>
      </c>
    </row>
    <row r="19" spans="1:9" ht="9.9499999999999993" customHeight="1" x14ac:dyDescent="0.25">
      <c r="A19" s="283"/>
      <c r="B19" s="527"/>
      <c r="C19" s="531"/>
      <c r="D19" s="531"/>
      <c r="E19" s="532"/>
      <c r="F19" s="530"/>
      <c r="G19" s="532"/>
      <c r="H19" s="531"/>
      <c r="I19" s="531"/>
    </row>
    <row r="20" spans="1:9" ht="13.5" x14ac:dyDescent="0.25">
      <c r="A20" s="285" t="s">
        <v>98</v>
      </c>
      <c r="B20" s="437">
        <v>4452.8586322526262</v>
      </c>
      <c r="C20" s="437">
        <v>7.4262749448088474</v>
      </c>
      <c r="D20" s="437">
        <v>6.807387298500001</v>
      </c>
      <c r="E20" s="437">
        <v>440.79605098348389</v>
      </c>
      <c r="F20" s="437">
        <v>1122.8701322189472</v>
      </c>
      <c r="G20" s="437">
        <v>2192.4193483470835</v>
      </c>
      <c r="H20" s="437">
        <v>682.53943845980257</v>
      </c>
      <c r="I20" s="538" t="s">
        <v>18</v>
      </c>
    </row>
    <row r="21" spans="1:9" ht="27" x14ac:dyDescent="0.25">
      <c r="A21" s="218" t="s">
        <v>314</v>
      </c>
      <c r="B21" s="437">
        <v>3682.5877563257145</v>
      </c>
      <c r="C21" s="437">
        <v>4.4278342867831517</v>
      </c>
      <c r="D21" s="437">
        <v>5.8457489999999996</v>
      </c>
      <c r="E21" s="437">
        <v>223.1704055215053</v>
      </c>
      <c r="F21" s="437">
        <v>551.93336826022323</v>
      </c>
      <c r="G21" s="437">
        <v>2291.4664986709199</v>
      </c>
      <c r="H21" s="437">
        <v>605.74390058628273</v>
      </c>
      <c r="I21" s="538" t="s">
        <v>18</v>
      </c>
    </row>
    <row r="22" spans="1:9" ht="30" customHeight="1" x14ac:dyDescent="0.25">
      <c r="A22" s="272" t="s">
        <v>287</v>
      </c>
      <c r="B22" s="527">
        <v>8135.4463885783407</v>
      </c>
      <c r="C22" s="527">
        <v>11.854109231591998</v>
      </c>
      <c r="D22" s="527">
        <v>12.653136298500002</v>
      </c>
      <c r="E22" s="527">
        <v>663.9664565049892</v>
      </c>
      <c r="F22" s="527">
        <v>1674.8035004791705</v>
      </c>
      <c r="G22" s="527">
        <v>4483.8858470180039</v>
      </c>
      <c r="H22" s="527">
        <v>1288.2833390460853</v>
      </c>
      <c r="I22" s="528" t="s">
        <v>18</v>
      </c>
    </row>
    <row r="23" spans="1:9" ht="9.9499999999999993" customHeight="1" x14ac:dyDescent="0.25">
      <c r="A23" s="272"/>
      <c r="B23" s="527"/>
      <c r="C23" s="532"/>
      <c r="D23" s="532"/>
      <c r="E23" s="532"/>
      <c r="F23" s="532"/>
      <c r="G23" s="532"/>
      <c r="H23" s="532"/>
      <c r="I23" s="533"/>
    </row>
    <row r="24" spans="1:9" ht="15.75" customHeight="1" x14ac:dyDescent="0.25">
      <c r="A24" s="283" t="s">
        <v>348</v>
      </c>
      <c r="B24" s="527">
        <v>17573.131927123948</v>
      </c>
      <c r="C24" s="527">
        <v>11.854109231591998</v>
      </c>
      <c r="D24" s="527">
        <v>27.361874958500003</v>
      </c>
      <c r="E24" s="527">
        <v>5599.6448539756038</v>
      </c>
      <c r="F24" s="527">
        <v>2627.1630881449287</v>
      </c>
      <c r="G24" s="527">
        <v>7823.7686613594315</v>
      </c>
      <c r="H24" s="527">
        <v>1483.3393394538896</v>
      </c>
      <c r="I24" s="528" t="s">
        <v>18</v>
      </c>
    </row>
    <row r="25" spans="1:9" x14ac:dyDescent="0.25">
      <c r="A25" s="283"/>
      <c r="B25" s="534"/>
      <c r="C25" s="535"/>
      <c r="D25" s="535"/>
      <c r="E25" s="535"/>
      <c r="F25" s="535"/>
      <c r="G25" s="535"/>
      <c r="H25" s="535"/>
      <c r="I25" s="535"/>
    </row>
    <row r="26" spans="1:9" ht="19.899999999999999" customHeight="1" x14ac:dyDescent="0.25">
      <c r="A26" s="283"/>
      <c r="B26" s="692" t="s">
        <v>179</v>
      </c>
      <c r="C26" s="693"/>
      <c r="D26" s="693"/>
      <c r="E26" s="693"/>
      <c r="F26" s="693"/>
      <c r="G26" s="693"/>
      <c r="H26" s="693"/>
      <c r="I26" s="693"/>
    </row>
    <row r="27" spans="1:9" ht="27" x14ac:dyDescent="0.25">
      <c r="A27" s="272" t="s">
        <v>286</v>
      </c>
      <c r="B27" s="532">
        <v>29.399641517790748</v>
      </c>
      <c r="C27" s="528" t="s">
        <v>18</v>
      </c>
      <c r="D27" s="532">
        <v>53.756325845026623</v>
      </c>
      <c r="E27" s="532">
        <v>16.131047675230747</v>
      </c>
      <c r="F27" s="532">
        <v>36.06239477596403</v>
      </c>
      <c r="G27" s="532">
        <v>39.699202265545317</v>
      </c>
      <c r="H27" s="532">
        <v>13.149789479703051</v>
      </c>
      <c r="I27" s="528" t="s">
        <v>18</v>
      </c>
    </row>
    <row r="28" spans="1:9" ht="9.9499999999999993" customHeight="1" x14ac:dyDescent="0.25">
      <c r="A28" s="272"/>
      <c r="B28" s="532"/>
      <c r="C28" s="532"/>
      <c r="D28" s="532"/>
      <c r="E28" s="532"/>
      <c r="F28" s="532"/>
      <c r="G28" s="532"/>
      <c r="H28" s="532"/>
      <c r="I28" s="528"/>
    </row>
    <row r="29" spans="1:9" ht="13.5" x14ac:dyDescent="0.25">
      <c r="A29" s="218" t="s">
        <v>301</v>
      </c>
      <c r="B29" s="536">
        <v>1.499182574676112</v>
      </c>
      <c r="C29" s="538" t="s">
        <v>18</v>
      </c>
      <c r="D29" s="538" t="s">
        <v>18</v>
      </c>
      <c r="E29" s="536">
        <v>0.52760958537059632</v>
      </c>
      <c r="F29" s="538" t="s">
        <v>18</v>
      </c>
      <c r="G29" s="536">
        <v>2.9897237355092856</v>
      </c>
      <c r="H29" s="538" t="s">
        <v>18</v>
      </c>
      <c r="I29" s="538" t="s">
        <v>18</v>
      </c>
    </row>
    <row r="30" spans="1:9" ht="13.5" x14ac:dyDescent="0.25">
      <c r="A30" s="218" t="s">
        <v>302</v>
      </c>
      <c r="B30" s="536">
        <v>17.236145640243699</v>
      </c>
      <c r="C30" s="538" t="s">
        <v>18</v>
      </c>
      <c r="D30" s="538" t="s">
        <v>18</v>
      </c>
      <c r="E30" s="536">
        <v>54.003227489574932</v>
      </c>
      <c r="F30" s="531">
        <v>0.18809884444652741</v>
      </c>
      <c r="G30" s="538" t="s">
        <v>18</v>
      </c>
      <c r="H30" s="538" t="s">
        <v>18</v>
      </c>
      <c r="I30" s="538" t="s">
        <v>18</v>
      </c>
    </row>
    <row r="31" spans="1:9" ht="13.5" x14ac:dyDescent="0.25">
      <c r="A31" s="218" t="s">
        <v>303</v>
      </c>
      <c r="B31" s="536">
        <v>4.7800572586387347</v>
      </c>
      <c r="C31" s="538" t="s">
        <v>18</v>
      </c>
      <c r="D31" s="538" t="s">
        <v>18</v>
      </c>
      <c r="E31" s="536">
        <v>15.001054355371604</v>
      </c>
      <c r="F31" s="538" t="s">
        <v>18</v>
      </c>
      <c r="G31" s="538" t="s">
        <v>18</v>
      </c>
      <c r="H31" s="538" t="s">
        <v>18</v>
      </c>
      <c r="I31" s="538" t="s">
        <v>18</v>
      </c>
    </row>
    <row r="32" spans="1:9" ht="13.5" x14ac:dyDescent="0.25">
      <c r="A32" s="218" t="s">
        <v>304</v>
      </c>
      <c r="B32" s="536">
        <v>0.79017238736039519</v>
      </c>
      <c r="C32" s="538" t="s">
        <v>18</v>
      </c>
      <c r="D32" s="538" t="s">
        <v>18</v>
      </c>
      <c r="E32" s="536">
        <v>2.4797650512418032</v>
      </c>
      <c r="F32" s="538" t="s">
        <v>18</v>
      </c>
      <c r="G32" s="538" t="s">
        <v>18</v>
      </c>
      <c r="H32" s="538" t="s">
        <v>18</v>
      </c>
      <c r="I32" s="538" t="s">
        <v>18</v>
      </c>
    </row>
    <row r="33" spans="1:9" ht="16.899999999999999" customHeight="1" x14ac:dyDescent="0.25">
      <c r="A33" s="283" t="s">
        <v>169</v>
      </c>
      <c r="B33" s="532">
        <v>24.305557860918942</v>
      </c>
      <c r="C33" s="528" t="s">
        <v>18</v>
      </c>
      <c r="D33" s="528" t="s">
        <v>18</v>
      </c>
      <c r="E33" s="532">
        <v>72.011656481558944</v>
      </c>
      <c r="F33" s="530">
        <v>0.18809884444652741</v>
      </c>
      <c r="G33" s="532">
        <v>2.9897237355092856</v>
      </c>
      <c r="H33" s="528" t="s">
        <v>18</v>
      </c>
      <c r="I33" s="528" t="s">
        <v>18</v>
      </c>
    </row>
    <row r="34" spans="1:9" ht="9.9499999999999993" customHeight="1" x14ac:dyDescent="0.25">
      <c r="A34" s="283"/>
      <c r="B34" s="532"/>
      <c r="C34" s="531"/>
      <c r="D34" s="531"/>
      <c r="E34" s="532"/>
      <c r="F34" s="530"/>
      <c r="G34" s="532"/>
      <c r="H34" s="531"/>
      <c r="I34" s="528"/>
    </row>
    <row r="35" spans="1:9" ht="13.5" x14ac:dyDescent="0.25">
      <c r="A35" s="285" t="s">
        <v>98</v>
      </c>
      <c r="B35" s="536">
        <v>25.339015553509185</v>
      </c>
      <c r="C35" s="531">
        <v>62.64726264726265</v>
      </c>
      <c r="D35" s="536">
        <v>24.879096585394187</v>
      </c>
      <c r="E35" s="536">
        <v>7.8718572780652334</v>
      </c>
      <c r="F35" s="536">
        <v>42.740785194718129</v>
      </c>
      <c r="G35" s="536">
        <v>28.022548253185903</v>
      </c>
      <c r="H35" s="536">
        <v>46.013708414899064</v>
      </c>
      <c r="I35" s="538" t="s">
        <v>18</v>
      </c>
    </row>
    <row r="36" spans="1:9" ht="27" x14ac:dyDescent="0.25">
      <c r="A36" s="218" t="s">
        <v>314</v>
      </c>
      <c r="B36" s="536">
        <v>20.955785067781108</v>
      </c>
      <c r="C36" s="531">
        <v>37.352737352737357</v>
      </c>
      <c r="D36" s="536">
        <v>21.3645775695792</v>
      </c>
      <c r="E36" s="536">
        <v>3.9854385651450746</v>
      </c>
      <c r="F36" s="536">
        <v>21.00872118487132</v>
      </c>
      <c r="G36" s="536">
        <v>29.288525745759493</v>
      </c>
      <c r="H36" s="536">
        <v>40.836502105397884</v>
      </c>
      <c r="I36" s="538" t="s">
        <v>18</v>
      </c>
    </row>
    <row r="37" spans="1:9" ht="30" customHeight="1" x14ac:dyDescent="0.25">
      <c r="A37" s="272" t="s">
        <v>349</v>
      </c>
      <c r="B37" s="532">
        <v>46.294800621290292</v>
      </c>
      <c r="C37" s="532">
        <v>100</v>
      </c>
      <c r="D37" s="532">
        <v>46.243674154973391</v>
      </c>
      <c r="E37" s="532">
        <v>11.857295843210307</v>
      </c>
      <c r="F37" s="532">
        <v>63.749506379589448</v>
      </c>
      <c r="G37" s="532">
        <v>57.311073998945403</v>
      </c>
      <c r="H37" s="532">
        <v>86.850210520296955</v>
      </c>
      <c r="I37" s="528" t="s">
        <v>18</v>
      </c>
    </row>
    <row r="38" spans="1:9" ht="9.9499999999999993" customHeight="1" x14ac:dyDescent="0.25">
      <c r="A38" s="272"/>
      <c r="B38" s="532"/>
      <c r="C38" s="532"/>
      <c r="D38" s="532"/>
      <c r="E38" s="532"/>
      <c r="F38" s="532"/>
      <c r="G38" s="532"/>
      <c r="H38" s="532"/>
      <c r="I38" s="528"/>
    </row>
    <row r="39" spans="1:9" ht="16.5" customHeight="1" x14ac:dyDescent="0.25">
      <c r="A39" s="284" t="s">
        <v>348</v>
      </c>
      <c r="B39" s="453">
        <v>100</v>
      </c>
      <c r="C39" s="453">
        <v>100</v>
      </c>
      <c r="D39" s="453">
        <v>100</v>
      </c>
      <c r="E39" s="453">
        <v>100</v>
      </c>
      <c r="F39" s="453">
        <v>100</v>
      </c>
      <c r="G39" s="453">
        <v>100</v>
      </c>
      <c r="H39" s="453">
        <v>100</v>
      </c>
      <c r="I39" s="537" t="s">
        <v>18</v>
      </c>
    </row>
    <row r="40" spans="1:9" ht="10.5" customHeight="1" x14ac:dyDescent="0.2"/>
    <row r="41" spans="1:9" ht="64.5" customHeight="1" x14ac:dyDescent="0.25">
      <c r="A41" s="694" t="s">
        <v>467</v>
      </c>
      <c r="B41" s="695"/>
      <c r="C41" s="695"/>
      <c r="D41" s="695"/>
      <c r="E41" s="695"/>
      <c r="F41" s="695"/>
      <c r="G41" s="695"/>
      <c r="H41" s="695"/>
      <c r="I41" s="695"/>
    </row>
    <row r="42" spans="1:9" ht="13.5" x14ac:dyDescent="0.25">
      <c r="A42" s="271" t="s">
        <v>466</v>
      </c>
      <c r="B42" s="271"/>
      <c r="C42" s="271"/>
      <c r="D42" s="271"/>
      <c r="E42" s="271"/>
      <c r="F42" s="271"/>
      <c r="G42" s="271"/>
      <c r="H42" s="271"/>
      <c r="I42" s="271"/>
    </row>
  </sheetData>
  <mergeCells count="12">
    <mergeCell ref="B11:I11"/>
    <mergeCell ref="B26:I26"/>
    <mergeCell ref="A41:I41"/>
    <mergeCell ref="A1:I1"/>
    <mergeCell ref="A2:I2"/>
    <mergeCell ref="A3:I3"/>
    <mergeCell ref="A5:I5"/>
    <mergeCell ref="A7:A9"/>
    <mergeCell ref="B7:I7"/>
    <mergeCell ref="B8:B9"/>
    <mergeCell ref="C8:I8"/>
    <mergeCell ref="A4:I4"/>
  </mergeCells>
  <conditionalFormatting sqref="A10:I39">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j/11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view="pageLayout" zoomScaleNormal="100" workbookViewId="0">
      <selection sqref="A1:H1"/>
    </sheetView>
  </sheetViews>
  <sheetFormatPr baseColWidth="10" defaultColWidth="11.42578125" defaultRowHeight="11.25" x14ac:dyDescent="0.2"/>
  <cols>
    <col min="1" max="1" width="32.28515625" style="67" customWidth="1"/>
    <col min="2" max="9" width="7.42578125" style="67" customWidth="1"/>
    <col min="10" max="14" width="11.42578125" style="67"/>
    <col min="15" max="15" width="6.28515625" style="67" customWidth="1"/>
    <col min="16" max="16384" width="11.42578125" style="67"/>
  </cols>
  <sheetData>
    <row r="1" spans="1:9" s="74" customFormat="1" ht="14.25" customHeight="1" x14ac:dyDescent="0.35">
      <c r="A1" s="617" t="s">
        <v>355</v>
      </c>
      <c r="B1" s="600"/>
      <c r="C1" s="600"/>
      <c r="D1" s="600"/>
      <c r="E1" s="617"/>
      <c r="F1" s="617"/>
      <c r="G1" s="617"/>
      <c r="H1" s="617"/>
    </row>
    <row r="2" spans="1:9" s="74" customFormat="1" ht="16.899999999999999" customHeight="1" x14ac:dyDescent="0.25">
      <c r="A2" s="600" t="s">
        <v>210</v>
      </c>
      <c r="B2" s="617"/>
      <c r="C2" s="617"/>
      <c r="D2" s="617"/>
      <c r="E2" s="617"/>
      <c r="F2" s="617"/>
      <c r="G2" s="617"/>
      <c r="H2" s="617"/>
    </row>
    <row r="3" spans="1:9" s="74" customFormat="1" ht="16.899999999999999" customHeight="1" x14ac:dyDescent="0.35">
      <c r="A3" s="617" t="s">
        <v>359</v>
      </c>
      <c r="B3" s="617"/>
      <c r="C3" s="617"/>
      <c r="D3" s="617"/>
      <c r="E3" s="617"/>
      <c r="F3" s="617"/>
      <c r="G3" s="617"/>
      <c r="H3" s="617"/>
    </row>
    <row r="4" spans="1:9" s="74" customFormat="1" ht="16.899999999999999" customHeight="1" x14ac:dyDescent="0.35">
      <c r="A4" s="600" t="s">
        <v>211</v>
      </c>
      <c r="B4" s="617"/>
      <c r="C4" s="617"/>
      <c r="D4" s="617"/>
      <c r="E4" s="617"/>
      <c r="F4" s="617"/>
      <c r="G4" s="617"/>
      <c r="H4" s="617"/>
    </row>
    <row r="5" spans="1:9" ht="14.25" customHeight="1" x14ac:dyDescent="0.2">
      <c r="A5" s="120"/>
      <c r="G5" s="259"/>
    </row>
    <row r="6" spans="1:9" s="319" customFormat="1" ht="42.6" customHeight="1" x14ac:dyDescent="0.25">
      <c r="A6" s="195" t="s">
        <v>182</v>
      </c>
      <c r="B6" s="236">
        <v>1990</v>
      </c>
      <c r="C6" s="236">
        <v>2005</v>
      </c>
      <c r="D6" s="236">
        <v>2006</v>
      </c>
      <c r="E6" s="236">
        <v>2007</v>
      </c>
      <c r="F6" s="236">
        <v>2008</v>
      </c>
      <c r="G6" s="236">
        <v>2009</v>
      </c>
      <c r="H6" s="236">
        <v>2010</v>
      </c>
      <c r="I6" s="210">
        <v>2011</v>
      </c>
    </row>
    <row r="7" spans="1:9" s="319" customFormat="1" ht="9.9499999999999993" x14ac:dyDescent="0.25">
      <c r="A7" s="320"/>
      <c r="B7" s="234"/>
      <c r="C7" s="234"/>
      <c r="D7" s="234"/>
      <c r="E7" s="234"/>
      <c r="F7" s="234"/>
      <c r="G7" s="234"/>
      <c r="H7" s="234"/>
      <c r="I7" s="234"/>
    </row>
    <row r="8" spans="1:9" ht="12.75" customHeight="1" x14ac:dyDescent="0.2">
      <c r="A8" s="260"/>
      <c r="B8" s="702" t="s">
        <v>163</v>
      </c>
      <c r="C8" s="703"/>
      <c r="D8" s="703"/>
      <c r="E8" s="703"/>
      <c r="F8" s="703"/>
      <c r="G8" s="703"/>
      <c r="H8" s="703"/>
      <c r="I8" s="703"/>
    </row>
    <row r="9" spans="1:9" ht="11.45" customHeight="1" x14ac:dyDescent="0.2">
      <c r="A9" s="199" t="s">
        <v>183</v>
      </c>
      <c r="B9" s="258"/>
    </row>
    <row r="10" spans="1:9" ht="11.45" customHeight="1" x14ac:dyDescent="0.2">
      <c r="A10" s="200" t="s">
        <v>326</v>
      </c>
    </row>
    <row r="11" spans="1:9" s="73" customFormat="1" ht="24.75" customHeight="1" x14ac:dyDescent="0.2">
      <c r="A11" s="202" t="s">
        <v>412</v>
      </c>
      <c r="B11" s="420">
        <v>5540.7928267391217</v>
      </c>
      <c r="C11" s="420">
        <v>5601.6517470079616</v>
      </c>
      <c r="D11" s="420">
        <v>4803.5107490449491</v>
      </c>
      <c r="E11" s="420">
        <v>5296.1964637948404</v>
      </c>
      <c r="F11" s="420">
        <v>5269.912748519243</v>
      </c>
      <c r="G11" s="420">
        <v>4643.6309120422775</v>
      </c>
      <c r="H11" s="420">
        <v>5353.8381140368656</v>
      </c>
      <c r="I11" s="420">
        <v>5166.4377900228737</v>
      </c>
    </row>
    <row r="12" spans="1:9" ht="9.9499999999999993" x14ac:dyDescent="0.2">
      <c r="A12" s="199" t="s">
        <v>360</v>
      </c>
      <c r="B12" s="420">
        <v>5843</v>
      </c>
      <c r="C12" s="420">
        <v>4585.6935189120004</v>
      </c>
      <c r="D12" s="420">
        <v>4691.8812411919562</v>
      </c>
      <c r="E12" s="420">
        <v>4469.3051516264604</v>
      </c>
      <c r="F12" s="420">
        <v>4210.1287115216846</v>
      </c>
      <c r="G12" s="420">
        <v>4151.8496790575582</v>
      </c>
      <c r="H12" s="420">
        <v>4230.0864963407294</v>
      </c>
      <c r="I12" s="420">
        <v>4271.2477485227309</v>
      </c>
    </row>
    <row r="13" spans="1:9" ht="9.9499999999999993" x14ac:dyDescent="0.2">
      <c r="A13" s="199"/>
      <c r="B13" s="420"/>
      <c r="C13" s="420"/>
      <c r="D13" s="420"/>
      <c r="E13" s="420"/>
      <c r="F13" s="420"/>
      <c r="G13" s="420"/>
      <c r="H13" s="420"/>
      <c r="I13" s="420"/>
    </row>
    <row r="14" spans="1:9" ht="9.9499999999999993" x14ac:dyDescent="0.2">
      <c r="A14" s="200" t="s">
        <v>98</v>
      </c>
      <c r="B14" s="405">
        <v>5418.7659394705634</v>
      </c>
      <c r="C14" s="405">
        <v>4813.1207303799129</v>
      </c>
      <c r="D14" s="405">
        <v>4776.9432247346249</v>
      </c>
      <c r="E14" s="405">
        <v>4326.3708410094514</v>
      </c>
      <c r="F14" s="405">
        <v>4622.4246666300978</v>
      </c>
      <c r="G14" s="405">
        <v>4521.5232369592004</v>
      </c>
      <c r="H14" s="405">
        <v>4713.3726631991904</v>
      </c>
      <c r="I14" s="405">
        <v>4452.8586322526262</v>
      </c>
    </row>
    <row r="15" spans="1:9" ht="22.5" x14ac:dyDescent="0.2">
      <c r="A15" s="200" t="s">
        <v>289</v>
      </c>
      <c r="B15" s="405">
        <v>3924.1147163064211</v>
      </c>
      <c r="C15" s="405">
        <v>3793.2036794167088</v>
      </c>
      <c r="D15" s="405">
        <v>3840.9643624144796</v>
      </c>
      <c r="E15" s="405">
        <v>3545.4724840337344</v>
      </c>
      <c r="F15" s="405">
        <v>3284.4445152297785</v>
      </c>
      <c r="G15" s="405">
        <v>3532.9683255675759</v>
      </c>
      <c r="H15" s="405">
        <v>3988.9373361451735</v>
      </c>
      <c r="I15" s="405">
        <v>3682.5877563257145</v>
      </c>
    </row>
    <row r="16" spans="1:9" ht="27.75" customHeight="1" x14ac:dyDescent="0.2">
      <c r="A16" s="166" t="s">
        <v>491</v>
      </c>
      <c r="B16" s="420">
        <v>9342.8806557769858</v>
      </c>
      <c r="C16" s="420">
        <v>8606.3244097966217</v>
      </c>
      <c r="D16" s="420">
        <v>8617.9075871491041</v>
      </c>
      <c r="E16" s="420">
        <v>7871.8433250431863</v>
      </c>
      <c r="F16" s="420">
        <v>7906.8691818598772</v>
      </c>
      <c r="G16" s="420">
        <v>8054.4915625267759</v>
      </c>
      <c r="H16" s="420">
        <v>8702.3099993443648</v>
      </c>
      <c r="I16" s="420">
        <v>8135.4463885783407</v>
      </c>
    </row>
    <row r="17" spans="1:9" ht="9.9499999999999993" x14ac:dyDescent="0.2">
      <c r="A17" s="199"/>
      <c r="B17" s="420"/>
      <c r="C17" s="420"/>
      <c r="D17" s="420"/>
      <c r="E17" s="420"/>
      <c r="F17" s="420"/>
      <c r="G17" s="420"/>
      <c r="H17" s="420"/>
      <c r="I17" s="420"/>
    </row>
    <row r="18" spans="1:9" ht="11.45" customHeight="1" x14ac:dyDescent="0.2">
      <c r="A18" s="199" t="s">
        <v>21</v>
      </c>
      <c r="B18" s="420">
        <v>20726.735869105491</v>
      </c>
      <c r="C18" s="420">
        <v>18793.669675716585</v>
      </c>
      <c r="D18" s="420">
        <v>18113.299577386009</v>
      </c>
      <c r="E18" s="420">
        <v>17637.344940464485</v>
      </c>
      <c r="F18" s="420">
        <v>17386.910641900802</v>
      </c>
      <c r="G18" s="420">
        <v>16849.972153626612</v>
      </c>
      <c r="H18" s="420">
        <v>18286.23460972196</v>
      </c>
      <c r="I18" s="420">
        <v>17573.131927123948</v>
      </c>
    </row>
    <row r="19" spans="1:9" ht="9.9499999999999993" customHeight="1" x14ac:dyDescent="0.2">
      <c r="A19" s="205"/>
      <c r="D19" s="79"/>
      <c r="E19" s="79"/>
    </row>
    <row r="20" spans="1:9" ht="12.75" customHeight="1" x14ac:dyDescent="0.2">
      <c r="A20" s="205"/>
      <c r="B20" s="700" t="s">
        <v>179</v>
      </c>
      <c r="C20" s="701"/>
      <c r="D20" s="701"/>
      <c r="E20" s="701"/>
      <c r="F20" s="701"/>
      <c r="G20" s="701"/>
      <c r="H20" s="701"/>
      <c r="I20" s="701"/>
    </row>
    <row r="21" spans="1:9" ht="9.9499999999999993" x14ac:dyDescent="0.2">
      <c r="A21" s="199" t="s">
        <v>183</v>
      </c>
      <c r="B21" s="77"/>
      <c r="C21" s="79"/>
      <c r="F21" s="79"/>
    </row>
    <row r="22" spans="1:9" ht="12" customHeight="1" x14ac:dyDescent="0.2">
      <c r="A22" s="200" t="s">
        <v>326</v>
      </c>
      <c r="D22" s="79"/>
      <c r="E22" s="79"/>
    </row>
    <row r="23" spans="1:9" ht="24.75" customHeight="1" x14ac:dyDescent="0.2">
      <c r="A23" s="202" t="s">
        <v>412</v>
      </c>
      <c r="B23" s="419">
        <v>26.732587618863924</v>
      </c>
      <c r="C23" s="419">
        <v>29.80605620756382</v>
      </c>
      <c r="D23" s="419">
        <v>26.519247520435258</v>
      </c>
      <c r="E23" s="419">
        <v>30.028309145579161</v>
      </c>
      <c r="F23" s="419">
        <v>30.30965567752591</v>
      </c>
      <c r="G23" s="419">
        <v>27.558685971138718</v>
      </c>
      <c r="H23" s="419">
        <v>29.277969075112235</v>
      </c>
      <c r="I23" s="419">
        <v>29.399641517790748</v>
      </c>
    </row>
    <row r="24" spans="1:9" ht="12" customHeight="1" x14ac:dyDescent="0.2">
      <c r="A24" s="199" t="s">
        <v>360</v>
      </c>
      <c r="B24" s="419">
        <v>28.190642447995689</v>
      </c>
      <c r="C24" s="419">
        <v>24.400202823811483</v>
      </c>
      <c r="D24" s="419">
        <v>25.902962743738033</v>
      </c>
      <c r="E24" s="419">
        <v>25.340011020438546</v>
      </c>
      <c r="F24" s="419">
        <v>24.214357560311345</v>
      </c>
      <c r="G24" s="419">
        <v>24.64009816279701</v>
      </c>
      <c r="H24" s="419">
        <v>23.132627282884062</v>
      </c>
      <c r="I24" s="419">
        <v>24.305557860918942</v>
      </c>
    </row>
    <row r="25" spans="1:9" ht="9.9499999999999993" customHeight="1" x14ac:dyDescent="0.2">
      <c r="A25" s="199"/>
      <c r="B25" s="419"/>
      <c r="C25" s="419"/>
      <c r="D25" s="419"/>
      <c r="E25" s="419"/>
      <c r="F25" s="419"/>
      <c r="G25" s="419"/>
      <c r="H25" s="419"/>
      <c r="I25" s="419"/>
    </row>
    <row r="26" spans="1:9" ht="12" customHeight="1" x14ac:dyDescent="0.2">
      <c r="A26" s="200" t="s">
        <v>98</v>
      </c>
      <c r="B26" s="418">
        <v>26.143846159334604</v>
      </c>
      <c r="C26" s="418">
        <v>25.610329506849723</v>
      </c>
      <c r="D26" s="418">
        <v>26.3725733918657</v>
      </c>
      <c r="E26" s="418">
        <v>24.529603835573198</v>
      </c>
      <c r="F26" s="418">
        <v>26.585658383097076</v>
      </c>
      <c r="G26" s="418">
        <v>26.83401014396356</v>
      </c>
      <c r="H26" s="418">
        <v>25.775523303705754</v>
      </c>
      <c r="I26" s="418">
        <v>25.339015553509192</v>
      </c>
    </row>
    <row r="27" spans="1:9" ht="22.5" x14ac:dyDescent="0.2">
      <c r="A27" s="200" t="s">
        <v>289</v>
      </c>
      <c r="B27" s="418">
        <v>18.932622778078446</v>
      </c>
      <c r="C27" s="418">
        <v>20.183411461774973</v>
      </c>
      <c r="D27" s="418">
        <v>21.205216343961016</v>
      </c>
      <c r="E27" s="418">
        <v>20.102075998409109</v>
      </c>
      <c r="F27" s="418">
        <v>18.890328379065686</v>
      </c>
      <c r="G27" s="418">
        <v>20.967205722100712</v>
      </c>
      <c r="H27" s="418">
        <v>21.813880338297952</v>
      </c>
      <c r="I27" s="418">
        <v>20.955785067781108</v>
      </c>
    </row>
    <row r="28" spans="1:9" ht="26.45" customHeight="1" x14ac:dyDescent="0.2">
      <c r="A28" s="166" t="s">
        <v>491</v>
      </c>
      <c r="B28" s="419">
        <v>45.076468937413054</v>
      </c>
      <c r="C28" s="419">
        <v>45.793740968624697</v>
      </c>
      <c r="D28" s="419">
        <v>47.577789735826713</v>
      </c>
      <c r="E28" s="419">
        <v>44.631679833982304</v>
      </c>
      <c r="F28" s="419">
        <v>45.475986762162762</v>
      </c>
      <c r="G28" s="419">
        <v>47.801215866064275</v>
      </c>
      <c r="H28" s="419">
        <v>47.58940364200371</v>
      </c>
      <c r="I28" s="419">
        <v>46.2948006212903</v>
      </c>
    </row>
    <row r="29" spans="1:9" ht="12.75" customHeight="1" x14ac:dyDescent="0.2">
      <c r="A29" s="199"/>
      <c r="B29" s="419"/>
      <c r="C29" s="419"/>
      <c r="D29" s="419"/>
      <c r="E29" s="419"/>
      <c r="F29" s="419"/>
      <c r="G29" s="419"/>
      <c r="H29" s="419"/>
      <c r="I29" s="419"/>
    </row>
    <row r="30" spans="1:9" ht="12" customHeight="1" x14ac:dyDescent="0.2">
      <c r="A30" s="199" t="s">
        <v>21</v>
      </c>
      <c r="B30" s="419">
        <v>99.999699004272657</v>
      </c>
      <c r="C30" s="419">
        <v>100</v>
      </c>
      <c r="D30" s="419">
        <v>100</v>
      </c>
      <c r="E30" s="419">
        <v>100</v>
      </c>
      <c r="F30" s="419">
        <v>100</v>
      </c>
      <c r="G30" s="419">
        <v>100</v>
      </c>
      <c r="H30" s="419">
        <v>100</v>
      </c>
      <c r="I30" s="419">
        <v>100</v>
      </c>
    </row>
    <row r="31" spans="1:9" ht="9.9499999999999993" x14ac:dyDescent="0.2">
      <c r="A31" s="200"/>
      <c r="B31" s="122"/>
    </row>
    <row r="32" spans="1:9" ht="12.75" customHeight="1" x14ac:dyDescent="0.25">
      <c r="A32" s="200"/>
      <c r="B32" s="700" t="s">
        <v>362</v>
      </c>
      <c r="C32" s="701"/>
      <c r="D32" s="701"/>
      <c r="E32" s="701"/>
      <c r="F32" s="701"/>
      <c r="G32" s="701"/>
      <c r="H32" s="701"/>
      <c r="I32" s="701"/>
    </row>
    <row r="33" spans="1:11" ht="12" customHeight="1" x14ac:dyDescent="0.2">
      <c r="A33" s="199" t="s">
        <v>183</v>
      </c>
      <c r="B33" s="123"/>
      <c r="C33" s="79"/>
    </row>
    <row r="34" spans="1:11" ht="12" customHeight="1" x14ac:dyDescent="0.2">
      <c r="A34" s="200" t="s">
        <v>326</v>
      </c>
    </row>
    <row r="35" spans="1:11" ht="24.75" customHeight="1" x14ac:dyDescent="0.2">
      <c r="A35" s="202" t="s">
        <v>412</v>
      </c>
      <c r="B35" s="419">
        <v>99.999999999999986</v>
      </c>
      <c r="C35" s="419">
        <v>101.09837927841558</v>
      </c>
      <c r="D35" s="419">
        <v>86.693563525130401</v>
      </c>
      <c r="E35" s="419">
        <v>95.585534947924927</v>
      </c>
      <c r="F35" s="419">
        <v>95.111167540633389</v>
      </c>
      <c r="G35" s="419">
        <v>83.808058832893707</v>
      </c>
      <c r="H35" s="419">
        <v>96.625849069829172</v>
      </c>
      <c r="I35" s="419">
        <v>93.243655765116117</v>
      </c>
    </row>
    <row r="36" spans="1:11" ht="12" customHeight="1" x14ac:dyDescent="0.2">
      <c r="A36" s="199" t="s">
        <v>360</v>
      </c>
      <c r="B36" s="419">
        <v>100</v>
      </c>
      <c r="C36" s="419">
        <v>78.481833286188603</v>
      </c>
      <c r="D36" s="419">
        <v>80.299182632071819</v>
      </c>
      <c r="E36" s="419">
        <v>76.48990504238337</v>
      </c>
      <c r="F36" s="419">
        <v>72.054230900593609</v>
      </c>
      <c r="G36" s="419">
        <v>71.056814633879128</v>
      </c>
      <c r="H36" s="419">
        <v>72.395798328610795</v>
      </c>
      <c r="I36" s="419">
        <v>73.100252413532957</v>
      </c>
    </row>
    <row r="37" spans="1:11" x14ac:dyDescent="0.2">
      <c r="A37" s="199"/>
      <c r="B37" s="419"/>
      <c r="C37" s="419"/>
      <c r="D37" s="419"/>
      <c r="E37" s="419"/>
      <c r="F37" s="419"/>
      <c r="G37" s="419"/>
      <c r="H37" s="419"/>
      <c r="I37" s="419"/>
    </row>
    <row r="38" spans="1:11" ht="12" customHeight="1" x14ac:dyDescent="0.2">
      <c r="A38" s="200" t="s">
        <v>98</v>
      </c>
      <c r="B38" s="418">
        <v>100</v>
      </c>
      <c r="C38" s="418">
        <v>88.823189341338775</v>
      </c>
      <c r="D38" s="418">
        <v>88.155555676231202</v>
      </c>
      <c r="E38" s="418">
        <v>79.840518843893022</v>
      </c>
      <c r="F38" s="418">
        <v>85.304010512063726</v>
      </c>
      <c r="G38" s="418">
        <v>83.441936549135633</v>
      </c>
      <c r="H38" s="418">
        <v>86.982399975366107</v>
      </c>
      <c r="I38" s="418">
        <v>82.174773407682736</v>
      </c>
    </row>
    <row r="39" spans="1:11" ht="22.5" x14ac:dyDescent="0.2">
      <c r="A39" s="200" t="s">
        <v>361</v>
      </c>
      <c r="B39" s="418">
        <v>100</v>
      </c>
      <c r="C39" s="418">
        <v>96.663934508700279</v>
      </c>
      <c r="D39" s="418">
        <v>97.881041715054465</v>
      </c>
      <c r="E39" s="418">
        <v>90.350887788798275</v>
      </c>
      <c r="F39" s="418">
        <v>83.698993344447032</v>
      </c>
      <c r="G39" s="418">
        <v>90.032238631723473</v>
      </c>
      <c r="H39" s="418">
        <v>101.65190430262871</v>
      </c>
      <c r="I39" s="418">
        <v>93.845058632535469</v>
      </c>
    </row>
    <row r="40" spans="1:11" ht="25.5" customHeight="1" x14ac:dyDescent="0.2">
      <c r="A40" s="166" t="s">
        <v>491</v>
      </c>
      <c r="B40" s="419">
        <v>100</v>
      </c>
      <c r="C40" s="419">
        <v>92.116390296338309</v>
      </c>
      <c r="D40" s="419">
        <v>92.240368946812893</v>
      </c>
      <c r="E40" s="419">
        <v>84.254991742571249</v>
      </c>
      <c r="F40" s="419">
        <v>84.629885291008407</v>
      </c>
      <c r="G40" s="419">
        <v>86.209937376717306</v>
      </c>
      <c r="H40" s="419">
        <v>93.143756406258532</v>
      </c>
      <c r="I40" s="419">
        <v>87.076424159907759</v>
      </c>
    </row>
    <row r="41" spans="1:11" ht="9.9499999999999993" customHeight="1" x14ac:dyDescent="0.2">
      <c r="A41" s="199"/>
      <c r="B41" s="419"/>
      <c r="C41" s="419"/>
      <c r="D41" s="419"/>
      <c r="E41" s="419"/>
      <c r="F41" s="419"/>
      <c r="G41" s="419"/>
      <c r="H41" s="419"/>
      <c r="I41" s="419"/>
    </row>
    <row r="42" spans="1:11" ht="12" customHeight="1" x14ac:dyDescent="0.2">
      <c r="A42" s="199" t="s">
        <v>21</v>
      </c>
      <c r="B42" s="419">
        <v>100</v>
      </c>
      <c r="C42" s="419">
        <v>90.673561888390438</v>
      </c>
      <c r="D42" s="419">
        <v>87.390989549806676</v>
      </c>
      <c r="E42" s="419">
        <v>85.094657701283595</v>
      </c>
      <c r="F42" s="419">
        <v>83.886390754933544</v>
      </c>
      <c r="G42" s="419">
        <v>81.295830950123502</v>
      </c>
      <c r="H42" s="419">
        <v>88.225346842860816</v>
      </c>
      <c r="I42" s="419">
        <v>84.784850051173819</v>
      </c>
    </row>
    <row r="43" spans="1:11" x14ac:dyDescent="0.2">
      <c r="A43" s="205"/>
      <c r="B43" s="239"/>
      <c r="C43" s="239"/>
      <c r="D43" s="239"/>
      <c r="E43" s="239"/>
      <c r="F43" s="239"/>
      <c r="G43" s="239"/>
      <c r="H43" s="239"/>
      <c r="I43" s="239"/>
    </row>
    <row r="44" spans="1:11" ht="12" customHeight="1" x14ac:dyDescent="0.2">
      <c r="A44" s="205" t="s">
        <v>185</v>
      </c>
      <c r="B44" s="239"/>
      <c r="C44" s="239"/>
      <c r="D44" s="239"/>
      <c r="E44" s="239"/>
      <c r="F44" s="239"/>
      <c r="G44" s="239"/>
      <c r="H44" s="239"/>
      <c r="I44" s="239"/>
    </row>
    <row r="45" spans="1:11" s="83" customFormat="1" ht="22.5" x14ac:dyDescent="0.2">
      <c r="A45" s="206" t="s">
        <v>186</v>
      </c>
      <c r="B45" s="454">
        <v>21458</v>
      </c>
      <c r="C45" s="454">
        <v>18991.339764100627</v>
      </c>
      <c r="D45" s="454">
        <v>18549.880424350493</v>
      </c>
      <c r="E45" s="454">
        <v>18130.995045983411</v>
      </c>
      <c r="F45" s="454">
        <v>17808.49780562552</v>
      </c>
      <c r="G45" s="454">
        <v>17116.062366524064</v>
      </c>
      <c r="H45" s="454">
        <v>17876.404146064324</v>
      </c>
      <c r="I45" s="454">
        <v>17925.787101990107</v>
      </c>
    </row>
    <row r="46" spans="1:11" s="83" customFormat="1" ht="8.4499999999999993" customHeight="1" x14ac:dyDescent="0.2">
      <c r="A46" s="124"/>
      <c r="B46" s="77"/>
      <c r="C46" s="77"/>
      <c r="D46" s="77"/>
      <c r="E46" s="77"/>
    </row>
    <row r="47" spans="1:11" ht="48.2" customHeight="1" x14ac:dyDescent="0.2">
      <c r="A47" s="622" t="s">
        <v>468</v>
      </c>
      <c r="B47" s="650"/>
      <c r="C47" s="650"/>
      <c r="D47" s="650"/>
      <c r="E47" s="650"/>
      <c r="F47" s="650"/>
      <c r="G47" s="650"/>
      <c r="H47" s="650"/>
      <c r="I47" s="650"/>
      <c r="J47" s="86"/>
      <c r="K47" s="86"/>
    </row>
  </sheetData>
  <mergeCells count="8">
    <mergeCell ref="A47:I47"/>
    <mergeCell ref="A1:H1"/>
    <mergeCell ref="A2:H2"/>
    <mergeCell ref="A3:H3"/>
    <mergeCell ref="A4:H4"/>
    <mergeCell ref="B32:I32"/>
    <mergeCell ref="B20:I20"/>
    <mergeCell ref="B8:I8"/>
  </mergeCells>
  <conditionalFormatting sqref="A7:I15 A17:I27 B16:I16 A29:I39 B28:I28 A41:I45 B40:I40">
    <cfRule type="expression" dxfId="7" priority="6">
      <formula>MOD(ROW(),2)=0</formula>
    </cfRule>
  </conditionalFormatting>
  <conditionalFormatting sqref="A16">
    <cfRule type="expression" dxfId="6" priority="5">
      <formula>MOD(ROW(),2)=0</formula>
    </cfRule>
  </conditionalFormatting>
  <conditionalFormatting sqref="A28">
    <cfRule type="expression" dxfId="5" priority="4">
      <formula>MOD(ROW(),2)=0</formula>
    </cfRule>
  </conditionalFormatting>
  <conditionalFormatting sqref="A40">
    <cfRule type="expression" dxfId="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j/11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view="pageLayout" zoomScaleNormal="100" workbookViewId="0">
      <selection sqref="A1:L1"/>
    </sheetView>
  </sheetViews>
  <sheetFormatPr baseColWidth="10" defaultColWidth="11.140625" defaultRowHeight="12.75" x14ac:dyDescent="0.2"/>
  <cols>
    <col min="1" max="1" width="11.140625" style="66" customWidth="1"/>
    <col min="2" max="2" width="8.140625" style="66" customWidth="1"/>
    <col min="3" max="3" width="7.5703125" style="66" customWidth="1"/>
    <col min="4" max="4" width="7.140625" style="66" customWidth="1"/>
    <col min="5" max="5" width="7.5703125" style="66" customWidth="1"/>
    <col min="6" max="12" width="7.140625" style="66" customWidth="1"/>
    <col min="13" max="14" width="11.140625" style="66"/>
    <col min="15" max="15" width="6.28515625" style="66" customWidth="1"/>
    <col min="16" max="16384" width="11.140625" style="66"/>
  </cols>
  <sheetData>
    <row r="1" spans="1:12" ht="14.25" customHeight="1" x14ac:dyDescent="0.35">
      <c r="A1" s="606" t="s">
        <v>368</v>
      </c>
      <c r="B1" s="705"/>
      <c r="C1" s="705"/>
      <c r="D1" s="705"/>
      <c r="E1" s="705"/>
      <c r="F1" s="705"/>
      <c r="G1" s="705"/>
      <c r="H1" s="705"/>
      <c r="I1" s="705"/>
      <c r="J1" s="705"/>
      <c r="K1" s="705"/>
      <c r="L1" s="705"/>
    </row>
    <row r="2" spans="1:12" ht="14.25" customHeight="1" x14ac:dyDescent="0.25"/>
    <row r="3" spans="1:12" ht="25.5" customHeight="1" x14ac:dyDescent="0.2">
      <c r="A3" s="596" t="s">
        <v>364</v>
      </c>
      <c r="B3" s="662" t="s">
        <v>295</v>
      </c>
      <c r="C3" s="598" t="s">
        <v>212</v>
      </c>
      <c r="D3" s="706"/>
      <c r="E3" s="706"/>
      <c r="F3" s="706"/>
      <c r="G3" s="706"/>
      <c r="H3" s="706"/>
      <c r="I3" s="706"/>
      <c r="J3" s="706"/>
      <c r="K3" s="706"/>
      <c r="L3" s="706"/>
    </row>
    <row r="4" spans="1:12" ht="51" customHeight="1" x14ac:dyDescent="0.2">
      <c r="A4" s="596"/>
      <c r="B4" s="597"/>
      <c r="C4" s="662" t="s">
        <v>365</v>
      </c>
      <c r="D4" s="662"/>
      <c r="E4" s="662" t="s">
        <v>213</v>
      </c>
      <c r="F4" s="662"/>
      <c r="G4" s="597" t="s">
        <v>363</v>
      </c>
      <c r="H4" s="597"/>
      <c r="I4" s="662" t="s">
        <v>366</v>
      </c>
      <c r="J4" s="662"/>
      <c r="K4" s="662" t="s">
        <v>367</v>
      </c>
      <c r="L4" s="598"/>
    </row>
    <row r="5" spans="1:12" ht="19.899999999999999" customHeight="1" x14ac:dyDescent="0.2">
      <c r="A5" s="596"/>
      <c r="B5" s="598" t="s">
        <v>214</v>
      </c>
      <c r="C5" s="596"/>
      <c r="D5" s="156" t="s">
        <v>179</v>
      </c>
      <c r="E5" s="157" t="s">
        <v>214</v>
      </c>
      <c r="F5" s="157" t="s">
        <v>179</v>
      </c>
      <c r="G5" s="157" t="s">
        <v>214</v>
      </c>
      <c r="H5" s="157" t="s">
        <v>179</v>
      </c>
      <c r="I5" s="156" t="s">
        <v>214</v>
      </c>
      <c r="J5" s="156" t="s">
        <v>179</v>
      </c>
      <c r="K5" s="157" t="s">
        <v>214</v>
      </c>
      <c r="L5" s="193" t="s">
        <v>179</v>
      </c>
    </row>
    <row r="6" spans="1:12" ht="16.5" customHeight="1" x14ac:dyDescent="0.25">
      <c r="A6" s="328"/>
      <c r="B6" s="181"/>
      <c r="C6" s="248"/>
      <c r="D6" s="248"/>
      <c r="E6" s="322"/>
      <c r="F6" s="322"/>
      <c r="G6" s="322"/>
      <c r="H6" s="322"/>
      <c r="I6" s="322"/>
      <c r="J6" s="322"/>
      <c r="K6" s="322"/>
      <c r="L6" s="322"/>
    </row>
    <row r="7" spans="1:12" x14ac:dyDescent="0.25">
      <c r="A7" s="162">
        <v>1995</v>
      </c>
      <c r="B7" s="455">
        <v>9855.5069889688111</v>
      </c>
      <c r="C7" s="108">
        <v>466.1080442244247</v>
      </c>
      <c r="D7" s="324">
        <v>4.7294172156352339</v>
      </c>
      <c r="E7" s="456">
        <v>805.02160283531884</v>
      </c>
      <c r="F7" s="324">
        <v>8.168241407939469</v>
      </c>
      <c r="G7" s="456">
        <v>353.5373672121392</v>
      </c>
      <c r="H7" s="324">
        <v>3.5872062960114657</v>
      </c>
      <c r="I7" s="456">
        <v>7950.1591766095944</v>
      </c>
      <c r="J7" s="324">
        <v>80.667176082449572</v>
      </c>
      <c r="K7" s="455">
        <v>280.68079808733512</v>
      </c>
      <c r="L7" s="324">
        <v>2.8479589979642741</v>
      </c>
    </row>
    <row r="8" spans="1:12" ht="18.75" customHeight="1" x14ac:dyDescent="0.25">
      <c r="A8" s="162">
        <v>2000</v>
      </c>
      <c r="B8" s="455">
        <v>8165.6796522247296</v>
      </c>
      <c r="C8" s="108">
        <v>99.168655948221272</v>
      </c>
      <c r="D8" s="324">
        <v>1.2144568507681157</v>
      </c>
      <c r="E8" s="456">
        <v>966.58437010195485</v>
      </c>
      <c r="F8" s="324">
        <v>11.837157606821009</v>
      </c>
      <c r="G8" s="456">
        <v>229.48916085511055</v>
      </c>
      <c r="H8" s="324">
        <v>2.8104110206256565</v>
      </c>
      <c r="I8" s="455">
        <v>6594.2932988046377</v>
      </c>
      <c r="J8" s="324">
        <v>80.756208664247936</v>
      </c>
      <c r="K8" s="455">
        <v>276.14416651480451</v>
      </c>
      <c r="L8" s="324">
        <v>3.3817658575372764</v>
      </c>
    </row>
    <row r="9" spans="1:12" ht="17.45" customHeight="1" x14ac:dyDescent="0.25">
      <c r="A9" s="162">
        <v>2003</v>
      </c>
      <c r="B9" s="455">
        <v>7960.1722455669487</v>
      </c>
      <c r="C9" s="323">
        <v>33.383278356142561</v>
      </c>
      <c r="D9" s="324">
        <v>0.41937884415420584</v>
      </c>
      <c r="E9" s="456">
        <v>777.97233792960208</v>
      </c>
      <c r="F9" s="324">
        <v>9.7733103496957359</v>
      </c>
      <c r="G9" s="456">
        <v>171.57626271272295</v>
      </c>
      <c r="H9" s="324">
        <v>2.1554340461448489</v>
      </c>
      <c r="I9" s="455">
        <v>6802.5923524054297</v>
      </c>
      <c r="J9" s="324">
        <v>85.457853706542835</v>
      </c>
      <c r="K9" s="455">
        <v>174.64801416305207</v>
      </c>
      <c r="L9" s="324">
        <v>2.1940230534623697</v>
      </c>
    </row>
    <row r="10" spans="1:12" ht="21" customHeight="1" x14ac:dyDescent="0.25">
      <c r="A10" s="162">
        <v>2004</v>
      </c>
      <c r="B10" s="455">
        <v>7887.0314186345558</v>
      </c>
      <c r="C10" s="323">
        <v>95.356651900852796</v>
      </c>
      <c r="D10" s="324">
        <v>1.2090309628481413</v>
      </c>
      <c r="E10" s="456">
        <v>766.4705723608638</v>
      </c>
      <c r="F10" s="324">
        <v>9.7181123248721519</v>
      </c>
      <c r="G10" s="456">
        <v>160.90928941501778</v>
      </c>
      <c r="H10" s="324">
        <v>2.0401755853899619</v>
      </c>
      <c r="I10" s="455">
        <v>6689.6869951899089</v>
      </c>
      <c r="J10" s="324">
        <v>84.81882016324036</v>
      </c>
      <c r="K10" s="455">
        <v>174.60790976791327</v>
      </c>
      <c r="L10" s="324">
        <v>2.2138609636493918</v>
      </c>
    </row>
    <row r="11" spans="1:12" ht="21" customHeight="1" x14ac:dyDescent="0.25">
      <c r="A11" s="162">
        <v>2005</v>
      </c>
      <c r="B11" s="456">
        <v>7485.3874543303345</v>
      </c>
      <c r="C11" s="108">
        <v>95.503902362259765</v>
      </c>
      <c r="D11" s="325">
        <v>1.2758711949774928</v>
      </c>
      <c r="E11" s="456">
        <v>808.04330080770808</v>
      </c>
      <c r="F11" s="325">
        <v>10.794942890234106</v>
      </c>
      <c r="G11" s="456">
        <v>140.68213526887263</v>
      </c>
      <c r="H11" s="325">
        <v>1.8794235585959855</v>
      </c>
      <c r="I11" s="456">
        <v>6269.0697486198442</v>
      </c>
      <c r="J11" s="325">
        <v>83.750771578205416</v>
      </c>
      <c r="K11" s="456">
        <v>172.08836727165013</v>
      </c>
      <c r="L11" s="325">
        <v>2.2989907779869982</v>
      </c>
    </row>
    <row r="12" spans="1:12" ht="21" customHeight="1" x14ac:dyDescent="0.25">
      <c r="A12" s="162">
        <v>2006</v>
      </c>
      <c r="B12" s="455">
        <v>8443.1854088723303</v>
      </c>
      <c r="C12" s="323">
        <v>25.92141645847709</v>
      </c>
      <c r="D12" s="324">
        <v>0.30700991631947527</v>
      </c>
      <c r="E12" s="455">
        <v>714.37538921215139</v>
      </c>
      <c r="F12" s="324">
        <v>8.4609700559396241</v>
      </c>
      <c r="G12" s="455">
        <v>133.93845725672864</v>
      </c>
      <c r="H12" s="324">
        <v>1.5863498285372537</v>
      </c>
      <c r="I12" s="455">
        <v>7388.408383244162</v>
      </c>
      <c r="J12" s="324">
        <v>87.507356826254465</v>
      </c>
      <c r="K12" s="455">
        <v>180.54176270081129</v>
      </c>
      <c r="L12" s="324">
        <v>2.1383133729491841</v>
      </c>
    </row>
    <row r="13" spans="1:12" ht="21" customHeight="1" x14ac:dyDescent="0.25">
      <c r="A13" s="162">
        <v>2007</v>
      </c>
      <c r="B13" s="455">
        <v>7582.7550700401607</v>
      </c>
      <c r="C13" s="323">
        <v>23.587413445367091</v>
      </c>
      <c r="D13" s="324">
        <v>0.31106653488732777</v>
      </c>
      <c r="E13" s="455">
        <v>672.30859193608194</v>
      </c>
      <c r="F13" s="324">
        <v>8.8662838997979296</v>
      </c>
      <c r="G13" s="455">
        <v>120.10539091998254</v>
      </c>
      <c r="H13" s="324">
        <v>1.5839281344392209</v>
      </c>
      <c r="I13" s="455">
        <v>6585.1431239658614</v>
      </c>
      <c r="J13" s="324">
        <v>86.843674405152385</v>
      </c>
      <c r="K13" s="455">
        <v>181.61054977286781</v>
      </c>
      <c r="L13" s="324">
        <v>2.3950470257231444</v>
      </c>
    </row>
    <row r="14" spans="1:12" ht="21.75" customHeight="1" x14ac:dyDescent="0.25">
      <c r="A14" s="329">
        <v>2008</v>
      </c>
      <c r="B14" s="455">
        <v>7652.194742439975</v>
      </c>
      <c r="C14" s="323">
        <v>21.253410418059474</v>
      </c>
      <c r="D14" s="324">
        <v>0.27774267557757715</v>
      </c>
      <c r="E14" s="455">
        <v>677.85540878416816</v>
      </c>
      <c r="F14" s="324">
        <v>8.8583136158924702</v>
      </c>
      <c r="G14" s="455">
        <v>111.4882521536427</v>
      </c>
      <c r="H14" s="324">
        <v>1.4569447838973006</v>
      </c>
      <c r="I14" s="455">
        <v>6621.7261359241293</v>
      </c>
      <c r="J14" s="324">
        <v>86.533685547745591</v>
      </c>
      <c r="K14" s="455">
        <v>219.87153515997443</v>
      </c>
      <c r="L14" s="324">
        <v>2.8733133768870385</v>
      </c>
    </row>
    <row r="15" spans="1:12" ht="21.75" customHeight="1" x14ac:dyDescent="0.25">
      <c r="A15" s="329">
        <v>2009</v>
      </c>
      <c r="B15" s="455">
        <v>8093.2806372377981</v>
      </c>
      <c r="C15" s="323">
        <v>18.919407778282419</v>
      </c>
      <c r="D15" s="324">
        <v>0.23376685705463851</v>
      </c>
      <c r="E15" s="455">
        <v>674.33511808097069</v>
      </c>
      <c r="F15" s="324">
        <v>8.3320367636617423</v>
      </c>
      <c r="G15" s="455">
        <v>114.63264000541668</v>
      </c>
      <c r="H15" s="324">
        <v>1.4163927478059168</v>
      </c>
      <c r="I15" s="455">
        <v>7042.0597801890526</v>
      </c>
      <c r="J15" s="324">
        <v>87.011189847884452</v>
      </c>
      <c r="K15" s="455">
        <v>243.33369118407563</v>
      </c>
      <c r="L15" s="324">
        <v>3.0066137835932549</v>
      </c>
    </row>
    <row r="16" spans="1:12" ht="21.75" customHeight="1" x14ac:dyDescent="0.25">
      <c r="A16" s="329">
        <v>2010</v>
      </c>
      <c r="B16" s="455">
        <v>8810.36847720482</v>
      </c>
      <c r="C16" s="323">
        <v>17.840411951118586</v>
      </c>
      <c r="D16" s="324">
        <v>0.2024933690035475</v>
      </c>
      <c r="E16" s="455">
        <v>666.74121688410378</v>
      </c>
      <c r="F16" s="324">
        <v>7.5676882142803894</v>
      </c>
      <c r="G16" s="455">
        <v>116.66906425354493</v>
      </c>
      <c r="H16" s="324">
        <v>1.3242245719393497</v>
      </c>
      <c r="I16" s="455">
        <v>7607.8092444481499</v>
      </c>
      <c r="J16" s="324">
        <v>86.350636345482414</v>
      </c>
      <c r="K16" s="455">
        <v>401.30853966790306</v>
      </c>
      <c r="L16" s="324">
        <v>4.5549574992943125</v>
      </c>
    </row>
    <row r="17" spans="1:12" ht="21.75" customHeight="1" x14ac:dyDescent="0.25">
      <c r="A17" s="330">
        <v>2011</v>
      </c>
      <c r="B17" s="457">
        <v>8498.6315520526059</v>
      </c>
      <c r="C17" s="326">
        <v>17.840411951118586</v>
      </c>
      <c r="D17" s="327">
        <v>0.2024933690035475</v>
      </c>
      <c r="E17" s="457">
        <v>644.41714939184374</v>
      </c>
      <c r="F17" s="327">
        <v>7.3143041753492204</v>
      </c>
      <c r="G17" s="457">
        <v>120.26513501829044</v>
      </c>
      <c r="H17" s="327">
        <v>1.3650409211539105</v>
      </c>
      <c r="I17" s="457">
        <v>7512.5911770151379</v>
      </c>
      <c r="J17" s="327">
        <v>85.269886230667453</v>
      </c>
      <c r="K17" s="457">
        <v>203.5176786762145</v>
      </c>
      <c r="L17" s="327">
        <v>2.3099791932968343</v>
      </c>
    </row>
    <row r="18" spans="1:12" ht="15" customHeight="1" x14ac:dyDescent="0.25">
      <c r="A18" s="321"/>
      <c r="B18" s="323"/>
      <c r="C18" s="323"/>
      <c r="D18" s="324"/>
      <c r="E18" s="323"/>
      <c r="F18" s="324"/>
      <c r="G18" s="323"/>
      <c r="H18" s="324"/>
      <c r="I18" s="323"/>
      <c r="J18" s="324"/>
      <c r="K18" s="323"/>
      <c r="L18" s="324"/>
    </row>
    <row r="19" spans="1:12" x14ac:dyDescent="0.2">
      <c r="A19" s="67" t="s">
        <v>215</v>
      </c>
      <c r="B19" s="125"/>
      <c r="C19" s="125"/>
      <c r="D19" s="125"/>
      <c r="E19" s="125"/>
      <c r="F19" s="125"/>
      <c r="G19" s="125"/>
      <c r="H19" s="125"/>
      <c r="I19" s="125"/>
    </row>
    <row r="20" spans="1:12" ht="28.5" customHeight="1" x14ac:dyDescent="0.2">
      <c r="A20" s="650" t="s">
        <v>469</v>
      </c>
      <c r="B20" s="650"/>
      <c r="C20" s="650"/>
      <c r="D20" s="650"/>
      <c r="E20" s="650"/>
      <c r="F20" s="650"/>
      <c r="G20" s="650"/>
      <c r="H20" s="650"/>
      <c r="I20" s="650"/>
      <c r="J20" s="650"/>
      <c r="K20" s="650"/>
      <c r="L20" s="650"/>
    </row>
    <row r="21" spans="1:12" x14ac:dyDescent="0.2">
      <c r="A21" s="704" t="s">
        <v>470</v>
      </c>
      <c r="B21" s="704"/>
      <c r="C21" s="704"/>
      <c r="D21" s="704"/>
      <c r="E21" s="704"/>
      <c r="F21" s="704"/>
      <c r="G21" s="704"/>
      <c r="H21" s="704"/>
      <c r="I21" s="704"/>
      <c r="J21" s="704"/>
      <c r="K21" s="704"/>
      <c r="L21" s="704"/>
    </row>
    <row r="22" spans="1:12" x14ac:dyDescent="0.2">
      <c r="A22" s="704" t="s">
        <v>471</v>
      </c>
      <c r="B22" s="704"/>
      <c r="C22" s="704"/>
      <c r="D22" s="704"/>
      <c r="E22" s="704"/>
      <c r="F22" s="704"/>
      <c r="G22" s="704"/>
      <c r="H22" s="704"/>
      <c r="I22" s="704"/>
      <c r="J22" s="704"/>
      <c r="K22" s="704"/>
      <c r="L22" s="704"/>
    </row>
    <row r="23" spans="1:12" ht="30.75" customHeight="1" x14ac:dyDescent="0.2">
      <c r="A23" s="650" t="s">
        <v>416</v>
      </c>
      <c r="B23" s="704"/>
      <c r="C23" s="704"/>
      <c r="D23" s="704"/>
      <c r="E23" s="704"/>
      <c r="F23" s="704"/>
      <c r="G23" s="704"/>
      <c r="H23" s="704"/>
      <c r="I23" s="704"/>
      <c r="J23" s="704"/>
      <c r="K23" s="704"/>
      <c r="L23" s="704"/>
    </row>
    <row r="25" spans="1:12" x14ac:dyDescent="0.25">
      <c r="A25" s="67"/>
      <c r="B25" s="125"/>
      <c r="C25" s="125"/>
      <c r="D25" s="125"/>
      <c r="E25" s="125"/>
      <c r="F25" s="125"/>
      <c r="G25" s="125"/>
      <c r="H25" s="125"/>
      <c r="I25" s="125"/>
      <c r="J25" s="125"/>
    </row>
    <row r="26" spans="1:12" x14ac:dyDescent="0.25">
      <c r="B26" s="125"/>
      <c r="C26" s="125"/>
      <c r="D26" s="125"/>
      <c r="E26" s="125"/>
      <c r="F26" s="125"/>
      <c r="G26" s="125"/>
      <c r="H26" s="125"/>
      <c r="I26" s="125"/>
      <c r="J26" s="125"/>
    </row>
    <row r="27" spans="1:12" x14ac:dyDescent="0.25">
      <c r="B27" s="125"/>
      <c r="C27" s="125"/>
      <c r="D27" s="125"/>
      <c r="E27" s="125"/>
      <c r="F27" s="125"/>
      <c r="G27" s="125"/>
      <c r="H27" s="125"/>
      <c r="I27" s="125"/>
      <c r="J27" s="125"/>
    </row>
    <row r="28" spans="1:12" x14ac:dyDescent="0.2">
      <c r="B28" s="125"/>
      <c r="C28" s="125"/>
      <c r="D28" s="125"/>
      <c r="E28" s="125"/>
      <c r="F28" s="125"/>
      <c r="G28" s="125"/>
      <c r="H28" s="125"/>
      <c r="I28" s="125"/>
      <c r="J28" s="125"/>
    </row>
    <row r="29" spans="1:12" x14ac:dyDescent="0.2">
      <c r="B29" s="125"/>
      <c r="C29" s="125"/>
      <c r="D29" s="125"/>
      <c r="E29" s="125"/>
      <c r="F29" s="125"/>
      <c r="G29" s="125"/>
      <c r="H29" s="125"/>
      <c r="I29" s="125"/>
      <c r="J29" s="125"/>
    </row>
    <row r="30" spans="1:12" x14ac:dyDescent="0.2">
      <c r="B30" s="125"/>
      <c r="C30" s="125"/>
      <c r="D30" s="125"/>
      <c r="E30" s="125"/>
      <c r="F30" s="125"/>
      <c r="G30" s="125"/>
      <c r="H30" s="125"/>
      <c r="I30" s="125"/>
      <c r="J30" s="125"/>
    </row>
    <row r="31" spans="1:12" x14ac:dyDescent="0.2">
      <c r="B31" s="125"/>
      <c r="C31" s="125"/>
      <c r="D31" s="125"/>
      <c r="E31" s="125"/>
      <c r="F31" s="125"/>
      <c r="G31" s="125"/>
      <c r="H31" s="125"/>
      <c r="I31" s="125"/>
      <c r="J31" s="125"/>
    </row>
  </sheetData>
  <mergeCells count="14">
    <mergeCell ref="A20:L20"/>
    <mergeCell ref="A23:L23"/>
    <mergeCell ref="A22:L22"/>
    <mergeCell ref="A21:L21"/>
    <mergeCell ref="A1:L1"/>
    <mergeCell ref="A3:A5"/>
    <mergeCell ref="B3:B4"/>
    <mergeCell ref="C3:L3"/>
    <mergeCell ref="C4:D4"/>
    <mergeCell ref="E4:F4"/>
    <mergeCell ref="G4:H4"/>
    <mergeCell ref="I4:J4"/>
    <mergeCell ref="K4:L4"/>
    <mergeCell ref="B5:C5"/>
  </mergeCells>
  <conditionalFormatting sqref="A6:L18">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j/11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view="pageLayout" zoomScaleNormal="100" workbookViewId="0">
      <selection sqref="A1:L1"/>
    </sheetView>
  </sheetViews>
  <sheetFormatPr baseColWidth="10" defaultColWidth="11.140625" defaultRowHeight="12.75" x14ac:dyDescent="0.2"/>
  <cols>
    <col min="1" max="1" width="10.140625" style="66" customWidth="1"/>
    <col min="2" max="3" width="7.5703125" style="66" customWidth="1"/>
    <col min="4" max="4" width="7.140625" style="66" customWidth="1"/>
    <col min="5" max="5" width="7.5703125" style="66" customWidth="1"/>
    <col min="6" max="6" width="7.140625" style="66" customWidth="1"/>
    <col min="7" max="7" width="7.5703125" style="66" customWidth="1"/>
    <col min="8" max="8" width="7.140625" style="66" customWidth="1"/>
    <col min="9" max="9" width="7.5703125" style="66" customWidth="1"/>
    <col min="10" max="10" width="7.140625" style="66" customWidth="1"/>
    <col min="11" max="11" width="7.5703125" style="66" customWidth="1"/>
    <col min="12" max="12" width="7.140625" style="66" customWidth="1"/>
    <col min="13" max="14" width="11.140625" style="66"/>
    <col min="15" max="15" width="6.28515625" style="66" customWidth="1"/>
    <col min="16" max="16384" width="11.140625" style="66"/>
  </cols>
  <sheetData>
    <row r="1" spans="1:12" ht="14.25" customHeight="1" x14ac:dyDescent="0.35">
      <c r="A1" s="606" t="s">
        <v>374</v>
      </c>
      <c r="B1" s="707"/>
      <c r="C1" s="707"/>
      <c r="D1" s="707"/>
      <c r="E1" s="707"/>
      <c r="F1" s="707"/>
      <c r="G1" s="707"/>
      <c r="H1" s="707"/>
      <c r="I1" s="707"/>
      <c r="J1" s="707"/>
      <c r="K1" s="707"/>
      <c r="L1" s="707"/>
    </row>
    <row r="2" spans="1:12" ht="14.25" customHeight="1" x14ac:dyDescent="0.25"/>
    <row r="3" spans="1:12" ht="25.5" customHeight="1" x14ac:dyDescent="0.2">
      <c r="A3" s="596" t="s">
        <v>364</v>
      </c>
      <c r="B3" s="662" t="s">
        <v>295</v>
      </c>
      <c r="C3" s="597" t="s">
        <v>212</v>
      </c>
      <c r="D3" s="597"/>
      <c r="E3" s="597"/>
      <c r="F3" s="597"/>
      <c r="G3" s="597"/>
      <c r="H3" s="597"/>
      <c r="I3" s="597"/>
      <c r="J3" s="597"/>
      <c r="K3" s="597"/>
      <c r="L3" s="598"/>
    </row>
    <row r="4" spans="1:12" ht="51" customHeight="1" x14ac:dyDescent="0.2">
      <c r="A4" s="596"/>
      <c r="B4" s="597"/>
      <c r="C4" s="662" t="s">
        <v>369</v>
      </c>
      <c r="D4" s="662"/>
      <c r="E4" s="597" t="s">
        <v>370</v>
      </c>
      <c r="F4" s="597"/>
      <c r="G4" s="662" t="s">
        <v>371</v>
      </c>
      <c r="H4" s="662"/>
      <c r="I4" s="662" t="s">
        <v>372</v>
      </c>
      <c r="J4" s="662"/>
      <c r="K4" s="662" t="s">
        <v>373</v>
      </c>
      <c r="L4" s="612"/>
    </row>
    <row r="5" spans="1:12" ht="19.899999999999999" customHeight="1" x14ac:dyDescent="0.2">
      <c r="A5" s="596"/>
      <c r="B5" s="597" t="s">
        <v>214</v>
      </c>
      <c r="C5" s="597"/>
      <c r="D5" s="156" t="s">
        <v>179</v>
      </c>
      <c r="E5" s="157" t="s">
        <v>214</v>
      </c>
      <c r="F5" s="157" t="s">
        <v>179</v>
      </c>
      <c r="G5" s="157" t="s">
        <v>214</v>
      </c>
      <c r="H5" s="157" t="s">
        <v>179</v>
      </c>
      <c r="I5" s="156" t="s">
        <v>214</v>
      </c>
      <c r="J5" s="156" t="s">
        <v>179</v>
      </c>
      <c r="K5" s="157" t="s">
        <v>214</v>
      </c>
      <c r="L5" s="193" t="s">
        <v>179</v>
      </c>
    </row>
    <row r="6" spans="1:12" x14ac:dyDescent="0.25">
      <c r="A6" s="333"/>
      <c r="B6" s="334"/>
      <c r="C6" s="154"/>
      <c r="D6" s="154"/>
      <c r="E6" s="116"/>
      <c r="F6" s="116"/>
      <c r="G6" s="116"/>
      <c r="H6" s="116"/>
      <c r="I6" s="116"/>
      <c r="J6" s="116"/>
      <c r="K6" s="116"/>
      <c r="L6" s="116"/>
    </row>
    <row r="7" spans="1:12" ht="12.75" customHeight="1" x14ac:dyDescent="0.25">
      <c r="A7" s="288">
        <v>1995</v>
      </c>
      <c r="B7" s="458">
        <v>1055.8620279864811</v>
      </c>
      <c r="C7" s="456">
        <v>553.7123021509384</v>
      </c>
      <c r="D7" s="324">
        <v>52.441728888277439</v>
      </c>
      <c r="E7" s="456">
        <v>85.098712616161365</v>
      </c>
      <c r="F7" s="324">
        <v>8.0596432450974493</v>
      </c>
      <c r="G7" s="456">
        <v>106.03693701024856</v>
      </c>
      <c r="H7" s="325">
        <v>10.042688741488318</v>
      </c>
      <c r="I7" s="456">
        <v>152.27936091497173</v>
      </c>
      <c r="J7" s="325">
        <v>14.422278373374885</v>
      </c>
      <c r="K7" s="455">
        <v>158.73471529416079</v>
      </c>
      <c r="L7" s="324">
        <v>15.033660751761895</v>
      </c>
    </row>
    <row r="8" spans="1:12" ht="19.350000000000001" customHeight="1" x14ac:dyDescent="0.25">
      <c r="A8" s="288">
        <v>2000</v>
      </c>
      <c r="B8" s="458">
        <v>1631.8141091118116</v>
      </c>
      <c r="C8" s="456">
        <v>1163.332850650731</v>
      </c>
      <c r="D8" s="324">
        <v>71.290770447126931</v>
      </c>
      <c r="E8" s="456">
        <v>67.338770920198783</v>
      </c>
      <c r="F8" s="325">
        <v>4.1266202163707817</v>
      </c>
      <c r="G8" s="456">
        <v>78.082583035524706</v>
      </c>
      <c r="H8" s="325">
        <v>4.7850170310161539</v>
      </c>
      <c r="I8" s="456">
        <v>162.03675468316413</v>
      </c>
      <c r="J8" s="325">
        <v>9.9298537608159254</v>
      </c>
      <c r="K8" s="455">
        <v>161.02314982219295</v>
      </c>
      <c r="L8" s="324">
        <v>9.8677385446702051</v>
      </c>
    </row>
    <row r="9" spans="1:12" ht="19.350000000000001" customHeight="1" x14ac:dyDescent="0.25">
      <c r="A9" s="288">
        <v>2003</v>
      </c>
      <c r="B9" s="458">
        <v>675.88706866560017</v>
      </c>
      <c r="C9" s="456">
        <v>277.16591525972433</v>
      </c>
      <c r="D9" s="324">
        <v>41.007725714730917</v>
      </c>
      <c r="E9" s="456">
        <v>42.623297321158731</v>
      </c>
      <c r="F9" s="325">
        <v>6.3062750120829589</v>
      </c>
      <c r="G9" s="456">
        <v>53.052268717359837</v>
      </c>
      <c r="H9" s="325">
        <v>7.8492800316627775</v>
      </c>
      <c r="I9" s="456">
        <v>138.45212516910132</v>
      </c>
      <c r="J9" s="325">
        <v>20.48450570928166</v>
      </c>
      <c r="K9" s="455">
        <v>164.59346219825602</v>
      </c>
      <c r="L9" s="324">
        <v>24.352213532241699</v>
      </c>
    </row>
    <row r="10" spans="1:12" ht="19.350000000000001" customHeight="1" x14ac:dyDescent="0.25">
      <c r="A10" s="288">
        <v>2004</v>
      </c>
      <c r="B10" s="458">
        <v>855.75306095622636</v>
      </c>
      <c r="C10" s="456">
        <v>467.17393187089255</v>
      </c>
      <c r="D10" s="324">
        <v>54.592142661910913</v>
      </c>
      <c r="E10" s="456">
        <v>43.890765193324711</v>
      </c>
      <c r="F10" s="325">
        <v>5.1289054279608148</v>
      </c>
      <c r="G10" s="456">
        <v>42.874037482491822</v>
      </c>
      <c r="H10" s="325">
        <v>5.010094551643669</v>
      </c>
      <c r="I10" s="456">
        <v>135.71034164315262</v>
      </c>
      <c r="J10" s="325">
        <v>15.858586762343407</v>
      </c>
      <c r="K10" s="455">
        <v>166.10398476636465</v>
      </c>
      <c r="L10" s="324">
        <v>19.410270596141199</v>
      </c>
    </row>
    <row r="11" spans="1:12" ht="19.350000000000001" customHeight="1" x14ac:dyDescent="0.25">
      <c r="A11" s="288">
        <v>2005</v>
      </c>
      <c r="B11" s="459">
        <v>802.54975318491483</v>
      </c>
      <c r="C11" s="456">
        <v>432.96255935288241</v>
      </c>
      <c r="D11" s="325">
        <v>53.948376114337151</v>
      </c>
      <c r="E11" s="456">
        <v>43.231972525021774</v>
      </c>
      <c r="F11" s="325">
        <v>5.386827714226551</v>
      </c>
      <c r="G11" s="456">
        <v>32.646045258573942</v>
      </c>
      <c r="H11" s="325">
        <v>4.0677908290443385</v>
      </c>
      <c r="I11" s="456">
        <v>127.12595623265318</v>
      </c>
      <c r="J11" s="325">
        <v>15.84025859183863</v>
      </c>
      <c r="K11" s="456">
        <v>166.58321981578348</v>
      </c>
      <c r="L11" s="325">
        <v>20.756746750553319</v>
      </c>
    </row>
    <row r="12" spans="1:12" ht="19.350000000000001" customHeight="1" x14ac:dyDescent="0.25">
      <c r="A12" s="288">
        <v>2006</v>
      </c>
      <c r="B12" s="459">
        <v>545.97112296828141</v>
      </c>
      <c r="C12" s="456">
        <v>180.20797913962846</v>
      </c>
      <c r="D12" s="325">
        <v>33.006870062997415</v>
      </c>
      <c r="E12" s="456">
        <v>43.699785643176327</v>
      </c>
      <c r="F12" s="325">
        <v>8.0040470649058673</v>
      </c>
      <c r="G12" s="456">
        <v>33.785179021192384</v>
      </c>
      <c r="H12" s="325">
        <v>6.1880890032264873</v>
      </c>
      <c r="I12" s="456">
        <v>122.45993889775421</v>
      </c>
      <c r="J12" s="325">
        <v>22.429746509664508</v>
      </c>
      <c r="K12" s="456">
        <v>165.81824026653001</v>
      </c>
      <c r="L12" s="325">
        <v>30.371247359205725</v>
      </c>
    </row>
    <row r="13" spans="1:12" ht="19.350000000000001" customHeight="1" x14ac:dyDescent="0.25">
      <c r="A13" s="288">
        <v>2007</v>
      </c>
      <c r="B13" s="459">
        <v>965.22717929353598</v>
      </c>
      <c r="C13" s="456">
        <v>598.87468155521481</v>
      </c>
      <c r="D13" s="325">
        <v>62.044945936306931</v>
      </c>
      <c r="E13" s="456">
        <v>43.100171108297758</v>
      </c>
      <c r="F13" s="325">
        <v>4.4652877615654596</v>
      </c>
      <c r="G13" s="456">
        <v>31.483690761292198</v>
      </c>
      <c r="H13" s="325">
        <v>3.2617907407389395</v>
      </c>
      <c r="I13" s="456">
        <v>124.50170031572883</v>
      </c>
      <c r="J13" s="325">
        <v>12.898694005576331</v>
      </c>
      <c r="K13" s="456">
        <v>167.2669355530023</v>
      </c>
      <c r="L13" s="325">
        <v>17.329281555812326</v>
      </c>
    </row>
    <row r="14" spans="1:12" ht="19.350000000000001" customHeight="1" x14ac:dyDescent="0.25">
      <c r="A14" s="321">
        <v>2008</v>
      </c>
      <c r="B14" s="458">
        <v>635.77046224193725</v>
      </c>
      <c r="C14" s="455">
        <v>270.9299061578817</v>
      </c>
      <c r="D14" s="325">
        <v>42.614421752544636</v>
      </c>
      <c r="E14" s="455">
        <v>42.192488341445035</v>
      </c>
      <c r="F14" s="325">
        <v>6.63643419240654</v>
      </c>
      <c r="G14" s="455">
        <v>28.045768243432132</v>
      </c>
      <c r="H14" s="325">
        <v>4.4113040647615902</v>
      </c>
      <c r="I14" s="455">
        <v>126.54251145350443</v>
      </c>
      <c r="J14" s="325">
        <v>19.9038047485367</v>
      </c>
      <c r="K14" s="455">
        <v>168.05978804567391</v>
      </c>
      <c r="L14" s="325">
        <v>26.434035241750529</v>
      </c>
    </row>
    <row r="15" spans="1:12" ht="19.350000000000001" customHeight="1" x14ac:dyDescent="0.25">
      <c r="A15" s="321">
        <v>2009</v>
      </c>
      <c r="B15" s="458">
        <v>685.03599891328179</v>
      </c>
      <c r="C15" s="455">
        <v>301.88047708579262</v>
      </c>
      <c r="D15" s="325">
        <v>44.067826736797151</v>
      </c>
      <c r="E15" s="455">
        <v>45.851742498256456</v>
      </c>
      <c r="F15" s="325">
        <v>6.6933332804398784</v>
      </c>
      <c r="G15" s="455">
        <v>26.380299327919456</v>
      </c>
      <c r="H15" s="325">
        <v>3.8509362091581001</v>
      </c>
      <c r="I15" s="455">
        <v>142.01365898034186</v>
      </c>
      <c r="J15" s="325">
        <v>20.730831548360609</v>
      </c>
      <c r="K15" s="455">
        <v>168.90982102097144</v>
      </c>
      <c r="L15" s="325">
        <v>24.657072225244267</v>
      </c>
    </row>
    <row r="16" spans="1:12" ht="19.350000000000001" customHeight="1" x14ac:dyDescent="0.25">
      <c r="A16" s="321">
        <v>2010</v>
      </c>
      <c r="B16" s="458">
        <v>827.7599594403182</v>
      </c>
      <c r="C16" s="455">
        <v>435.96245313201314</v>
      </c>
      <c r="D16" s="325">
        <v>52.667738776200878</v>
      </c>
      <c r="E16" s="455">
        <v>47.123482871393463</v>
      </c>
      <c r="F16" s="325">
        <v>5.6928922852532686</v>
      </c>
      <c r="G16" s="455">
        <v>25.37015269069661</v>
      </c>
      <c r="H16" s="325">
        <v>3.0649166345096459</v>
      </c>
      <c r="I16" s="455">
        <v>149.91072845793133</v>
      </c>
      <c r="J16" s="325">
        <v>18.1104107233324</v>
      </c>
      <c r="K16" s="455">
        <v>169.39314228828363</v>
      </c>
      <c r="L16" s="325">
        <v>20.4640415807038</v>
      </c>
    </row>
    <row r="17" spans="1:12" ht="19.350000000000001" customHeight="1" x14ac:dyDescent="0.25">
      <c r="A17" s="330">
        <v>2011</v>
      </c>
      <c r="B17" s="460">
        <v>983.72488954445566</v>
      </c>
      <c r="C17" s="457">
        <v>595.5166643518354</v>
      </c>
      <c r="D17" s="332">
        <v>60.536911354109165</v>
      </c>
      <c r="E17" s="457">
        <v>48.322723735495082</v>
      </c>
      <c r="F17" s="332">
        <v>4.9122192849946513</v>
      </c>
      <c r="G17" s="457">
        <v>25.544573247602536</v>
      </c>
      <c r="H17" s="332">
        <v>2.5967192168362989</v>
      </c>
      <c r="I17" s="457">
        <v>143.7832030125677</v>
      </c>
      <c r="J17" s="332">
        <v>14.616200580138923</v>
      </c>
      <c r="K17" s="457">
        <v>170.55772519695495</v>
      </c>
      <c r="L17" s="332">
        <v>17.337949563920965</v>
      </c>
    </row>
    <row r="18" spans="1:12" ht="12.75" customHeight="1" x14ac:dyDescent="0.25">
      <c r="A18" s="126"/>
      <c r="B18" s="78"/>
    </row>
    <row r="19" spans="1:12" ht="12.75" customHeight="1" x14ac:dyDescent="0.2">
      <c r="A19" s="67" t="s">
        <v>375</v>
      </c>
      <c r="B19" s="375"/>
      <c r="C19" s="375"/>
      <c r="D19" s="375"/>
      <c r="E19" s="375"/>
      <c r="F19" s="375"/>
      <c r="G19" s="375"/>
      <c r="H19" s="375"/>
      <c r="I19" s="375"/>
    </row>
    <row r="20" spans="1:12" ht="27" customHeight="1" x14ac:dyDescent="0.2">
      <c r="A20" s="650" t="s">
        <v>469</v>
      </c>
      <c r="B20" s="650"/>
      <c r="C20" s="650"/>
      <c r="D20" s="650"/>
      <c r="E20" s="650"/>
      <c r="F20" s="650"/>
      <c r="G20" s="650"/>
      <c r="H20" s="650"/>
      <c r="I20" s="650"/>
      <c r="J20" s="650"/>
      <c r="K20" s="650"/>
      <c r="L20" s="650"/>
    </row>
    <row r="21" spans="1:12" ht="25.5" customHeight="1" x14ac:dyDescent="0.2">
      <c r="A21" s="650" t="s">
        <v>472</v>
      </c>
      <c r="B21" s="650"/>
      <c r="C21" s="650"/>
      <c r="D21" s="650"/>
      <c r="E21" s="650"/>
      <c r="F21" s="650"/>
      <c r="G21" s="650"/>
      <c r="H21" s="650"/>
      <c r="I21" s="650"/>
      <c r="J21" s="650"/>
      <c r="K21" s="650"/>
      <c r="L21" s="650"/>
    </row>
    <row r="22" spans="1:12" x14ac:dyDescent="0.2">
      <c r="A22" s="73" t="s">
        <v>473</v>
      </c>
      <c r="B22" s="73"/>
      <c r="C22" s="73"/>
      <c r="D22" s="73"/>
      <c r="E22" s="73"/>
      <c r="F22" s="73"/>
      <c r="G22" s="73"/>
      <c r="H22" s="73"/>
      <c r="I22" s="73"/>
      <c r="J22" s="73"/>
      <c r="K22" s="73"/>
      <c r="L22" s="73"/>
    </row>
    <row r="23" spans="1:12" x14ac:dyDescent="0.2">
      <c r="A23" s="73" t="s">
        <v>474</v>
      </c>
      <c r="B23" s="73"/>
      <c r="C23" s="73"/>
      <c r="D23" s="73"/>
      <c r="E23" s="73"/>
      <c r="F23" s="73"/>
      <c r="G23" s="73"/>
      <c r="H23" s="73"/>
      <c r="I23" s="73"/>
      <c r="J23" s="73"/>
      <c r="K23" s="73"/>
      <c r="L23" s="73"/>
    </row>
    <row r="24" spans="1:12" x14ac:dyDescent="0.25">
      <c r="A24" s="67"/>
      <c r="B24" s="247"/>
      <c r="C24" s="247"/>
      <c r="D24" s="247"/>
      <c r="E24" s="247"/>
      <c r="F24" s="247"/>
      <c r="G24" s="247"/>
      <c r="H24" s="247"/>
      <c r="I24" s="247"/>
      <c r="J24" s="247"/>
      <c r="K24" s="247"/>
      <c r="L24" s="247"/>
    </row>
    <row r="25" spans="1:12" ht="25.5" customHeight="1" x14ac:dyDescent="0.2">
      <c r="A25" s="650" t="s">
        <v>417</v>
      </c>
      <c r="B25" s="650"/>
      <c r="C25" s="650"/>
      <c r="D25" s="650"/>
      <c r="E25" s="650"/>
      <c r="F25" s="650"/>
      <c r="G25" s="650"/>
      <c r="H25" s="650"/>
      <c r="I25" s="650"/>
      <c r="J25" s="650"/>
      <c r="K25" s="650"/>
      <c r="L25" s="650"/>
    </row>
    <row r="27" spans="1:12" x14ac:dyDescent="0.25">
      <c r="A27" s="125"/>
      <c r="B27" s="125"/>
      <c r="C27" s="125"/>
      <c r="D27" s="125"/>
      <c r="E27" s="125"/>
      <c r="F27" s="125"/>
      <c r="G27" s="125"/>
      <c r="H27" s="125"/>
    </row>
    <row r="28" spans="1:12" x14ac:dyDescent="0.25">
      <c r="A28" s="125"/>
      <c r="B28" s="125"/>
      <c r="C28" s="125"/>
      <c r="D28" s="125"/>
      <c r="E28" s="125"/>
      <c r="F28" s="125"/>
      <c r="G28" s="125"/>
      <c r="H28" s="125"/>
    </row>
    <row r="29" spans="1:12" x14ac:dyDescent="0.25">
      <c r="A29" s="125"/>
      <c r="B29" s="125"/>
      <c r="C29" s="125"/>
      <c r="D29" s="125"/>
      <c r="E29" s="125"/>
      <c r="F29" s="125"/>
      <c r="G29" s="125"/>
      <c r="H29" s="125"/>
    </row>
    <row r="30" spans="1:12" x14ac:dyDescent="0.2">
      <c r="A30" s="125"/>
      <c r="B30" s="125"/>
      <c r="C30" s="125"/>
      <c r="D30" s="125"/>
      <c r="E30" s="125"/>
      <c r="F30" s="125"/>
      <c r="G30" s="125"/>
      <c r="H30" s="125"/>
    </row>
    <row r="31" spans="1:12" x14ac:dyDescent="0.2">
      <c r="A31" s="125"/>
      <c r="B31" s="125"/>
      <c r="C31" s="125"/>
      <c r="D31" s="125"/>
      <c r="E31" s="125"/>
      <c r="F31" s="125"/>
      <c r="G31" s="125"/>
      <c r="H31" s="125"/>
    </row>
    <row r="32" spans="1:12" x14ac:dyDescent="0.2">
      <c r="A32" s="125"/>
      <c r="B32" s="125"/>
      <c r="C32" s="125"/>
      <c r="D32" s="125"/>
      <c r="E32" s="125"/>
      <c r="F32" s="125"/>
      <c r="G32" s="125"/>
      <c r="H32" s="125"/>
    </row>
  </sheetData>
  <mergeCells count="13">
    <mergeCell ref="A25:L25"/>
    <mergeCell ref="A1:L1"/>
    <mergeCell ref="A3:A5"/>
    <mergeCell ref="B3:B4"/>
    <mergeCell ref="C3:L3"/>
    <mergeCell ref="C4:D4"/>
    <mergeCell ref="E4:F4"/>
    <mergeCell ref="G4:H4"/>
    <mergeCell ref="I4:J4"/>
    <mergeCell ref="K4:L4"/>
    <mergeCell ref="B5:C5"/>
    <mergeCell ref="A21:L21"/>
    <mergeCell ref="A20:L20"/>
  </mergeCells>
  <conditionalFormatting sqref="A6:L17">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j/11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
  <sheetViews>
    <sheetView view="pageLayout" zoomScaleNormal="100" workbookViewId="0"/>
  </sheetViews>
  <sheetFormatPr baseColWidth="10" defaultColWidth="11.140625" defaultRowHeight="12.75" x14ac:dyDescent="0.2"/>
  <cols>
    <col min="1" max="3" width="10.140625" style="66" customWidth="1"/>
    <col min="4" max="4" width="8.140625" style="66" customWidth="1"/>
    <col min="5" max="5" width="10.140625" style="66" customWidth="1"/>
    <col min="6" max="6" width="7.5703125" style="66" customWidth="1"/>
    <col min="7" max="7" width="10.140625" style="66" customWidth="1"/>
    <col min="8" max="8" width="7.5703125" style="66" customWidth="1"/>
    <col min="9" max="9" width="10.140625" style="66" customWidth="1"/>
    <col min="10" max="10" width="7.5703125" style="66" customWidth="1"/>
    <col min="11" max="14" width="11.140625" style="66"/>
    <col min="15" max="15" width="6.28515625" style="66" customWidth="1"/>
    <col min="16" max="16384" width="11.140625" style="66"/>
  </cols>
  <sheetData>
    <row r="1" spans="1:11" ht="14.25" customHeight="1" x14ac:dyDescent="0.35">
      <c r="A1" s="341" t="s">
        <v>378</v>
      </c>
      <c r="B1" s="341"/>
      <c r="C1" s="342"/>
      <c r="D1" s="342"/>
      <c r="E1" s="342"/>
      <c r="F1" s="342"/>
      <c r="G1" s="342"/>
      <c r="H1" s="342"/>
      <c r="I1" s="342"/>
      <c r="J1" s="342"/>
    </row>
    <row r="2" spans="1:11" ht="19.899999999999999" customHeight="1" x14ac:dyDescent="0.25">
      <c r="A2" s="645" t="s">
        <v>392</v>
      </c>
      <c r="B2" s="708"/>
      <c r="C2" s="708"/>
      <c r="D2" s="708"/>
      <c r="E2" s="708"/>
      <c r="F2" s="708"/>
      <c r="G2" s="708"/>
      <c r="H2" s="708"/>
      <c r="I2" s="708"/>
      <c r="J2" s="708"/>
    </row>
    <row r="3" spans="1:11" ht="14.25" customHeight="1" x14ac:dyDescent="0.25">
      <c r="A3" s="337"/>
      <c r="B3" s="338"/>
      <c r="C3" s="121"/>
      <c r="D3" s="121"/>
      <c r="E3" s="121"/>
      <c r="F3" s="121"/>
      <c r="G3" s="121"/>
      <c r="H3" s="121"/>
      <c r="I3" s="121"/>
      <c r="J3" s="121"/>
    </row>
    <row r="4" spans="1:11" ht="22.7" customHeight="1" x14ac:dyDescent="0.2">
      <c r="A4" s="596" t="s">
        <v>364</v>
      </c>
      <c r="B4" s="662" t="s">
        <v>379</v>
      </c>
      <c r="C4" s="598" t="s">
        <v>212</v>
      </c>
      <c r="D4" s="706"/>
      <c r="E4" s="706"/>
      <c r="F4" s="706"/>
      <c r="G4" s="706"/>
      <c r="H4" s="706"/>
      <c r="I4" s="706"/>
      <c r="J4" s="706"/>
    </row>
    <row r="5" spans="1:11" ht="22.7" customHeight="1" x14ac:dyDescent="0.2">
      <c r="A5" s="596"/>
      <c r="B5" s="662"/>
      <c r="C5" s="598" t="s">
        <v>334</v>
      </c>
      <c r="D5" s="706"/>
      <c r="E5" s="706"/>
      <c r="F5" s="596"/>
      <c r="G5" s="662" t="s">
        <v>376</v>
      </c>
      <c r="H5" s="709"/>
      <c r="I5" s="662" t="s">
        <v>377</v>
      </c>
      <c r="J5" s="710"/>
    </row>
    <row r="6" spans="1:11" ht="22.7" customHeight="1" x14ac:dyDescent="0.2">
      <c r="A6" s="596"/>
      <c r="B6" s="662"/>
      <c r="C6" s="662" t="s">
        <v>448</v>
      </c>
      <c r="D6" s="662"/>
      <c r="E6" s="597" t="s">
        <v>216</v>
      </c>
      <c r="F6" s="597"/>
      <c r="G6" s="709"/>
      <c r="H6" s="709"/>
      <c r="I6" s="709"/>
      <c r="J6" s="710"/>
    </row>
    <row r="7" spans="1:11" ht="25.5" customHeight="1" x14ac:dyDescent="0.2">
      <c r="A7" s="596"/>
      <c r="B7" s="662"/>
      <c r="C7" s="662" t="s">
        <v>449</v>
      </c>
      <c r="D7" s="662"/>
      <c r="E7" s="597" t="s">
        <v>484</v>
      </c>
      <c r="F7" s="597"/>
      <c r="G7" s="597" t="s">
        <v>485</v>
      </c>
      <c r="H7" s="597"/>
      <c r="I7" s="597" t="s">
        <v>486</v>
      </c>
      <c r="J7" s="598"/>
    </row>
    <row r="8" spans="1:11" ht="36.950000000000003" customHeight="1" x14ac:dyDescent="0.2">
      <c r="A8" s="596"/>
      <c r="B8" s="598" t="s">
        <v>487</v>
      </c>
      <c r="C8" s="596"/>
      <c r="D8" s="331" t="s">
        <v>179</v>
      </c>
      <c r="E8" s="331" t="s">
        <v>380</v>
      </c>
      <c r="F8" s="245" t="s">
        <v>179</v>
      </c>
      <c r="G8" s="331" t="s">
        <v>380</v>
      </c>
      <c r="H8" s="245" t="s">
        <v>179</v>
      </c>
      <c r="I8" s="331" t="s">
        <v>380</v>
      </c>
      <c r="J8" s="246" t="s">
        <v>179</v>
      </c>
    </row>
    <row r="9" spans="1:11" ht="19.5" customHeight="1" x14ac:dyDescent="0.25">
      <c r="A9" s="328"/>
      <c r="B9" s="339"/>
      <c r="C9" s="154"/>
      <c r="D9" s="340"/>
      <c r="E9" s="116"/>
      <c r="F9" s="324"/>
      <c r="G9" s="116"/>
      <c r="H9" s="324"/>
      <c r="I9" s="116"/>
      <c r="J9" s="324"/>
    </row>
    <row r="10" spans="1:11" ht="19.5" customHeight="1" x14ac:dyDescent="0.25">
      <c r="A10" s="162">
        <v>1995</v>
      </c>
      <c r="B10" s="482">
        <v>14145.890689444155</v>
      </c>
      <c r="C10" s="482">
        <v>13467</v>
      </c>
      <c r="D10" s="346">
        <v>95.20079219931516</v>
      </c>
      <c r="E10" s="482">
        <v>144.60781399999999</v>
      </c>
      <c r="F10" s="346">
        <v>1.0222602250695194</v>
      </c>
      <c r="G10" s="539">
        <v>206.96564676834504</v>
      </c>
      <c r="H10" s="346">
        <v>1.4630796413744767</v>
      </c>
      <c r="I10" s="539">
        <v>327.31722867580913</v>
      </c>
      <c r="J10" s="346">
        <v>2.3138679342408426</v>
      </c>
      <c r="K10" s="78"/>
    </row>
    <row r="11" spans="1:11" ht="19.350000000000001" customHeight="1" x14ac:dyDescent="0.2">
      <c r="A11" s="162">
        <v>2000</v>
      </c>
      <c r="B11" s="344" t="s">
        <v>80</v>
      </c>
      <c r="C11" s="540" t="s">
        <v>20</v>
      </c>
      <c r="D11" s="541" t="s">
        <v>20</v>
      </c>
      <c r="E11" s="482">
        <v>152.72556</v>
      </c>
      <c r="F11" s="346" t="s">
        <v>80</v>
      </c>
      <c r="G11" s="539">
        <v>171.47927269671933</v>
      </c>
      <c r="H11" s="346" t="s">
        <v>80</v>
      </c>
      <c r="I11" s="539">
        <v>505.86237382466157</v>
      </c>
      <c r="J11" s="346" t="s">
        <v>80</v>
      </c>
      <c r="K11" s="78"/>
    </row>
    <row r="12" spans="1:11" ht="18.75" customHeight="1" x14ac:dyDescent="0.25">
      <c r="A12" s="162">
        <v>2003</v>
      </c>
      <c r="B12" s="482">
        <v>12861.529864443242</v>
      </c>
      <c r="C12" s="482">
        <v>12328</v>
      </c>
      <c r="D12" s="346">
        <v>95.851738711751324</v>
      </c>
      <c r="E12" s="482">
        <v>156.84125599999999</v>
      </c>
      <c r="F12" s="346">
        <v>1.219460341445076</v>
      </c>
      <c r="G12" s="539">
        <v>167.16361715690593</v>
      </c>
      <c r="H12" s="346">
        <v>1.2997179878191902</v>
      </c>
      <c r="I12" s="539">
        <v>209.52499128633607</v>
      </c>
      <c r="J12" s="346">
        <v>1.6290829589844142</v>
      </c>
      <c r="K12" s="78"/>
    </row>
    <row r="13" spans="1:11" ht="18.75" customHeight="1" x14ac:dyDescent="0.25">
      <c r="A13" s="162">
        <v>2004</v>
      </c>
      <c r="B13" s="482">
        <v>12181.821624687756</v>
      </c>
      <c r="C13" s="482">
        <v>11590</v>
      </c>
      <c r="D13" s="346">
        <v>95.141764155466149</v>
      </c>
      <c r="E13" s="482">
        <v>160.910516</v>
      </c>
      <c r="F13" s="346">
        <v>1.320906847576045</v>
      </c>
      <c r="G13" s="482">
        <v>165.62765979132567</v>
      </c>
      <c r="H13" s="346">
        <v>1.3596296587996628</v>
      </c>
      <c r="I13" s="539">
        <v>265.28344889643017</v>
      </c>
      <c r="J13" s="346">
        <v>2.1776993381581375</v>
      </c>
      <c r="K13" s="78"/>
    </row>
    <row r="14" spans="1:11" ht="18.75" customHeight="1" x14ac:dyDescent="0.25">
      <c r="A14" s="329">
        <v>2005</v>
      </c>
      <c r="B14" s="482">
        <v>11904.600372028261</v>
      </c>
      <c r="C14" s="482">
        <v>11343</v>
      </c>
      <c r="D14" s="346">
        <v>95.282492864289424</v>
      </c>
      <c r="E14" s="482">
        <v>155.61681200000001</v>
      </c>
      <c r="F14" s="346">
        <v>1.3071989578553707</v>
      </c>
      <c r="G14" s="482">
        <v>157.19313654093702</v>
      </c>
      <c r="H14" s="346">
        <v>1.3204402636672048</v>
      </c>
      <c r="I14" s="482">
        <v>248.79042348732361</v>
      </c>
      <c r="J14" s="346">
        <v>2.0898679141879977</v>
      </c>
      <c r="K14" s="78"/>
    </row>
    <row r="15" spans="1:11" ht="20.25" customHeight="1" x14ac:dyDescent="0.2">
      <c r="A15" s="162">
        <v>2006</v>
      </c>
      <c r="B15" s="539">
        <v>11797.557941706487</v>
      </c>
      <c r="C15" s="539">
        <v>11451</v>
      </c>
      <c r="D15" s="346">
        <v>97.062460354771034</v>
      </c>
      <c r="E15" s="344" t="s">
        <v>18</v>
      </c>
      <c r="F15" s="346" t="s">
        <v>18</v>
      </c>
      <c r="G15" s="482">
        <v>177.30689358631892</v>
      </c>
      <c r="H15" s="346">
        <v>1.5029118268578887</v>
      </c>
      <c r="I15" s="539">
        <v>169.25104812016721</v>
      </c>
      <c r="J15" s="346">
        <v>1.4346278183710746</v>
      </c>
      <c r="K15" s="78"/>
    </row>
    <row r="16" spans="1:11" ht="20.25" customHeight="1" x14ac:dyDescent="0.25">
      <c r="A16" s="162">
        <v>2007</v>
      </c>
      <c r="B16" s="539">
        <v>11476.077278051838</v>
      </c>
      <c r="C16" s="539">
        <v>10940</v>
      </c>
      <c r="D16" s="346">
        <v>95.32874112762299</v>
      </c>
      <c r="E16" s="482">
        <v>77.618995999999996</v>
      </c>
      <c r="F16" s="346">
        <v>0.67635476931170058</v>
      </c>
      <c r="G16" s="482">
        <v>159.23785647084338</v>
      </c>
      <c r="H16" s="346">
        <v>1.3875634732382647</v>
      </c>
      <c r="I16" s="539">
        <v>299.22042558099616</v>
      </c>
      <c r="J16" s="346">
        <v>2.6073406298270534</v>
      </c>
      <c r="K16" s="78"/>
    </row>
    <row r="17" spans="1:11" ht="21" customHeight="1" x14ac:dyDescent="0.25">
      <c r="A17" s="162">
        <v>2008</v>
      </c>
      <c r="B17" s="539">
        <v>11401.903963488709</v>
      </c>
      <c r="C17" s="539">
        <v>10891.380028602467</v>
      </c>
      <c r="D17" s="346">
        <v>95.522467681528923</v>
      </c>
      <c r="E17" s="482">
        <v>152.739002</v>
      </c>
      <c r="F17" s="346">
        <v>1.3395920759296198</v>
      </c>
      <c r="G17" s="482">
        <v>160.69608959123948</v>
      </c>
      <c r="H17" s="346">
        <v>1.4093794343981683</v>
      </c>
      <c r="I17" s="539">
        <v>197.08884329500054</v>
      </c>
      <c r="J17" s="346">
        <v>1.7285608081432753</v>
      </c>
      <c r="K17" s="78"/>
    </row>
    <row r="18" spans="1:11" ht="21" customHeight="1" x14ac:dyDescent="0.25">
      <c r="A18" s="162">
        <v>2009</v>
      </c>
      <c r="B18" s="539">
        <v>11449.902141299517</v>
      </c>
      <c r="C18" s="539">
        <v>10982.445348254405</v>
      </c>
      <c r="D18" s="346">
        <v>95.917373028377185</v>
      </c>
      <c r="E18" s="482">
        <v>85.136740000000003</v>
      </c>
      <c r="F18" s="346">
        <v>0.74355866931747716</v>
      </c>
      <c r="G18" s="482">
        <v>169.95889338199376</v>
      </c>
      <c r="H18" s="346">
        <v>1.4843698337731306</v>
      </c>
      <c r="I18" s="539">
        <v>212.36115966311735</v>
      </c>
      <c r="J18" s="346">
        <v>1.8546984685321968</v>
      </c>
      <c r="K18" s="78"/>
    </row>
    <row r="19" spans="1:11" ht="21" customHeight="1" x14ac:dyDescent="0.25">
      <c r="A19" s="162">
        <v>2010</v>
      </c>
      <c r="B19" s="539">
        <v>12263.639161814372</v>
      </c>
      <c r="C19" s="539">
        <v>11675.750990366572</v>
      </c>
      <c r="D19" s="346">
        <v>95.206250251733408</v>
      </c>
      <c r="E19" s="482">
        <v>146.26484600000001</v>
      </c>
      <c r="F19" s="346">
        <v>1.1926708220136553</v>
      </c>
      <c r="G19" s="482">
        <v>185.01773802130123</v>
      </c>
      <c r="H19" s="346">
        <v>1.5086691281442464</v>
      </c>
      <c r="I19" s="539">
        <v>256.60558742649863</v>
      </c>
      <c r="J19" s="346">
        <v>2.0924097981086924</v>
      </c>
      <c r="K19" s="78"/>
    </row>
    <row r="20" spans="1:11" ht="21" customHeight="1" x14ac:dyDescent="0.25">
      <c r="A20" s="343">
        <v>2011</v>
      </c>
      <c r="B20" s="542">
        <v>11417.373927613557</v>
      </c>
      <c r="C20" s="543">
        <v>10774.511165261672</v>
      </c>
      <c r="D20" s="544">
        <v>94.369434106059316</v>
      </c>
      <c r="E20" s="545">
        <v>159.43678399999999</v>
      </c>
      <c r="F20" s="544">
        <v>1.3964400659103686</v>
      </c>
      <c r="G20" s="545">
        <v>178.47126259310471</v>
      </c>
      <c r="H20" s="544">
        <v>1.5631550978764213</v>
      </c>
      <c r="I20" s="543">
        <v>304.95471575878122</v>
      </c>
      <c r="J20" s="544">
        <v>2.6709707301539032</v>
      </c>
      <c r="K20" s="78"/>
    </row>
    <row r="21" spans="1:11" ht="12.75" customHeight="1" x14ac:dyDescent="0.25">
      <c r="A21" s="288"/>
      <c r="B21" s="345"/>
      <c r="C21" s="345"/>
      <c r="D21" s="346"/>
      <c r="E21" s="344"/>
      <c r="F21" s="346"/>
      <c r="G21" s="344"/>
      <c r="H21" s="346"/>
      <c r="I21" s="345"/>
      <c r="J21" s="346"/>
      <c r="K21" s="78"/>
    </row>
    <row r="22" spans="1:11" ht="15" customHeight="1" x14ac:dyDescent="0.2">
      <c r="A22" s="67" t="s">
        <v>375</v>
      </c>
      <c r="B22" s="67"/>
      <c r="C22" s="67"/>
      <c r="D22" s="67"/>
      <c r="E22" s="67"/>
      <c r="F22" s="67"/>
      <c r="G22" s="67"/>
      <c r="H22" s="128"/>
      <c r="I22" s="127"/>
      <c r="J22" s="128"/>
    </row>
    <row r="23" spans="1:11" ht="15" customHeight="1" x14ac:dyDescent="0.2">
      <c r="A23" s="712" t="s">
        <v>450</v>
      </c>
      <c r="B23" s="616"/>
      <c r="C23" s="616"/>
      <c r="D23" s="616"/>
      <c r="E23" s="616"/>
      <c r="F23" s="616"/>
      <c r="G23" s="616"/>
      <c r="H23" s="128"/>
      <c r="I23" s="127"/>
      <c r="J23" s="128"/>
    </row>
    <row r="24" spans="1:11" ht="15.75" customHeight="1" x14ac:dyDescent="0.2">
      <c r="A24" s="650" t="s">
        <v>488</v>
      </c>
      <c r="B24" s="650"/>
      <c r="C24" s="650"/>
      <c r="D24" s="650"/>
      <c r="E24" s="650"/>
      <c r="F24" s="650"/>
      <c r="G24" s="650"/>
      <c r="H24" s="650"/>
      <c r="I24" s="650"/>
      <c r="J24" s="650"/>
    </row>
    <row r="25" spans="1:11" ht="12.75" customHeight="1" x14ac:dyDescent="0.25">
      <c r="H25" s="67"/>
      <c r="I25" s="67"/>
      <c r="J25" s="67"/>
    </row>
    <row r="26" spans="1:11" ht="20.25" customHeight="1" x14ac:dyDescent="0.2">
      <c r="A26" s="67" t="s">
        <v>217</v>
      </c>
      <c r="B26" s="67"/>
      <c r="C26" s="67"/>
      <c r="D26" s="67"/>
      <c r="E26" s="67"/>
      <c r="F26" s="67"/>
      <c r="G26" s="67"/>
      <c r="H26" s="67"/>
      <c r="I26" s="67"/>
      <c r="J26" s="67"/>
    </row>
    <row r="29" spans="1:11" x14ac:dyDescent="0.2">
      <c r="A29" s="660"/>
      <c r="B29" s="711"/>
      <c r="C29" s="711"/>
      <c r="D29" s="711"/>
      <c r="E29" s="711"/>
      <c r="F29" s="711"/>
      <c r="G29" s="711"/>
      <c r="H29" s="711"/>
      <c r="I29" s="711"/>
      <c r="J29" s="711"/>
    </row>
    <row r="30" spans="1:11" ht="18" customHeight="1" x14ac:dyDescent="0.2"/>
  </sheetData>
  <mergeCells count="17">
    <mergeCell ref="A29:J29"/>
    <mergeCell ref="C7:D7"/>
    <mergeCell ref="E7:F7"/>
    <mergeCell ref="G7:H7"/>
    <mergeCell ref="I7:J7"/>
    <mergeCell ref="B8:C8"/>
    <mergeCell ref="A24:J24"/>
    <mergeCell ref="A23:G23"/>
    <mergeCell ref="A2:J2"/>
    <mergeCell ref="A4:A8"/>
    <mergeCell ref="B4:B7"/>
    <mergeCell ref="C4:J4"/>
    <mergeCell ref="C5:F5"/>
    <mergeCell ref="G5:H6"/>
    <mergeCell ref="I5:J6"/>
    <mergeCell ref="C6:D6"/>
    <mergeCell ref="E6:F6"/>
  </mergeCells>
  <conditionalFormatting sqref="A9:J21">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j/11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9"/>
  <sheetViews>
    <sheetView view="pageLayout" zoomScaleNormal="100" workbookViewId="0">
      <selection sqref="A1:F1"/>
    </sheetView>
  </sheetViews>
  <sheetFormatPr baseColWidth="10" defaultColWidth="8.85546875" defaultRowHeight="12.75" x14ac:dyDescent="0.2"/>
  <cols>
    <col min="1" max="1" width="15.42578125" customWidth="1"/>
    <col min="2" max="2" width="10.140625" customWidth="1"/>
    <col min="3" max="6" width="14.28515625" customWidth="1"/>
  </cols>
  <sheetData>
    <row r="1" spans="1:6" s="52" customFormat="1" ht="15.6" x14ac:dyDescent="0.3">
      <c r="A1" s="584" t="s">
        <v>0</v>
      </c>
      <c r="B1" s="584"/>
      <c r="C1" s="584"/>
      <c r="D1" s="584"/>
      <c r="E1" s="584"/>
      <c r="F1" s="584"/>
    </row>
    <row r="2" spans="1:6" s="52" customFormat="1" ht="15.6" x14ac:dyDescent="0.3">
      <c r="A2" s="463"/>
      <c r="B2" s="463"/>
      <c r="C2" s="463"/>
      <c r="D2" s="463"/>
      <c r="E2" s="463"/>
      <c r="F2" s="463"/>
    </row>
    <row r="3" spans="1:6" s="52" customFormat="1" x14ac:dyDescent="0.25"/>
    <row r="4" spans="1:6" s="52" customFormat="1" ht="15.6" x14ac:dyDescent="0.3">
      <c r="A4" s="585" t="s">
        <v>1</v>
      </c>
      <c r="B4" s="586"/>
      <c r="C4" s="586"/>
      <c r="D4" s="586"/>
      <c r="E4" s="586"/>
      <c r="F4" s="586"/>
    </row>
    <row r="5" spans="1:6" s="52" customFormat="1" x14ac:dyDescent="0.25">
      <c r="A5" s="587"/>
      <c r="B5" s="587"/>
      <c r="C5" s="587"/>
      <c r="D5" s="587"/>
      <c r="E5" s="587"/>
      <c r="F5" s="587"/>
    </row>
    <row r="6" spans="1:6" s="52" customFormat="1" x14ac:dyDescent="0.25">
      <c r="A6" s="54" t="s">
        <v>70</v>
      </c>
    </row>
    <row r="7" spans="1:6" s="52" customFormat="1" ht="5.25" customHeight="1" x14ac:dyDescent="0.25">
      <c r="A7" s="54"/>
    </row>
    <row r="8" spans="1:6" s="52" customFormat="1" ht="12.75" customHeight="1" x14ac:dyDescent="0.2">
      <c r="A8" s="588" t="s">
        <v>49</v>
      </c>
      <c r="B8" s="589"/>
      <c r="C8" s="589"/>
      <c r="D8" s="589"/>
      <c r="E8" s="589"/>
      <c r="F8" s="589"/>
    </row>
    <row r="9" spans="1:6" s="52" customFormat="1" x14ac:dyDescent="0.2">
      <c r="A9" s="590" t="s">
        <v>4</v>
      </c>
      <c r="B9" s="589"/>
      <c r="C9" s="589"/>
      <c r="D9" s="589"/>
      <c r="E9" s="589"/>
      <c r="F9" s="589"/>
    </row>
    <row r="10" spans="1:6" s="52" customFormat="1" ht="5.25" customHeight="1" x14ac:dyDescent="0.25">
      <c r="A10" s="58"/>
    </row>
    <row r="11" spans="1:6" s="52" customFormat="1" ht="12.75" customHeight="1" x14ac:dyDescent="0.2">
      <c r="A11" s="583" t="s">
        <v>2</v>
      </c>
      <c r="B11" s="583"/>
      <c r="C11" s="583"/>
      <c r="D11" s="583"/>
      <c r="E11" s="583"/>
      <c r="F11" s="583"/>
    </row>
    <row r="12" spans="1:6" s="52" customFormat="1" x14ac:dyDescent="0.25">
      <c r="A12" s="590" t="s">
        <v>3</v>
      </c>
      <c r="B12" s="589"/>
      <c r="C12" s="589"/>
      <c r="D12" s="589"/>
      <c r="E12" s="589"/>
      <c r="F12" s="589"/>
    </row>
    <row r="13" spans="1:6" s="52" customFormat="1" x14ac:dyDescent="0.25">
      <c r="A13" s="62"/>
      <c r="B13" s="61"/>
      <c r="C13" s="61"/>
      <c r="D13" s="61"/>
      <c r="E13" s="61"/>
      <c r="F13" s="61"/>
    </row>
    <row r="14" spans="1:6" s="52" customFormat="1" ht="12.75" customHeight="1" x14ac:dyDescent="0.25"/>
    <row r="15" spans="1:6" s="52" customFormat="1" ht="12.75" customHeight="1" x14ac:dyDescent="0.2">
      <c r="A15" s="588" t="s">
        <v>50</v>
      </c>
      <c r="B15" s="589"/>
      <c r="C15" s="589"/>
      <c r="D15" s="55"/>
      <c r="E15" s="55"/>
      <c r="F15" s="55"/>
    </row>
    <row r="16" spans="1:6" s="52" customFormat="1" ht="5.25" customHeight="1" x14ac:dyDescent="0.25">
      <c r="A16" s="55"/>
      <c r="B16" s="56"/>
      <c r="C16" s="56"/>
      <c r="D16" s="55"/>
      <c r="E16" s="55"/>
      <c r="F16" s="55"/>
    </row>
    <row r="17" spans="1:6" s="52" customFormat="1" ht="12.75" customHeight="1" x14ac:dyDescent="0.25">
      <c r="A17" s="591" t="s">
        <v>84</v>
      </c>
      <c r="B17" s="589"/>
      <c r="C17" s="589"/>
      <c r="D17" s="57"/>
      <c r="E17" s="57"/>
      <c r="F17" s="57"/>
    </row>
    <row r="18" spans="1:6" s="52" customFormat="1" x14ac:dyDescent="0.25">
      <c r="A18" s="59" t="s">
        <v>62</v>
      </c>
      <c r="B18" s="591" t="s">
        <v>459</v>
      </c>
      <c r="C18" s="589"/>
      <c r="D18" s="57"/>
      <c r="E18" s="57"/>
      <c r="F18" s="57"/>
    </row>
    <row r="19" spans="1:6" s="52" customFormat="1" ht="12.75" customHeight="1" x14ac:dyDescent="0.25">
      <c r="A19" s="57" t="s">
        <v>63</v>
      </c>
      <c r="B19" s="592" t="s">
        <v>85</v>
      </c>
      <c r="C19" s="589"/>
      <c r="D19" s="589"/>
      <c r="E19" s="57"/>
      <c r="F19" s="57"/>
    </row>
    <row r="20" spans="1:6" s="52" customFormat="1" ht="12.75" customHeight="1" x14ac:dyDescent="0.25">
      <c r="A20" s="465"/>
      <c r="B20" s="466"/>
      <c r="C20" s="464"/>
      <c r="D20" s="464"/>
      <c r="E20" s="465"/>
      <c r="F20" s="465"/>
    </row>
    <row r="21" spans="1:6" s="52" customFormat="1" ht="12.75" customHeight="1" x14ac:dyDescent="0.25">
      <c r="A21" s="57"/>
      <c r="B21" s="56"/>
      <c r="C21" s="56"/>
      <c r="D21" s="56"/>
      <c r="E21" s="56"/>
      <c r="F21" s="56"/>
    </row>
    <row r="22" spans="1:6" s="52" customFormat="1" ht="12.75" customHeight="1" x14ac:dyDescent="0.25">
      <c r="A22" s="588" t="s">
        <v>71</v>
      </c>
      <c r="B22" s="589"/>
      <c r="C22" s="55"/>
      <c r="D22" s="55"/>
      <c r="E22" s="55"/>
      <c r="F22" s="55"/>
    </row>
    <row r="23" spans="1:6" s="52" customFormat="1" ht="5.25" customHeight="1" x14ac:dyDescent="0.25">
      <c r="A23" s="55"/>
      <c r="B23" s="56"/>
      <c r="C23" s="55"/>
      <c r="D23" s="55"/>
      <c r="E23" s="55"/>
      <c r="F23" s="55"/>
    </row>
    <row r="24" spans="1:6" s="52" customFormat="1" x14ac:dyDescent="0.25">
      <c r="A24" s="59" t="s">
        <v>64</v>
      </c>
      <c r="B24" s="590" t="s">
        <v>65</v>
      </c>
      <c r="C24" s="589"/>
      <c r="D24" s="57"/>
      <c r="E24" s="57"/>
      <c r="F24" s="57"/>
    </row>
    <row r="25" spans="1:6" s="52" customFormat="1" ht="12.75" customHeight="1" x14ac:dyDescent="0.2">
      <c r="A25" s="57" t="s">
        <v>66</v>
      </c>
      <c r="B25" s="590" t="s">
        <v>67</v>
      </c>
      <c r="C25" s="589"/>
      <c r="D25" s="57"/>
      <c r="E25" s="57"/>
      <c r="F25" s="57"/>
    </row>
    <row r="26" spans="1:6" s="52" customFormat="1" x14ac:dyDescent="0.25">
      <c r="A26" s="57"/>
      <c r="B26" s="589" t="s">
        <v>68</v>
      </c>
      <c r="C26" s="589"/>
      <c r="D26" s="56"/>
      <c r="E26" s="56"/>
      <c r="F26" s="56"/>
    </row>
    <row r="27" spans="1:6" s="52" customFormat="1" ht="12.75" customHeight="1" x14ac:dyDescent="0.25">
      <c r="A27" s="58"/>
    </row>
    <row r="28" spans="1:6" s="52" customFormat="1" x14ac:dyDescent="0.25">
      <c r="A28" s="60" t="s">
        <v>72</v>
      </c>
      <c r="B28" s="52" t="s">
        <v>73</v>
      </c>
    </row>
    <row r="29" spans="1:6" s="52" customFormat="1" x14ac:dyDescent="0.25">
      <c r="A29" s="60"/>
    </row>
    <row r="30" spans="1:6" s="52" customFormat="1" ht="12.75" customHeight="1" x14ac:dyDescent="0.25">
      <c r="A30" s="58"/>
    </row>
    <row r="31" spans="1:6" s="52" customFormat="1" ht="14.1" customHeight="1" x14ac:dyDescent="0.2">
      <c r="A31" s="591" t="s">
        <v>81</v>
      </c>
      <c r="B31" s="589"/>
      <c r="C31" s="589"/>
      <c r="D31" s="589"/>
      <c r="E31" s="589"/>
      <c r="F31" s="589"/>
    </row>
    <row r="32" spans="1:6" s="52" customFormat="1" x14ac:dyDescent="0.2">
      <c r="A32" s="53" t="s">
        <v>61</v>
      </c>
      <c r="B32" s="56"/>
      <c r="C32" s="56"/>
      <c r="D32" s="56"/>
      <c r="E32" s="56"/>
      <c r="F32" s="56"/>
    </row>
    <row r="33" spans="1:6" s="52" customFormat="1" ht="42.6" customHeight="1" x14ac:dyDescent="0.2">
      <c r="A33" s="591" t="s">
        <v>82</v>
      </c>
      <c r="B33" s="589"/>
      <c r="C33" s="589"/>
      <c r="D33" s="589"/>
      <c r="E33" s="589"/>
      <c r="F33" s="589"/>
    </row>
    <row r="34" spans="1:6" s="52" customFormat="1" x14ac:dyDescent="0.25">
      <c r="A34" s="58"/>
    </row>
    <row r="35" spans="1:6" s="52" customFormat="1" x14ac:dyDescent="0.25"/>
    <row r="36" spans="1:6" s="52" customFormat="1" x14ac:dyDescent="0.25"/>
    <row r="37" spans="1:6" s="52" customFormat="1" x14ac:dyDescent="0.25"/>
    <row r="38" spans="1:6" s="52" customFormat="1" x14ac:dyDescent="0.25"/>
    <row r="39" spans="1:6" s="52" customFormat="1" x14ac:dyDescent="0.25"/>
    <row r="40" spans="1:6" s="52" customFormat="1" x14ac:dyDescent="0.25"/>
    <row r="41" spans="1:6" s="52" customFormat="1" x14ac:dyDescent="0.25"/>
    <row r="42" spans="1:6" s="52" customFormat="1" x14ac:dyDescent="0.2"/>
    <row r="43" spans="1:6" s="52" customFormat="1" x14ac:dyDescent="0.2"/>
    <row r="44" spans="1:6" s="52" customFormat="1" x14ac:dyDescent="0.2"/>
    <row r="45" spans="1:6" s="52" customFormat="1" x14ac:dyDescent="0.2">
      <c r="A45" s="587" t="s">
        <v>74</v>
      </c>
      <c r="B45" s="587"/>
    </row>
    <row r="46" spans="1:6" s="52" customFormat="1" ht="5.25" customHeight="1" x14ac:dyDescent="0.2"/>
    <row r="47" spans="1:6" s="52" customFormat="1" x14ac:dyDescent="0.2">
      <c r="A47" s="6">
        <v>0</v>
      </c>
      <c r="B47" s="7" t="s">
        <v>5</v>
      </c>
    </row>
    <row r="48" spans="1:6" s="52" customFormat="1" x14ac:dyDescent="0.2">
      <c r="A48" s="7" t="s">
        <v>18</v>
      </c>
      <c r="B48" s="7" t="s">
        <v>6</v>
      </c>
    </row>
    <row r="49" spans="1:6" s="52" customFormat="1" x14ac:dyDescent="0.2">
      <c r="A49" s="63" t="s">
        <v>19</v>
      </c>
      <c r="B49" s="7" t="s">
        <v>7</v>
      </c>
    </row>
    <row r="50" spans="1:6" s="52" customFormat="1" x14ac:dyDescent="0.2">
      <c r="A50" s="63" t="s">
        <v>20</v>
      </c>
      <c r="B50" s="7" t="s">
        <v>8</v>
      </c>
    </row>
    <row r="51" spans="1:6" s="52" customFormat="1" x14ac:dyDescent="0.2">
      <c r="A51" s="7" t="s">
        <v>80</v>
      </c>
      <c r="B51" s="7" t="s">
        <v>9</v>
      </c>
    </row>
    <row r="52" spans="1:6" s="52" customFormat="1" x14ac:dyDescent="0.2">
      <c r="A52" s="7" t="s">
        <v>15</v>
      </c>
      <c r="B52" s="7" t="s">
        <v>10</v>
      </c>
    </row>
    <row r="53" spans="1:6" s="52" customFormat="1" x14ac:dyDescent="0.2">
      <c r="A53" s="7" t="s">
        <v>16</v>
      </c>
      <c r="B53" s="7" t="s">
        <v>11</v>
      </c>
    </row>
    <row r="54" spans="1:6" s="52" customFormat="1" x14ac:dyDescent="0.2">
      <c r="A54" s="7" t="s">
        <v>17</v>
      </c>
      <c r="B54" s="7" t="s">
        <v>12</v>
      </c>
    </row>
    <row r="55" spans="1:6" s="52" customFormat="1" x14ac:dyDescent="0.2">
      <c r="A55" s="7" t="s">
        <v>75</v>
      </c>
      <c r="B55" s="7" t="s">
        <v>13</v>
      </c>
    </row>
    <row r="56" spans="1:6" s="52" customFormat="1" x14ac:dyDescent="0.2">
      <c r="A56" s="7" t="s">
        <v>60</v>
      </c>
      <c r="B56" s="7" t="s">
        <v>14</v>
      </c>
    </row>
    <row r="57" spans="1:6" s="52" customFormat="1" x14ac:dyDescent="0.2">
      <c r="A57" s="52" t="s">
        <v>76</v>
      </c>
      <c r="B57" s="52" t="s">
        <v>77</v>
      </c>
    </row>
    <row r="58" spans="1:6" x14ac:dyDescent="0.2">
      <c r="A58" s="7" t="s">
        <v>78</v>
      </c>
      <c r="B58" s="51" t="s">
        <v>79</v>
      </c>
      <c r="C58" s="51"/>
      <c r="D58" s="51"/>
      <c r="E58" s="51"/>
      <c r="F58" s="51"/>
    </row>
    <row r="59" spans="1:6" x14ac:dyDescent="0.2">
      <c r="A59" s="51"/>
      <c r="B59" s="51"/>
      <c r="C59" s="51"/>
      <c r="D59" s="51"/>
      <c r="E59" s="51"/>
      <c r="F59" s="51"/>
    </row>
    <row r="60" spans="1:6" x14ac:dyDescent="0.2">
      <c r="A60" s="51"/>
      <c r="B60" s="51"/>
      <c r="C60" s="51"/>
      <c r="D60" s="51"/>
      <c r="E60" s="51"/>
      <c r="F60" s="51"/>
    </row>
    <row r="61" spans="1:6" x14ac:dyDescent="0.2">
      <c r="A61" s="51"/>
      <c r="B61" s="51"/>
      <c r="C61" s="51"/>
      <c r="D61" s="51"/>
      <c r="E61" s="51"/>
      <c r="F61" s="51"/>
    </row>
    <row r="62" spans="1:6" x14ac:dyDescent="0.2">
      <c r="A62" s="51"/>
      <c r="B62" s="51"/>
      <c r="C62" s="51"/>
      <c r="D62" s="51"/>
      <c r="E62" s="51"/>
      <c r="F62" s="51"/>
    </row>
    <row r="63" spans="1:6" x14ac:dyDescent="0.2">
      <c r="A63" s="51"/>
      <c r="B63" s="51"/>
      <c r="C63" s="51"/>
      <c r="D63" s="51"/>
      <c r="E63" s="51"/>
      <c r="F63" s="51"/>
    </row>
    <row r="64" spans="1:6" x14ac:dyDescent="0.2">
      <c r="A64" s="51"/>
      <c r="B64" s="51"/>
      <c r="C64" s="51"/>
      <c r="D64" s="51"/>
      <c r="E64" s="51"/>
      <c r="F64" s="51"/>
    </row>
    <row r="65" spans="1:6" x14ac:dyDescent="0.2">
      <c r="A65" s="51"/>
      <c r="B65" s="51"/>
      <c r="C65" s="51"/>
      <c r="D65" s="51"/>
      <c r="E65" s="51"/>
      <c r="F65" s="51"/>
    </row>
    <row r="66" spans="1:6" x14ac:dyDescent="0.2">
      <c r="A66" s="51"/>
      <c r="B66" s="51"/>
      <c r="C66" s="51"/>
      <c r="D66" s="51"/>
      <c r="E66" s="51"/>
      <c r="F66" s="51"/>
    </row>
    <row r="67" spans="1:6" x14ac:dyDescent="0.2">
      <c r="A67" s="51"/>
      <c r="B67" s="51"/>
      <c r="C67" s="51"/>
      <c r="D67" s="51"/>
      <c r="E67" s="51"/>
      <c r="F67" s="51"/>
    </row>
    <row r="68" spans="1:6" x14ac:dyDescent="0.2">
      <c r="A68" s="51"/>
      <c r="B68" s="51"/>
      <c r="C68" s="51"/>
      <c r="D68" s="51"/>
      <c r="E68" s="51"/>
      <c r="F68" s="51"/>
    </row>
    <row r="69" spans="1:6" x14ac:dyDescent="0.2">
      <c r="A69" s="51"/>
      <c r="B69" s="51"/>
      <c r="C69" s="51"/>
      <c r="D69" s="51"/>
      <c r="E69" s="51"/>
      <c r="F69" s="51"/>
    </row>
    <row r="70" spans="1:6" x14ac:dyDescent="0.2">
      <c r="A70" s="51"/>
      <c r="B70" s="51"/>
      <c r="C70" s="51"/>
      <c r="D70" s="51"/>
      <c r="E70" s="51"/>
      <c r="F70" s="51"/>
    </row>
    <row r="71" spans="1:6" x14ac:dyDescent="0.2">
      <c r="A71" s="51"/>
      <c r="B71" s="51"/>
      <c r="C71" s="51"/>
      <c r="D71" s="51"/>
      <c r="E71" s="51"/>
      <c r="F71" s="51"/>
    </row>
    <row r="72" spans="1:6" x14ac:dyDescent="0.2">
      <c r="A72" s="51"/>
      <c r="B72" s="51"/>
      <c r="C72" s="51"/>
      <c r="D72" s="51"/>
      <c r="E72" s="51"/>
      <c r="F72" s="51"/>
    </row>
    <row r="73" spans="1:6" x14ac:dyDescent="0.2">
      <c r="A73" s="51"/>
      <c r="B73" s="51"/>
      <c r="C73" s="51"/>
      <c r="D73" s="51"/>
      <c r="E73" s="51"/>
      <c r="F73" s="51"/>
    </row>
    <row r="74" spans="1:6" x14ac:dyDescent="0.2">
      <c r="A74" s="51"/>
      <c r="B74" s="51"/>
      <c r="C74" s="51"/>
      <c r="D74" s="51"/>
      <c r="E74" s="51"/>
      <c r="F74" s="51"/>
    </row>
    <row r="75" spans="1:6" x14ac:dyDescent="0.2">
      <c r="A75" s="51"/>
      <c r="B75" s="51"/>
      <c r="C75" s="51"/>
      <c r="D75" s="51"/>
      <c r="E75" s="51"/>
      <c r="F75" s="51"/>
    </row>
    <row r="76" spans="1:6" x14ac:dyDescent="0.2">
      <c r="A76" s="51"/>
      <c r="B76" s="51"/>
      <c r="C76" s="51"/>
      <c r="D76" s="51"/>
      <c r="E76" s="51"/>
      <c r="F76" s="51"/>
    </row>
    <row r="77" spans="1:6" x14ac:dyDescent="0.2">
      <c r="A77" s="51"/>
      <c r="B77" s="51"/>
      <c r="C77" s="51"/>
      <c r="D77" s="51"/>
      <c r="E77" s="51"/>
      <c r="F77" s="51"/>
    </row>
    <row r="78" spans="1:6" x14ac:dyDescent="0.2">
      <c r="A78" s="51"/>
      <c r="B78" s="51"/>
      <c r="C78" s="51"/>
      <c r="D78" s="51"/>
      <c r="E78" s="51"/>
      <c r="F78" s="51"/>
    </row>
    <row r="79" spans="1:6" x14ac:dyDescent="0.2">
      <c r="A79" s="51"/>
      <c r="B79" s="51"/>
      <c r="C79" s="51"/>
      <c r="D79" s="51"/>
      <c r="E79" s="51"/>
      <c r="F79" s="51"/>
    </row>
    <row r="80" spans="1:6" x14ac:dyDescent="0.2">
      <c r="A80" s="51"/>
      <c r="B80" s="51"/>
      <c r="C80" s="51"/>
      <c r="D80" s="51"/>
      <c r="E80" s="51"/>
      <c r="F80" s="51"/>
    </row>
    <row r="81" spans="1:6" x14ac:dyDescent="0.2">
      <c r="A81" s="51"/>
      <c r="B81" s="51"/>
      <c r="C81" s="51"/>
      <c r="D81" s="51"/>
      <c r="E81" s="51"/>
      <c r="F81" s="51"/>
    </row>
    <row r="82" spans="1:6" x14ac:dyDescent="0.2">
      <c r="A82" s="51"/>
      <c r="B82" s="51"/>
      <c r="C82" s="51"/>
      <c r="D82" s="51"/>
      <c r="E82" s="51"/>
      <c r="F82" s="51"/>
    </row>
    <row r="83" spans="1:6" x14ac:dyDescent="0.2">
      <c r="A83" s="51"/>
      <c r="B83" s="51"/>
      <c r="C83" s="51"/>
      <c r="D83" s="51"/>
      <c r="E83" s="51"/>
      <c r="F83" s="51"/>
    </row>
    <row r="84" spans="1:6" x14ac:dyDescent="0.2">
      <c r="A84" s="51"/>
      <c r="B84" s="51"/>
      <c r="C84" s="51"/>
      <c r="D84" s="51"/>
      <c r="E84" s="51"/>
      <c r="F84" s="51"/>
    </row>
    <row r="85" spans="1:6" x14ac:dyDescent="0.2">
      <c r="A85" s="51"/>
      <c r="B85" s="51"/>
      <c r="C85" s="51"/>
      <c r="D85" s="51"/>
      <c r="E85" s="51"/>
      <c r="F85" s="51"/>
    </row>
    <row r="86" spans="1:6" x14ac:dyDescent="0.2">
      <c r="A86" s="51"/>
      <c r="B86" s="51"/>
      <c r="C86" s="51"/>
      <c r="D86" s="51"/>
      <c r="E86" s="51"/>
      <c r="F86" s="51"/>
    </row>
    <row r="87" spans="1:6" x14ac:dyDescent="0.2">
      <c r="A87" s="51"/>
      <c r="B87" s="51"/>
      <c r="C87" s="51"/>
      <c r="D87" s="51"/>
      <c r="E87" s="51"/>
      <c r="F87" s="51"/>
    </row>
    <row r="88" spans="1:6" x14ac:dyDescent="0.2">
      <c r="A88" s="51"/>
      <c r="B88" s="51"/>
      <c r="C88" s="51"/>
      <c r="D88" s="51"/>
      <c r="E88" s="51"/>
      <c r="F88" s="51"/>
    </row>
    <row r="89" spans="1:6" x14ac:dyDescent="0.2">
      <c r="A89" s="51"/>
      <c r="B89" s="51"/>
      <c r="C89" s="51"/>
      <c r="D89" s="51"/>
      <c r="E89" s="51"/>
      <c r="F89" s="51"/>
    </row>
    <row r="90" spans="1:6" x14ac:dyDescent="0.2">
      <c r="A90" s="51"/>
      <c r="B90" s="51"/>
      <c r="C90" s="51"/>
      <c r="D90" s="51"/>
      <c r="E90" s="51"/>
      <c r="F90" s="51"/>
    </row>
    <row r="91" spans="1:6" x14ac:dyDescent="0.2">
      <c r="A91" s="51"/>
      <c r="B91" s="51"/>
      <c r="C91" s="51"/>
      <c r="D91" s="51"/>
      <c r="E91" s="51"/>
      <c r="F91" s="51"/>
    </row>
    <row r="92" spans="1:6" x14ac:dyDescent="0.2">
      <c r="A92" s="51"/>
      <c r="B92" s="51"/>
      <c r="C92" s="51"/>
      <c r="D92" s="51"/>
      <c r="E92" s="51"/>
      <c r="F92" s="51"/>
    </row>
    <row r="93" spans="1:6" x14ac:dyDescent="0.2">
      <c r="A93" s="51"/>
      <c r="B93" s="51"/>
      <c r="C93" s="51"/>
      <c r="D93" s="51"/>
      <c r="E93" s="51"/>
      <c r="F93" s="51"/>
    </row>
    <row r="94" spans="1:6" x14ac:dyDescent="0.2">
      <c r="A94" s="51"/>
      <c r="B94" s="51"/>
      <c r="C94" s="51"/>
      <c r="D94" s="51"/>
      <c r="E94" s="51"/>
      <c r="F94" s="51"/>
    </row>
    <row r="95" spans="1:6" x14ac:dyDescent="0.2">
      <c r="A95" s="51"/>
      <c r="B95" s="51"/>
      <c r="C95" s="51"/>
      <c r="D95" s="51"/>
      <c r="E95" s="51"/>
      <c r="F95" s="51"/>
    </row>
    <row r="96" spans="1:6" x14ac:dyDescent="0.2">
      <c r="A96" s="51"/>
      <c r="B96" s="51"/>
      <c r="C96" s="51"/>
      <c r="D96" s="51"/>
      <c r="E96" s="51"/>
      <c r="F96" s="51"/>
    </row>
    <row r="97" spans="1:6" x14ac:dyDescent="0.2">
      <c r="A97" s="51"/>
      <c r="B97" s="51"/>
      <c r="C97" s="51"/>
      <c r="D97" s="51"/>
      <c r="E97" s="51"/>
      <c r="F97" s="51"/>
    </row>
    <row r="98" spans="1:6" x14ac:dyDescent="0.2">
      <c r="A98" s="51"/>
      <c r="B98" s="51"/>
      <c r="C98" s="51"/>
      <c r="D98" s="51"/>
      <c r="E98" s="51"/>
      <c r="F98" s="51"/>
    </row>
    <row r="99" spans="1:6" x14ac:dyDescent="0.2">
      <c r="A99" s="51"/>
      <c r="B99" s="51"/>
      <c r="C99" s="51"/>
      <c r="D99" s="51"/>
      <c r="E99" s="51"/>
      <c r="F99" s="51"/>
    </row>
    <row r="100" spans="1:6" x14ac:dyDescent="0.2">
      <c r="A100" s="51"/>
      <c r="B100" s="51"/>
      <c r="C100" s="51"/>
      <c r="D100" s="51"/>
      <c r="E100" s="51"/>
      <c r="F100" s="51"/>
    </row>
    <row r="101" spans="1:6" x14ac:dyDescent="0.2">
      <c r="A101" s="51"/>
      <c r="B101" s="51"/>
      <c r="C101" s="51"/>
      <c r="D101" s="51"/>
      <c r="E101" s="51"/>
      <c r="F101" s="51"/>
    </row>
    <row r="102" spans="1:6" x14ac:dyDescent="0.2">
      <c r="A102" s="51"/>
      <c r="B102" s="51"/>
      <c r="C102" s="51"/>
      <c r="D102" s="51"/>
      <c r="E102" s="51"/>
      <c r="F102" s="51"/>
    </row>
    <row r="103" spans="1:6" x14ac:dyDescent="0.2">
      <c r="A103" s="51"/>
      <c r="B103" s="51"/>
      <c r="C103" s="51"/>
      <c r="D103" s="51"/>
      <c r="E103" s="51"/>
      <c r="F103" s="51"/>
    </row>
    <row r="104" spans="1:6" x14ac:dyDescent="0.2">
      <c r="A104" s="51"/>
      <c r="B104" s="51"/>
      <c r="C104" s="51"/>
      <c r="D104" s="51"/>
      <c r="E104" s="51"/>
      <c r="F104" s="51"/>
    </row>
    <row r="105" spans="1:6" x14ac:dyDescent="0.2">
      <c r="A105" s="51"/>
      <c r="B105" s="51"/>
      <c r="C105" s="51"/>
      <c r="D105" s="51"/>
      <c r="E105" s="51"/>
      <c r="F105" s="51"/>
    </row>
    <row r="106" spans="1:6" x14ac:dyDescent="0.2">
      <c r="A106" s="51"/>
      <c r="B106" s="51"/>
      <c r="C106" s="51"/>
      <c r="D106" s="51"/>
      <c r="E106" s="51"/>
      <c r="F106" s="51"/>
    </row>
    <row r="107" spans="1:6" x14ac:dyDescent="0.2">
      <c r="A107" s="51"/>
      <c r="B107" s="51"/>
      <c r="C107" s="51"/>
      <c r="D107" s="51"/>
      <c r="E107" s="51"/>
      <c r="F107" s="51"/>
    </row>
    <row r="108" spans="1:6" x14ac:dyDescent="0.2">
      <c r="A108" s="51"/>
      <c r="B108" s="51"/>
      <c r="C108" s="51"/>
      <c r="D108" s="51"/>
      <c r="E108" s="51"/>
      <c r="F108" s="51"/>
    </row>
    <row r="109" spans="1:6" x14ac:dyDescent="0.2">
      <c r="A109" s="51"/>
      <c r="B109" s="51"/>
      <c r="C109" s="51"/>
      <c r="D109" s="51"/>
      <c r="E109" s="51"/>
      <c r="F109" s="51"/>
    </row>
    <row r="110" spans="1:6" x14ac:dyDescent="0.2">
      <c r="A110" s="51"/>
      <c r="B110" s="51"/>
      <c r="C110" s="51"/>
      <c r="D110" s="51"/>
      <c r="E110" s="51"/>
      <c r="F110" s="51"/>
    </row>
    <row r="111" spans="1:6" x14ac:dyDescent="0.2">
      <c r="A111" s="51"/>
      <c r="B111" s="51"/>
      <c r="C111" s="51"/>
      <c r="D111" s="51"/>
      <c r="E111" s="51"/>
      <c r="F111" s="51"/>
    </row>
    <row r="112" spans="1:6" x14ac:dyDescent="0.2">
      <c r="A112" s="51"/>
      <c r="B112" s="51"/>
      <c r="C112" s="51"/>
      <c r="D112" s="51"/>
      <c r="E112" s="51"/>
      <c r="F112" s="51"/>
    </row>
    <row r="113" spans="1:6" x14ac:dyDescent="0.2">
      <c r="A113" s="51"/>
      <c r="B113" s="51"/>
      <c r="C113" s="51"/>
      <c r="D113" s="51"/>
      <c r="E113" s="51"/>
      <c r="F113" s="51"/>
    </row>
    <row r="114" spans="1:6" x14ac:dyDescent="0.2">
      <c r="A114" s="51"/>
      <c r="B114" s="51"/>
      <c r="C114" s="51"/>
      <c r="D114" s="51"/>
      <c r="E114" s="51"/>
      <c r="F114" s="51"/>
    </row>
    <row r="115" spans="1:6" x14ac:dyDescent="0.2">
      <c r="A115" s="51"/>
      <c r="B115" s="51"/>
      <c r="C115" s="51"/>
      <c r="D115" s="51"/>
      <c r="E115" s="51"/>
      <c r="F115" s="51"/>
    </row>
    <row r="116" spans="1:6" x14ac:dyDescent="0.2">
      <c r="A116" s="51"/>
      <c r="B116" s="51"/>
      <c r="C116" s="51"/>
      <c r="D116" s="51"/>
      <c r="E116" s="51"/>
      <c r="F116" s="51"/>
    </row>
    <row r="117" spans="1:6" x14ac:dyDescent="0.2">
      <c r="A117" s="51"/>
      <c r="B117" s="51"/>
      <c r="C117" s="51"/>
      <c r="D117" s="51"/>
      <c r="E117" s="51"/>
      <c r="F117" s="51"/>
    </row>
    <row r="118" spans="1:6" x14ac:dyDescent="0.2">
      <c r="A118" s="51"/>
      <c r="B118" s="51"/>
      <c r="C118" s="51"/>
      <c r="D118" s="51"/>
      <c r="E118" s="51"/>
      <c r="F118" s="51"/>
    </row>
    <row r="119" spans="1:6" x14ac:dyDescent="0.2">
      <c r="A119" s="51"/>
      <c r="B119" s="51"/>
      <c r="C119" s="51"/>
      <c r="D119" s="51"/>
      <c r="E119" s="51"/>
      <c r="F119" s="51"/>
    </row>
    <row r="120" spans="1:6" x14ac:dyDescent="0.2">
      <c r="A120" s="51"/>
      <c r="B120" s="51"/>
      <c r="C120" s="51"/>
      <c r="D120" s="51"/>
      <c r="E120" s="51"/>
      <c r="F120" s="51"/>
    </row>
    <row r="121" spans="1:6" x14ac:dyDescent="0.2">
      <c r="A121" s="51"/>
      <c r="B121" s="51"/>
      <c r="C121" s="51"/>
      <c r="D121" s="51"/>
      <c r="E121" s="51"/>
      <c r="F121" s="51"/>
    </row>
    <row r="122" spans="1:6" x14ac:dyDescent="0.2">
      <c r="A122" s="51"/>
      <c r="B122" s="51"/>
      <c r="C122" s="51"/>
      <c r="D122" s="51"/>
      <c r="E122" s="51"/>
      <c r="F122" s="51"/>
    </row>
    <row r="123" spans="1:6" x14ac:dyDescent="0.2">
      <c r="A123" s="51"/>
      <c r="B123" s="51"/>
      <c r="C123" s="51"/>
      <c r="D123" s="51"/>
      <c r="E123" s="51"/>
      <c r="F123" s="51"/>
    </row>
    <row r="124" spans="1:6" x14ac:dyDescent="0.2">
      <c r="A124" s="51"/>
      <c r="B124" s="51"/>
      <c r="C124" s="51"/>
      <c r="D124" s="51"/>
      <c r="E124" s="51"/>
      <c r="F124" s="51"/>
    </row>
    <row r="125" spans="1:6" x14ac:dyDescent="0.2">
      <c r="A125" s="51"/>
      <c r="B125" s="51"/>
      <c r="C125" s="51"/>
      <c r="D125" s="51"/>
      <c r="E125" s="51"/>
      <c r="F125" s="51"/>
    </row>
    <row r="126" spans="1:6" x14ac:dyDescent="0.2">
      <c r="A126" s="51"/>
      <c r="B126" s="51"/>
      <c r="C126" s="51"/>
      <c r="D126" s="51"/>
      <c r="E126" s="51"/>
      <c r="F126" s="51"/>
    </row>
    <row r="127" spans="1:6" x14ac:dyDescent="0.2">
      <c r="A127" s="51"/>
      <c r="B127" s="51"/>
      <c r="C127" s="51"/>
      <c r="D127" s="51"/>
      <c r="E127" s="51"/>
      <c r="F127" s="51"/>
    </row>
    <row r="128" spans="1:6" x14ac:dyDescent="0.2">
      <c r="A128" s="51"/>
      <c r="B128" s="51"/>
      <c r="C128" s="51"/>
      <c r="D128" s="51"/>
      <c r="E128" s="51"/>
      <c r="F128" s="51"/>
    </row>
    <row r="129" spans="1:6" x14ac:dyDescent="0.2">
      <c r="A129" s="51"/>
      <c r="B129" s="51"/>
      <c r="C129" s="51"/>
      <c r="D129" s="51"/>
      <c r="E129" s="51"/>
      <c r="F129" s="51"/>
    </row>
    <row r="130" spans="1:6" x14ac:dyDescent="0.2">
      <c r="A130" s="51"/>
      <c r="B130" s="51"/>
      <c r="C130" s="51"/>
      <c r="D130" s="51"/>
      <c r="E130" s="51"/>
      <c r="F130" s="51"/>
    </row>
    <row r="131" spans="1:6" x14ac:dyDescent="0.2">
      <c r="A131" s="51"/>
      <c r="B131" s="51"/>
      <c r="C131" s="51"/>
      <c r="D131" s="51"/>
      <c r="E131" s="51"/>
      <c r="F131" s="51"/>
    </row>
    <row r="132" spans="1:6" x14ac:dyDescent="0.2">
      <c r="A132" s="51"/>
      <c r="B132" s="51"/>
      <c r="C132" s="51"/>
      <c r="D132" s="51"/>
      <c r="E132" s="51"/>
      <c r="F132" s="51"/>
    </row>
    <row r="133" spans="1:6" x14ac:dyDescent="0.2">
      <c r="A133" s="51"/>
      <c r="B133" s="51"/>
      <c r="C133" s="51"/>
      <c r="D133" s="51"/>
      <c r="E133" s="51"/>
      <c r="F133" s="51"/>
    </row>
    <row r="134" spans="1:6" x14ac:dyDescent="0.2">
      <c r="A134" s="51"/>
      <c r="B134" s="51"/>
      <c r="C134" s="51"/>
      <c r="D134" s="51"/>
      <c r="E134" s="51"/>
      <c r="F134" s="51"/>
    </row>
    <row r="135" spans="1:6" x14ac:dyDescent="0.2">
      <c r="A135" s="51"/>
      <c r="B135" s="51"/>
      <c r="C135" s="51"/>
      <c r="D135" s="51"/>
      <c r="E135" s="51"/>
      <c r="F135" s="51"/>
    </row>
    <row r="136" spans="1:6" x14ac:dyDescent="0.2">
      <c r="A136" s="51"/>
      <c r="B136" s="51"/>
      <c r="C136" s="51"/>
      <c r="D136" s="51"/>
      <c r="E136" s="51"/>
      <c r="F136" s="51"/>
    </row>
    <row r="137" spans="1:6" x14ac:dyDescent="0.2">
      <c r="A137" s="51"/>
      <c r="B137" s="51"/>
      <c r="C137" s="51"/>
      <c r="D137" s="51"/>
      <c r="E137" s="51"/>
      <c r="F137" s="51"/>
    </row>
    <row r="138" spans="1:6" x14ac:dyDescent="0.2">
      <c r="A138" s="51"/>
      <c r="B138" s="51"/>
      <c r="C138" s="51"/>
      <c r="D138" s="51"/>
      <c r="E138" s="51"/>
      <c r="F138" s="51"/>
    </row>
    <row r="139" spans="1:6" x14ac:dyDescent="0.2">
      <c r="A139" s="51"/>
      <c r="B139" s="51"/>
      <c r="C139" s="51"/>
      <c r="D139" s="51"/>
      <c r="E139" s="51"/>
      <c r="F139" s="51"/>
    </row>
    <row r="140" spans="1:6" x14ac:dyDescent="0.2">
      <c r="A140" s="51"/>
      <c r="B140" s="51"/>
      <c r="C140" s="51"/>
      <c r="D140" s="51"/>
      <c r="E140" s="51"/>
      <c r="F140" s="51"/>
    </row>
    <row r="141" spans="1:6" x14ac:dyDescent="0.2">
      <c r="A141" s="51"/>
      <c r="B141" s="51"/>
      <c r="C141" s="51"/>
      <c r="D141" s="51"/>
      <c r="E141" s="51"/>
      <c r="F141" s="51"/>
    </row>
    <row r="142" spans="1:6" x14ac:dyDescent="0.2">
      <c r="A142" s="51"/>
      <c r="B142" s="51"/>
      <c r="C142" s="51"/>
      <c r="D142" s="51"/>
      <c r="E142" s="51"/>
      <c r="F142" s="51"/>
    </row>
    <row r="143" spans="1:6" x14ac:dyDescent="0.2">
      <c r="A143" s="51"/>
      <c r="B143" s="51"/>
      <c r="C143" s="51"/>
      <c r="D143" s="51"/>
      <c r="E143" s="51"/>
      <c r="F143" s="51"/>
    </row>
    <row r="144" spans="1:6" x14ac:dyDescent="0.2">
      <c r="A144" s="51"/>
      <c r="B144" s="51"/>
      <c r="C144" s="51"/>
      <c r="D144" s="51"/>
      <c r="E144" s="51"/>
      <c r="F144" s="51"/>
    </row>
    <row r="145" spans="1:6" x14ac:dyDescent="0.2">
      <c r="A145" s="51"/>
      <c r="B145" s="51"/>
      <c r="C145" s="51"/>
      <c r="D145" s="51"/>
      <c r="E145" s="51"/>
      <c r="F145" s="51"/>
    </row>
    <row r="146" spans="1:6" x14ac:dyDescent="0.2">
      <c r="A146" s="51"/>
      <c r="B146" s="51"/>
      <c r="C146" s="51"/>
      <c r="D146" s="51"/>
      <c r="E146" s="51"/>
      <c r="F146" s="51"/>
    </row>
    <row r="147" spans="1:6" x14ac:dyDescent="0.2">
      <c r="A147" s="51"/>
      <c r="B147" s="51"/>
      <c r="C147" s="51"/>
      <c r="D147" s="51"/>
      <c r="E147" s="51"/>
      <c r="F147" s="51"/>
    </row>
    <row r="148" spans="1:6" x14ac:dyDescent="0.2">
      <c r="A148" s="51"/>
      <c r="B148" s="51"/>
      <c r="C148" s="51"/>
      <c r="D148" s="51"/>
      <c r="E148" s="51"/>
      <c r="F148" s="51"/>
    </row>
    <row r="149" spans="1:6" x14ac:dyDescent="0.2">
      <c r="A149" s="51"/>
      <c r="B149" s="51"/>
      <c r="C149" s="51"/>
      <c r="D149" s="51"/>
      <c r="E149" s="51"/>
      <c r="F149" s="51"/>
    </row>
    <row r="150" spans="1:6" x14ac:dyDescent="0.2">
      <c r="A150" s="51"/>
      <c r="B150" s="51"/>
      <c r="C150" s="51"/>
      <c r="D150" s="51"/>
      <c r="E150" s="51"/>
      <c r="F150" s="51"/>
    </row>
    <row r="151" spans="1:6" x14ac:dyDescent="0.2">
      <c r="A151" s="51"/>
      <c r="B151" s="51"/>
      <c r="C151" s="51"/>
      <c r="D151" s="51"/>
      <c r="E151" s="51"/>
      <c r="F151" s="51"/>
    </row>
    <row r="152" spans="1:6" x14ac:dyDescent="0.2">
      <c r="A152" s="51"/>
      <c r="B152" s="51"/>
      <c r="C152" s="51"/>
      <c r="D152" s="51"/>
      <c r="E152" s="51"/>
      <c r="F152" s="51"/>
    </row>
    <row r="153" spans="1:6" x14ac:dyDescent="0.2">
      <c r="A153" s="51"/>
      <c r="B153" s="51"/>
      <c r="C153" s="51"/>
      <c r="D153" s="51"/>
      <c r="E153" s="51"/>
      <c r="F153" s="51"/>
    </row>
    <row r="154" spans="1:6" x14ac:dyDescent="0.2">
      <c r="A154" s="51"/>
      <c r="B154" s="51"/>
      <c r="C154" s="51"/>
      <c r="D154" s="51"/>
      <c r="E154" s="51"/>
      <c r="F154" s="51"/>
    </row>
    <row r="155" spans="1:6" x14ac:dyDescent="0.2">
      <c r="A155" s="51"/>
      <c r="B155" s="51"/>
      <c r="C155" s="51"/>
      <c r="D155" s="51"/>
      <c r="E155" s="51"/>
      <c r="F155" s="51"/>
    </row>
    <row r="156" spans="1:6" x14ac:dyDescent="0.2">
      <c r="A156" s="51"/>
      <c r="B156" s="51"/>
      <c r="C156" s="51"/>
      <c r="D156" s="51"/>
      <c r="E156" s="51"/>
      <c r="F156" s="51"/>
    </row>
    <row r="157" spans="1:6" x14ac:dyDescent="0.2">
      <c r="A157" s="51"/>
      <c r="B157" s="51"/>
      <c r="C157" s="51"/>
      <c r="D157" s="51"/>
      <c r="E157" s="51"/>
      <c r="F157" s="51"/>
    </row>
    <row r="158" spans="1:6" x14ac:dyDescent="0.2">
      <c r="A158" s="51"/>
      <c r="B158" s="51"/>
      <c r="C158" s="51"/>
      <c r="D158" s="51"/>
      <c r="E158" s="51"/>
      <c r="F158" s="51"/>
    </row>
    <row r="159" spans="1:6" x14ac:dyDescent="0.2">
      <c r="A159" s="51"/>
      <c r="B159" s="51"/>
      <c r="C159" s="51"/>
      <c r="D159" s="51"/>
      <c r="E159" s="51"/>
      <c r="F159" s="51"/>
    </row>
    <row r="160" spans="1:6" x14ac:dyDescent="0.2">
      <c r="A160" s="51"/>
      <c r="B160" s="51"/>
      <c r="C160" s="51"/>
      <c r="D160" s="51"/>
      <c r="E160" s="51"/>
      <c r="F160" s="51"/>
    </row>
    <row r="161" spans="1:6" x14ac:dyDescent="0.2">
      <c r="A161" s="51"/>
      <c r="B161" s="51"/>
      <c r="C161" s="51"/>
      <c r="D161" s="51"/>
      <c r="E161" s="51"/>
      <c r="F161" s="51"/>
    </row>
    <row r="162" spans="1:6" x14ac:dyDescent="0.2">
      <c r="A162" s="51"/>
      <c r="B162" s="51"/>
      <c r="C162" s="51"/>
      <c r="D162" s="51"/>
      <c r="E162" s="51"/>
      <c r="F162" s="51"/>
    </row>
    <row r="163" spans="1:6" x14ac:dyDescent="0.2">
      <c r="A163" s="51"/>
      <c r="B163" s="51"/>
      <c r="C163" s="51"/>
      <c r="D163" s="51"/>
      <c r="E163" s="51"/>
      <c r="F163" s="51"/>
    </row>
    <row r="164" spans="1:6" x14ac:dyDescent="0.2">
      <c r="A164" s="51"/>
      <c r="B164" s="51"/>
      <c r="C164" s="51"/>
      <c r="D164" s="51"/>
      <c r="E164" s="51"/>
      <c r="F164" s="51"/>
    </row>
    <row r="165" spans="1:6" x14ac:dyDescent="0.2">
      <c r="A165" s="51"/>
      <c r="B165" s="51"/>
      <c r="C165" s="51"/>
      <c r="D165" s="51"/>
      <c r="E165" s="51"/>
      <c r="F165" s="51"/>
    </row>
    <row r="166" spans="1:6" x14ac:dyDescent="0.2">
      <c r="A166" s="51"/>
      <c r="B166" s="51"/>
      <c r="C166" s="51"/>
      <c r="D166" s="51"/>
      <c r="E166" s="51"/>
      <c r="F166" s="51"/>
    </row>
    <row r="167" spans="1:6" x14ac:dyDescent="0.2">
      <c r="A167" s="51"/>
      <c r="B167" s="51"/>
      <c r="C167" s="51"/>
      <c r="D167" s="51"/>
      <c r="E167" s="51"/>
      <c r="F167" s="51"/>
    </row>
    <row r="168" spans="1:6" x14ac:dyDescent="0.2">
      <c r="A168" s="51"/>
      <c r="B168" s="51"/>
      <c r="C168" s="51"/>
      <c r="D168" s="51"/>
      <c r="E168" s="51"/>
      <c r="F168" s="51"/>
    </row>
    <row r="169" spans="1:6" x14ac:dyDescent="0.2">
      <c r="A169" s="51"/>
      <c r="B169" s="51"/>
      <c r="C169" s="51"/>
      <c r="D169" s="51"/>
      <c r="E169" s="51"/>
      <c r="F169" s="51"/>
    </row>
    <row r="170" spans="1:6" x14ac:dyDescent="0.2">
      <c r="A170" s="51"/>
      <c r="B170" s="51"/>
      <c r="C170" s="51"/>
      <c r="D170" s="51"/>
      <c r="E170" s="51"/>
      <c r="F170" s="51"/>
    </row>
    <row r="171" spans="1:6" x14ac:dyDescent="0.2">
      <c r="A171" s="51"/>
      <c r="B171" s="51"/>
      <c r="C171" s="51"/>
      <c r="D171" s="51"/>
      <c r="E171" s="51"/>
      <c r="F171" s="51"/>
    </row>
    <row r="172" spans="1:6" x14ac:dyDescent="0.2">
      <c r="A172" s="51"/>
      <c r="B172" s="51"/>
      <c r="C172" s="51"/>
      <c r="D172" s="51"/>
      <c r="E172" s="51"/>
      <c r="F172" s="51"/>
    </row>
    <row r="173" spans="1:6" x14ac:dyDescent="0.2">
      <c r="A173" s="51"/>
      <c r="B173" s="51"/>
      <c r="C173" s="51"/>
      <c r="D173" s="51"/>
      <c r="E173" s="51"/>
      <c r="F173" s="51"/>
    </row>
    <row r="174" spans="1:6" x14ac:dyDescent="0.2">
      <c r="A174" s="51"/>
      <c r="B174" s="51"/>
      <c r="C174" s="51"/>
      <c r="D174" s="51"/>
      <c r="E174" s="51"/>
      <c r="F174" s="51"/>
    </row>
    <row r="175" spans="1:6" x14ac:dyDescent="0.2">
      <c r="A175" s="51"/>
      <c r="B175" s="51"/>
      <c r="C175" s="51"/>
      <c r="D175" s="51"/>
      <c r="E175" s="51"/>
      <c r="F175" s="51"/>
    </row>
    <row r="176" spans="1:6" x14ac:dyDescent="0.2">
      <c r="A176" s="51"/>
      <c r="B176" s="51"/>
      <c r="C176" s="51"/>
      <c r="D176" s="51"/>
      <c r="E176" s="51"/>
      <c r="F176" s="51"/>
    </row>
    <row r="177" spans="1:6" x14ac:dyDescent="0.2">
      <c r="A177" s="51"/>
      <c r="B177" s="51"/>
      <c r="C177" s="51"/>
      <c r="D177" s="51"/>
      <c r="E177" s="51"/>
      <c r="F177" s="51"/>
    </row>
    <row r="178" spans="1:6" x14ac:dyDescent="0.2">
      <c r="A178" s="51"/>
      <c r="B178" s="51"/>
      <c r="C178" s="51"/>
      <c r="D178" s="51"/>
      <c r="E178" s="51"/>
      <c r="F178" s="51"/>
    </row>
    <row r="179" spans="1:6" x14ac:dyDescent="0.2">
      <c r="A179" s="51"/>
      <c r="B179" s="51"/>
      <c r="C179" s="51"/>
      <c r="D179" s="51"/>
      <c r="E179" s="51"/>
      <c r="F179" s="51"/>
    </row>
  </sheetData>
  <mergeCells count="18">
    <mergeCell ref="A45:B45"/>
    <mergeCell ref="A12:F12"/>
    <mergeCell ref="A15:C15"/>
    <mergeCell ref="A17:C17"/>
    <mergeCell ref="B18:C18"/>
    <mergeCell ref="B19:D19"/>
    <mergeCell ref="A22:B22"/>
    <mergeCell ref="B24:C24"/>
    <mergeCell ref="B25:C25"/>
    <mergeCell ref="B26:C26"/>
    <mergeCell ref="A31:F31"/>
    <mergeCell ref="A33:F33"/>
    <mergeCell ref="A11:F11"/>
    <mergeCell ref="A1:F1"/>
    <mergeCell ref="A4:F4"/>
    <mergeCell ref="A5:F5"/>
    <mergeCell ref="A8:F8"/>
    <mergeCell ref="A9:F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P V 2 - j/11 HH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view="pageLayout" zoomScaleNormal="100" workbookViewId="0">
      <selection sqref="A1:G1"/>
    </sheetView>
  </sheetViews>
  <sheetFormatPr baseColWidth="10" defaultColWidth="11.140625" defaultRowHeight="12.75" x14ac:dyDescent="0.2"/>
  <cols>
    <col min="1" max="1" width="15.42578125" style="66" customWidth="1"/>
    <col min="2" max="7" width="12.7109375" style="66" customWidth="1"/>
    <col min="8" max="14" width="11.140625" style="66"/>
    <col min="15" max="15" width="6.28515625" style="66" customWidth="1"/>
    <col min="16" max="16384" width="11.140625" style="66"/>
  </cols>
  <sheetData>
    <row r="1" spans="1:7" ht="16.149999999999999" x14ac:dyDescent="0.35">
      <c r="A1" s="713" t="s">
        <v>382</v>
      </c>
      <c r="B1" s="713"/>
      <c r="C1" s="713"/>
      <c r="D1" s="713"/>
      <c r="E1" s="713"/>
      <c r="F1" s="713"/>
      <c r="G1" s="713"/>
    </row>
    <row r="2" spans="1:7" ht="19.899999999999999" customHeight="1" x14ac:dyDescent="0.25">
      <c r="A2" s="69" t="s">
        <v>381</v>
      </c>
      <c r="B2" s="69"/>
      <c r="C2" s="69"/>
      <c r="D2" s="69"/>
      <c r="E2" s="69"/>
      <c r="F2" s="69"/>
      <c r="G2" s="69"/>
    </row>
    <row r="3" spans="1:7" ht="14.25" customHeight="1" x14ac:dyDescent="0.25"/>
    <row r="4" spans="1:7" ht="28.35" customHeight="1" x14ac:dyDescent="0.2">
      <c r="A4" s="715" t="s">
        <v>364</v>
      </c>
      <c r="B4" s="598" t="s">
        <v>212</v>
      </c>
      <c r="C4" s="706"/>
      <c r="D4" s="706"/>
      <c r="E4" s="706"/>
      <c r="F4" s="706"/>
      <c r="G4" s="706"/>
    </row>
    <row r="5" spans="1:7" ht="28.35" customHeight="1" x14ac:dyDescent="0.2">
      <c r="A5" s="716"/>
      <c r="B5" s="598" t="s">
        <v>443</v>
      </c>
      <c r="C5" s="596"/>
      <c r="D5" s="612" t="s">
        <v>376</v>
      </c>
      <c r="E5" s="599"/>
      <c r="F5" s="612" t="s">
        <v>377</v>
      </c>
      <c r="G5" s="714"/>
    </row>
    <row r="6" spans="1:7" ht="22.7" customHeight="1" x14ac:dyDescent="0.2">
      <c r="A6" s="717"/>
      <c r="B6" s="245" t="s">
        <v>163</v>
      </c>
      <c r="C6" s="331" t="s">
        <v>218</v>
      </c>
      <c r="D6" s="245" t="s">
        <v>214</v>
      </c>
      <c r="E6" s="245" t="s">
        <v>219</v>
      </c>
      <c r="F6" s="245" t="s">
        <v>214</v>
      </c>
      <c r="G6" s="246" t="s">
        <v>219</v>
      </c>
    </row>
    <row r="7" spans="1:7" ht="14.25" customHeight="1" x14ac:dyDescent="0.25">
      <c r="A7" s="349"/>
      <c r="B7" s="351"/>
      <c r="C7" s="347"/>
      <c r="D7" s="116"/>
      <c r="E7" s="116"/>
      <c r="F7" s="116"/>
      <c r="G7" s="348"/>
    </row>
    <row r="8" spans="1:7" ht="14.25" customHeight="1" x14ac:dyDescent="0.25">
      <c r="A8" s="288">
        <v>1995</v>
      </c>
      <c r="B8" s="546">
        <v>13611.607814000001</v>
      </c>
      <c r="C8" s="547">
        <v>7.9739940328060932</v>
      </c>
      <c r="D8" s="516">
        <v>9855.5069889688111</v>
      </c>
      <c r="E8" s="547">
        <v>5.773583473326779</v>
      </c>
      <c r="F8" s="548">
        <v>1055.8620279864811</v>
      </c>
      <c r="G8" s="549">
        <v>0.61854834679934445</v>
      </c>
    </row>
    <row r="9" spans="1:7" ht="22.7" customHeight="1" x14ac:dyDescent="0.2">
      <c r="A9" s="288">
        <v>2000</v>
      </c>
      <c r="B9" s="550" t="s">
        <v>20</v>
      </c>
      <c r="C9" s="551" t="s">
        <v>20</v>
      </c>
      <c r="D9" s="516">
        <v>8165.6796522247296</v>
      </c>
      <c r="E9" s="547">
        <v>4.775251258610953</v>
      </c>
      <c r="F9" s="516">
        <v>1631.8141091118116</v>
      </c>
      <c r="G9" s="549">
        <v>0.9542772567905331</v>
      </c>
    </row>
    <row r="10" spans="1:7" ht="23.25" customHeight="1" x14ac:dyDescent="0.25">
      <c r="A10" s="288">
        <v>2003</v>
      </c>
      <c r="B10" s="546">
        <v>12484.841256</v>
      </c>
      <c r="C10" s="547">
        <v>7.2041784512406233</v>
      </c>
      <c r="D10" s="516">
        <v>7960.1722455669487</v>
      </c>
      <c r="E10" s="547">
        <v>4.5932903898251292</v>
      </c>
      <c r="F10" s="516">
        <v>675.88706866560017</v>
      </c>
      <c r="G10" s="549">
        <v>0.39000984920115417</v>
      </c>
    </row>
    <row r="11" spans="1:7" ht="25.5" customHeight="1" x14ac:dyDescent="0.25">
      <c r="A11" s="288">
        <v>2004</v>
      </c>
      <c r="B11" s="546">
        <v>11750.910516</v>
      </c>
      <c r="C11" s="547">
        <v>6.7689576705069125</v>
      </c>
      <c r="D11" s="516">
        <v>7887.0314186345558</v>
      </c>
      <c r="E11" s="547">
        <v>4.5432208632687532</v>
      </c>
      <c r="F11" s="516">
        <v>855.75306095622636</v>
      </c>
      <c r="G11" s="549">
        <v>0.49294531161072946</v>
      </c>
    </row>
    <row r="12" spans="1:7" ht="25.5" customHeight="1" x14ac:dyDescent="0.25">
      <c r="A12" s="288">
        <v>2005</v>
      </c>
      <c r="B12" s="552">
        <v>11498.616812</v>
      </c>
      <c r="C12" s="547">
        <v>6.6122005819436458</v>
      </c>
      <c r="D12" s="548">
        <v>7485.3874543303345</v>
      </c>
      <c r="E12" s="553">
        <v>4.3044206177862767</v>
      </c>
      <c r="F12" s="548">
        <v>802.54975318491483</v>
      </c>
      <c r="G12" s="554">
        <v>0.46150072063537367</v>
      </c>
    </row>
    <row r="13" spans="1:7" ht="25.5" customHeight="1" x14ac:dyDescent="0.25">
      <c r="A13" s="288">
        <v>2006</v>
      </c>
      <c r="B13" s="552">
        <v>11451</v>
      </c>
      <c r="C13" s="547">
        <v>6.5471698113207548</v>
      </c>
      <c r="D13" s="548">
        <v>8443.1854088723303</v>
      </c>
      <c r="E13" s="553">
        <v>4.8274359113049341</v>
      </c>
      <c r="F13" s="548">
        <v>545.97112296828141</v>
      </c>
      <c r="G13" s="554">
        <v>0.31216187705447762</v>
      </c>
    </row>
    <row r="14" spans="1:7" ht="25.5" customHeight="1" x14ac:dyDescent="0.25">
      <c r="A14" s="288">
        <v>2007</v>
      </c>
      <c r="B14" s="552">
        <v>11017.618995999999</v>
      </c>
      <c r="C14" s="547">
        <v>6.2539345272490925</v>
      </c>
      <c r="D14" s="548">
        <v>7582.7550700401607</v>
      </c>
      <c r="E14" s="553">
        <v>4.3042016393391425</v>
      </c>
      <c r="F14" s="548">
        <v>965.22717929353598</v>
      </c>
      <c r="G14" s="554">
        <v>0.54789220660241245</v>
      </c>
    </row>
    <row r="15" spans="1:7" ht="26.45" customHeight="1" x14ac:dyDescent="0.25">
      <c r="A15" s="321">
        <v>2008</v>
      </c>
      <c r="B15" s="552">
        <v>11044.119030602467</v>
      </c>
      <c r="C15" s="555">
        <v>6.2342193257601153</v>
      </c>
      <c r="D15" s="548">
        <v>7652.194742439975</v>
      </c>
      <c r="E15" s="553">
        <v>4.3195351494864189</v>
      </c>
      <c r="F15" s="548">
        <v>635.77046224193725</v>
      </c>
      <c r="G15" s="554">
        <v>0.35888172623578762</v>
      </c>
    </row>
    <row r="16" spans="1:7" ht="25.5" customHeight="1" x14ac:dyDescent="0.25">
      <c r="A16" s="321">
        <v>2009</v>
      </c>
      <c r="B16" s="556">
        <v>11067.582088254405</v>
      </c>
      <c r="C16" s="555">
        <v>6.2243622505588272</v>
      </c>
      <c r="D16" s="548">
        <v>8093.2806372377981</v>
      </c>
      <c r="E16" s="553">
        <v>4.5516274539371357</v>
      </c>
      <c r="F16" s="548">
        <v>685.03599891328179</v>
      </c>
      <c r="G16" s="554">
        <v>0.38526140379250617</v>
      </c>
    </row>
    <row r="17" spans="1:7" ht="25.5" customHeight="1" x14ac:dyDescent="0.25">
      <c r="A17" s="321">
        <v>2010</v>
      </c>
      <c r="B17" s="556">
        <v>11822.015836366572</v>
      </c>
      <c r="C17" s="555">
        <v>6.641335678770659</v>
      </c>
      <c r="D17" s="548">
        <v>8810.36847720482</v>
      </c>
      <c r="E17" s="553">
        <v>4.9494616925466923</v>
      </c>
      <c r="F17" s="548">
        <v>827.7599594403182</v>
      </c>
      <c r="G17" s="554">
        <v>0.46501644289611632</v>
      </c>
    </row>
    <row r="18" spans="1:7" ht="25.5" customHeight="1" x14ac:dyDescent="0.25">
      <c r="A18" s="350">
        <v>2011</v>
      </c>
      <c r="B18" s="557">
        <v>10933.947949261672</v>
      </c>
      <c r="C18" s="558">
        <v>6.1005019515459562</v>
      </c>
      <c r="D18" s="559">
        <v>8498.6315520526059</v>
      </c>
      <c r="E18" s="560">
        <v>4.741738172648601</v>
      </c>
      <c r="F18" s="559">
        <v>983.72488954445566</v>
      </c>
      <c r="G18" s="561">
        <v>0.54886081736428249</v>
      </c>
    </row>
    <row r="19" spans="1:7" x14ac:dyDescent="0.25">
      <c r="B19" s="78"/>
      <c r="G19" s="129"/>
    </row>
    <row r="20" spans="1:7" x14ac:dyDescent="0.2">
      <c r="A20" s="67" t="s">
        <v>215</v>
      </c>
      <c r="B20" s="67"/>
      <c r="C20" s="67"/>
      <c r="D20" s="67"/>
      <c r="E20" s="67"/>
      <c r="G20" s="129"/>
    </row>
    <row r="21" spans="1:7" ht="15" customHeight="1" x14ac:dyDescent="0.25">
      <c r="A21" s="660" t="s">
        <v>475</v>
      </c>
      <c r="B21" s="605"/>
      <c r="C21" s="605"/>
      <c r="D21" s="605"/>
      <c r="E21" s="605"/>
      <c r="F21" s="605"/>
      <c r="G21" s="605"/>
    </row>
    <row r="22" spans="1:7" ht="12.75" customHeight="1" x14ac:dyDescent="0.2">
      <c r="A22" s="712" t="s">
        <v>489</v>
      </c>
      <c r="B22" s="616"/>
      <c r="C22" s="616"/>
      <c r="D22" s="616"/>
      <c r="E22" s="616"/>
      <c r="F22" s="616"/>
      <c r="G22" s="67"/>
    </row>
    <row r="23" spans="1:7" ht="12.75" customHeight="1" x14ac:dyDescent="0.25">
      <c r="A23" s="385"/>
      <c r="B23" s="380"/>
      <c r="C23" s="380"/>
      <c r="D23" s="380"/>
      <c r="E23" s="380"/>
      <c r="F23" s="380"/>
      <c r="G23" s="67"/>
    </row>
    <row r="24" spans="1:7" ht="16.5" customHeight="1" x14ac:dyDescent="0.2">
      <c r="A24" s="67" t="s">
        <v>418</v>
      </c>
      <c r="B24" s="67"/>
      <c r="C24" s="67"/>
      <c r="D24" s="67"/>
      <c r="E24" s="67"/>
      <c r="F24" s="67"/>
      <c r="G24" s="67"/>
    </row>
  </sheetData>
  <mergeCells count="8">
    <mergeCell ref="A22:F22"/>
    <mergeCell ref="A1:G1"/>
    <mergeCell ref="A21:G21"/>
    <mergeCell ref="B4:G4"/>
    <mergeCell ref="B5:C5"/>
    <mergeCell ref="D5:E5"/>
    <mergeCell ref="F5:G5"/>
    <mergeCell ref="A4:A6"/>
  </mergeCells>
  <conditionalFormatting sqref="A7:G18">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j/11 HH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718" t="s">
        <v>32</v>
      </c>
      <c r="B3" s="723" t="s">
        <v>33</v>
      </c>
      <c r="C3" s="724"/>
      <c r="D3" s="10"/>
      <c r="E3" s="10"/>
      <c r="F3" s="10"/>
      <c r="G3" s="10"/>
      <c r="H3" s="10"/>
      <c r="I3" s="10"/>
      <c r="J3" s="10"/>
      <c r="K3" s="10"/>
      <c r="L3" s="10"/>
      <c r="M3" s="10"/>
      <c r="N3" s="10"/>
      <c r="O3" s="10"/>
      <c r="P3" s="12"/>
      <c r="Q3" s="12"/>
      <c r="R3" s="13"/>
      <c r="S3" s="13"/>
      <c r="T3" s="13"/>
      <c r="U3" s="13"/>
      <c r="V3" s="13"/>
      <c r="W3" s="13"/>
      <c r="X3" s="13"/>
      <c r="Y3" s="13"/>
      <c r="Z3" s="13"/>
    </row>
    <row r="4" spans="1:26" x14ac:dyDescent="0.2">
      <c r="A4" s="719"/>
      <c r="B4" s="725" t="s">
        <v>51</v>
      </c>
      <c r="C4" s="726"/>
      <c r="D4" s="10"/>
      <c r="E4" s="10"/>
      <c r="F4" s="10"/>
      <c r="G4" s="10"/>
      <c r="H4" s="10"/>
      <c r="I4" s="10"/>
      <c r="J4" s="10"/>
      <c r="K4" s="10"/>
      <c r="L4" s="10"/>
      <c r="M4" s="10"/>
      <c r="N4" s="10"/>
      <c r="O4" s="10"/>
      <c r="P4" s="12"/>
      <c r="Q4" s="12"/>
      <c r="R4" s="13"/>
      <c r="S4" s="13"/>
      <c r="T4" s="13"/>
      <c r="U4" s="13"/>
      <c r="V4" s="13"/>
      <c r="W4" s="13"/>
      <c r="X4" s="13"/>
      <c r="Y4" s="13"/>
      <c r="Z4" s="13"/>
    </row>
    <row r="5" spans="1:26" x14ac:dyDescent="0.2">
      <c r="A5" s="719"/>
      <c r="B5" s="721"/>
      <c r="C5" s="722"/>
      <c r="D5" s="10"/>
      <c r="E5" s="10"/>
      <c r="F5" s="10"/>
      <c r="G5" s="10"/>
      <c r="H5" s="10"/>
      <c r="I5" s="10"/>
      <c r="J5" s="10"/>
      <c r="K5" s="10"/>
      <c r="L5" s="10"/>
      <c r="M5" s="10"/>
      <c r="N5" s="10"/>
      <c r="O5" s="10"/>
      <c r="P5" s="10"/>
      <c r="Q5" s="10"/>
      <c r="R5" s="10"/>
      <c r="S5" s="10"/>
      <c r="T5" s="10"/>
      <c r="U5" s="10"/>
      <c r="V5" s="10"/>
      <c r="W5" s="10"/>
      <c r="X5" s="10"/>
      <c r="Y5" s="10"/>
      <c r="Z5" s="13"/>
    </row>
    <row r="6" spans="1:26" x14ac:dyDescent="0.2">
      <c r="A6" s="720"/>
      <c r="B6" s="721"/>
      <c r="C6" s="722"/>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view="pageLayout" zoomScaleNormal="100" workbookViewId="0"/>
  </sheetViews>
  <sheetFormatPr baseColWidth="10" defaultColWidth="11.42578125" defaultRowHeight="12.75" x14ac:dyDescent="0.2"/>
  <cols>
    <col min="1" max="1" width="5.140625" customWidth="1"/>
    <col min="2" max="2" width="79.42578125" style="134" customWidth="1"/>
    <col min="3" max="3" width="5.140625" customWidth="1"/>
    <col min="15" max="15" width="6.28515625" customWidth="1"/>
  </cols>
  <sheetData>
    <row r="1" spans="1:3" x14ac:dyDescent="0.25">
      <c r="A1" s="131" t="s">
        <v>220</v>
      </c>
    </row>
    <row r="2" spans="1:3" x14ac:dyDescent="0.25">
      <c r="A2" s="132"/>
      <c r="C2" s="474" t="s">
        <v>221</v>
      </c>
    </row>
    <row r="3" spans="1:3" x14ac:dyDescent="0.25">
      <c r="A3" s="132"/>
    </row>
    <row r="4" spans="1:3" x14ac:dyDescent="0.25">
      <c r="A4" s="594" t="s">
        <v>222</v>
      </c>
      <c r="B4" s="594"/>
      <c r="C4" s="150">
        <v>4</v>
      </c>
    </row>
    <row r="5" spans="1:3" x14ac:dyDescent="0.2">
      <c r="A5" s="594" t="s">
        <v>253</v>
      </c>
      <c r="B5" s="594"/>
      <c r="C5" s="150">
        <v>4</v>
      </c>
    </row>
    <row r="6" spans="1:3" x14ac:dyDescent="0.25">
      <c r="A6" s="148"/>
      <c r="B6" s="148"/>
      <c r="C6" s="150"/>
    </row>
    <row r="7" spans="1:3" x14ac:dyDescent="0.25">
      <c r="A7" s="149"/>
      <c r="B7" s="136"/>
      <c r="C7" s="150"/>
    </row>
    <row r="8" spans="1:3" x14ac:dyDescent="0.25">
      <c r="A8" s="593" t="s">
        <v>223</v>
      </c>
      <c r="B8" s="593"/>
      <c r="C8" s="150"/>
    </row>
    <row r="9" spans="1:3" x14ac:dyDescent="0.25">
      <c r="A9" s="144"/>
      <c r="B9" s="136"/>
    </row>
    <row r="10" spans="1:3" ht="14.45" x14ac:dyDescent="0.35">
      <c r="A10" s="135" t="s">
        <v>228</v>
      </c>
      <c r="B10" s="372" t="s">
        <v>402</v>
      </c>
      <c r="C10" s="150">
        <v>5</v>
      </c>
    </row>
    <row r="11" spans="1:3" x14ac:dyDescent="0.25">
      <c r="A11" s="135"/>
      <c r="B11" s="136"/>
      <c r="C11" s="150"/>
    </row>
    <row r="12" spans="1:3" x14ac:dyDescent="0.25">
      <c r="A12" s="135" t="s">
        <v>224</v>
      </c>
      <c r="B12" s="138" t="s">
        <v>229</v>
      </c>
      <c r="C12" s="150"/>
    </row>
    <row r="13" spans="1:3" ht="13.5" x14ac:dyDescent="0.2">
      <c r="A13" s="139" t="s">
        <v>230</v>
      </c>
      <c r="B13" s="138" t="s">
        <v>247</v>
      </c>
      <c r="C13" s="150">
        <v>6</v>
      </c>
    </row>
    <row r="14" spans="1:3" x14ac:dyDescent="0.2">
      <c r="A14" s="139" t="s">
        <v>231</v>
      </c>
      <c r="B14" s="138" t="s">
        <v>246</v>
      </c>
      <c r="C14" s="150">
        <v>7</v>
      </c>
    </row>
    <row r="15" spans="1:3" x14ac:dyDescent="0.25">
      <c r="A15" s="135"/>
      <c r="B15" s="136"/>
      <c r="C15" s="150"/>
    </row>
    <row r="16" spans="1:3" ht="14.45" x14ac:dyDescent="0.25">
      <c r="A16" s="135" t="s">
        <v>225</v>
      </c>
      <c r="B16" s="373" t="s">
        <v>403</v>
      </c>
      <c r="C16" s="150"/>
    </row>
    <row r="17" spans="1:3" x14ac:dyDescent="0.2">
      <c r="A17" s="137"/>
      <c r="B17" s="138" t="s">
        <v>248</v>
      </c>
      <c r="C17" s="150"/>
    </row>
    <row r="18" spans="1:3" ht="14.45" x14ac:dyDescent="0.25">
      <c r="A18" s="139" t="s">
        <v>232</v>
      </c>
      <c r="B18" s="138" t="s">
        <v>249</v>
      </c>
      <c r="C18" s="150">
        <v>9</v>
      </c>
    </row>
    <row r="19" spans="1:3" ht="25.5" x14ac:dyDescent="0.2">
      <c r="A19" s="140" t="s">
        <v>233</v>
      </c>
      <c r="B19" s="472" t="s">
        <v>495</v>
      </c>
      <c r="C19" s="150">
        <v>11</v>
      </c>
    </row>
    <row r="20" spans="1:3" ht="14.45" x14ac:dyDescent="0.25">
      <c r="A20" s="141" t="s">
        <v>234</v>
      </c>
      <c r="B20" s="373" t="s">
        <v>454</v>
      </c>
      <c r="C20" s="150">
        <v>12</v>
      </c>
    </row>
    <row r="21" spans="1:3" ht="14.45" x14ac:dyDescent="0.25">
      <c r="A21" s="141" t="s">
        <v>235</v>
      </c>
      <c r="B21" s="373" t="s">
        <v>476</v>
      </c>
      <c r="C21" s="150">
        <v>13</v>
      </c>
    </row>
    <row r="22" spans="1:3" ht="14.45" x14ac:dyDescent="0.35">
      <c r="A22" s="141" t="s">
        <v>236</v>
      </c>
      <c r="B22" s="136" t="s">
        <v>250</v>
      </c>
      <c r="C22" s="150">
        <v>14</v>
      </c>
    </row>
    <row r="23" spans="1:3" ht="25.5" x14ac:dyDescent="0.2">
      <c r="A23" s="140" t="s">
        <v>237</v>
      </c>
      <c r="B23" s="473" t="s">
        <v>494</v>
      </c>
      <c r="C23" s="150">
        <v>15</v>
      </c>
    </row>
    <row r="24" spans="1:3" x14ac:dyDescent="0.25">
      <c r="A24" s="135"/>
      <c r="B24" s="136"/>
      <c r="C24" s="150"/>
    </row>
    <row r="25" spans="1:3" x14ac:dyDescent="0.2">
      <c r="A25" s="135" t="s">
        <v>238</v>
      </c>
      <c r="B25" s="372" t="s">
        <v>477</v>
      </c>
      <c r="C25" s="150"/>
    </row>
    <row r="26" spans="1:3" ht="14.45" x14ac:dyDescent="0.35">
      <c r="A26" s="374" t="s">
        <v>404</v>
      </c>
      <c r="B26" s="372" t="s">
        <v>445</v>
      </c>
      <c r="C26" s="150">
        <v>16</v>
      </c>
    </row>
    <row r="27" spans="1:3" ht="25.5" x14ac:dyDescent="0.2">
      <c r="A27" s="386" t="s">
        <v>239</v>
      </c>
      <c r="B27" s="372" t="s">
        <v>444</v>
      </c>
      <c r="C27" s="150">
        <v>17</v>
      </c>
    </row>
    <row r="28" spans="1:3" ht="14.45" x14ac:dyDescent="0.35">
      <c r="A28" s="142" t="s">
        <v>240</v>
      </c>
      <c r="B28" s="372" t="s">
        <v>455</v>
      </c>
      <c r="C28" s="150">
        <v>19</v>
      </c>
    </row>
    <row r="29" spans="1:3" x14ac:dyDescent="0.25">
      <c r="A29" s="135"/>
      <c r="B29" s="136"/>
      <c r="C29" s="150"/>
    </row>
    <row r="30" spans="1:3" ht="14.45" x14ac:dyDescent="0.35">
      <c r="A30" s="142" t="s">
        <v>241</v>
      </c>
      <c r="B30" s="372" t="s">
        <v>400</v>
      </c>
      <c r="C30" s="150">
        <v>20</v>
      </c>
    </row>
    <row r="31" spans="1:3" x14ac:dyDescent="0.25">
      <c r="A31" s="135"/>
      <c r="B31" s="136"/>
      <c r="C31" s="150"/>
    </row>
    <row r="32" spans="1:3" ht="14.45" x14ac:dyDescent="0.35">
      <c r="A32" s="142" t="s">
        <v>242</v>
      </c>
      <c r="B32" s="372" t="s">
        <v>401</v>
      </c>
      <c r="C32" s="150">
        <v>21</v>
      </c>
    </row>
    <row r="33" spans="1:3" x14ac:dyDescent="0.25">
      <c r="A33" s="143"/>
      <c r="B33" s="136"/>
      <c r="C33" s="150"/>
    </row>
    <row r="34" spans="1:3" ht="14.45" x14ac:dyDescent="0.25">
      <c r="A34" s="142" t="s">
        <v>226</v>
      </c>
      <c r="B34" s="138" t="s">
        <v>251</v>
      </c>
      <c r="C34" s="150"/>
    </row>
    <row r="35" spans="1:3" ht="13.5" x14ac:dyDescent="0.25">
      <c r="A35" s="142" t="s">
        <v>243</v>
      </c>
      <c r="B35" s="372" t="s">
        <v>405</v>
      </c>
      <c r="C35" s="150">
        <v>22</v>
      </c>
    </row>
    <row r="36" spans="1:3" x14ac:dyDescent="0.25">
      <c r="A36" s="142" t="s">
        <v>244</v>
      </c>
      <c r="B36" s="372" t="s">
        <v>406</v>
      </c>
      <c r="C36" s="150">
        <v>23</v>
      </c>
    </row>
    <row r="37" spans="1:3" x14ac:dyDescent="0.25">
      <c r="A37" s="144"/>
      <c r="B37" s="136"/>
      <c r="C37" s="150"/>
    </row>
    <row r="38" spans="1:3" x14ac:dyDescent="0.25">
      <c r="A38" s="144"/>
      <c r="B38" s="136"/>
      <c r="C38" s="150"/>
    </row>
    <row r="39" spans="1:3" x14ac:dyDescent="0.25">
      <c r="A39" s="593" t="s">
        <v>227</v>
      </c>
      <c r="B39" s="593"/>
      <c r="C39" s="150"/>
    </row>
    <row r="40" spans="1:3" x14ac:dyDescent="0.25">
      <c r="A40" s="145"/>
      <c r="B40" s="145"/>
      <c r="C40" s="150"/>
    </row>
    <row r="41" spans="1:3" ht="25.5" x14ac:dyDescent="0.25">
      <c r="A41" s="146" t="s">
        <v>245</v>
      </c>
      <c r="B41" s="472" t="s">
        <v>493</v>
      </c>
      <c r="C41" s="150">
        <v>15</v>
      </c>
    </row>
    <row r="42" spans="1:3" ht="13.5" x14ac:dyDescent="0.2">
      <c r="A42" s="142" t="s">
        <v>224</v>
      </c>
      <c r="B42" s="373" t="s">
        <v>446</v>
      </c>
      <c r="C42" s="150">
        <v>16</v>
      </c>
    </row>
    <row r="43" spans="1:3" ht="14.45" x14ac:dyDescent="0.35">
      <c r="A43" s="147" t="s">
        <v>225</v>
      </c>
      <c r="B43" s="136" t="s">
        <v>252</v>
      </c>
      <c r="C43" s="150">
        <v>17</v>
      </c>
    </row>
    <row r="44" spans="1:3" x14ac:dyDescent="0.25">
      <c r="A44" s="137"/>
      <c r="B44" s="136"/>
      <c r="C44" s="150"/>
    </row>
    <row r="45" spans="1:3" x14ac:dyDescent="0.25">
      <c r="C45" s="64"/>
    </row>
    <row r="46" spans="1:3" x14ac:dyDescent="0.25">
      <c r="C46" s="64"/>
    </row>
    <row r="47" spans="1:3" x14ac:dyDescent="0.25">
      <c r="C47" s="64"/>
    </row>
    <row r="48" spans="1:3" x14ac:dyDescent="0.25">
      <c r="C48" s="64"/>
    </row>
    <row r="49" spans="3:3" x14ac:dyDescent="0.25">
      <c r="C49" s="64"/>
    </row>
  </sheetData>
  <mergeCells count="4">
    <mergeCell ref="A39:B39"/>
    <mergeCell ref="A8:B8"/>
    <mergeCell ref="A4:B4"/>
    <mergeCell ref="A5:B5"/>
  </mergeCells>
  <conditionalFormatting sqref="A4:C8 A9:B9 A10:C43">
    <cfRule type="expression" dxfId="23"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j/11 HH</oddFooter>
  </headerFooter>
  <ignoredErrors>
    <ignoredError sqref="A19:A23"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3:E39"/>
  <sheetViews>
    <sheetView view="pageLayout" zoomScaleNormal="100" workbookViewId="0">
      <selection activeCell="B21" sqref="B21"/>
    </sheetView>
  </sheetViews>
  <sheetFormatPr baseColWidth="10" defaultRowHeight="12.75" x14ac:dyDescent="0.2"/>
  <cols>
    <col min="1" max="1" width="25.5703125" customWidth="1"/>
    <col min="2" max="4" width="14.28515625" customWidth="1"/>
  </cols>
  <sheetData>
    <row r="23" spans="1:5" x14ac:dyDescent="0.2">
      <c r="A23" s="133" t="s">
        <v>278</v>
      </c>
    </row>
    <row r="25" spans="1:5" x14ac:dyDescent="0.25">
      <c r="A25" s="132" t="s">
        <v>254</v>
      </c>
      <c r="B25" s="595" t="s">
        <v>255</v>
      </c>
      <c r="C25" s="595"/>
      <c r="D25" s="595"/>
      <c r="E25" s="595"/>
    </row>
    <row r="26" spans="1:5" ht="16.899999999999999" customHeight="1" x14ac:dyDescent="0.25">
      <c r="A26" s="132" t="s">
        <v>256</v>
      </c>
      <c r="B26" s="595" t="s">
        <v>257</v>
      </c>
      <c r="C26" s="595"/>
      <c r="D26" s="595"/>
      <c r="E26" s="595"/>
    </row>
    <row r="27" spans="1:5" ht="16.899999999999999" customHeight="1" x14ac:dyDescent="0.25">
      <c r="A27" s="132" t="s">
        <v>258</v>
      </c>
      <c r="B27" s="595" t="s">
        <v>259</v>
      </c>
      <c r="C27" s="595"/>
      <c r="D27" s="595"/>
      <c r="E27" s="595"/>
    </row>
    <row r="28" spans="1:5" ht="16.899999999999999" customHeight="1" x14ac:dyDescent="0.25">
      <c r="A28" s="132" t="s">
        <v>260</v>
      </c>
      <c r="B28" s="595" t="s">
        <v>261</v>
      </c>
      <c r="C28" s="595"/>
      <c r="D28" s="595"/>
      <c r="E28" s="595"/>
    </row>
    <row r="29" spans="1:5" ht="16.899999999999999" customHeight="1" x14ac:dyDescent="0.25">
      <c r="A29" s="467" t="s">
        <v>262</v>
      </c>
      <c r="B29" s="130" t="s">
        <v>407</v>
      </c>
      <c r="C29" s="130"/>
      <c r="D29" s="130"/>
      <c r="E29" s="130"/>
    </row>
    <row r="30" spans="1:5" ht="16.899999999999999" customHeight="1" x14ac:dyDescent="0.25">
      <c r="A30" s="132" t="s">
        <v>263</v>
      </c>
      <c r="B30" s="595" t="s">
        <v>264</v>
      </c>
      <c r="C30" s="595"/>
      <c r="D30" s="595"/>
      <c r="E30" s="595"/>
    </row>
    <row r="31" spans="1:5" ht="16.899999999999999" customHeight="1" x14ac:dyDescent="0.25">
      <c r="A31" s="132" t="s">
        <v>265</v>
      </c>
      <c r="B31" s="595" t="s">
        <v>266</v>
      </c>
      <c r="C31" s="595"/>
      <c r="D31" s="595"/>
      <c r="E31" s="595"/>
    </row>
    <row r="32" spans="1:5" ht="16.899999999999999" customHeight="1" x14ac:dyDescent="0.25">
      <c r="A32" s="132" t="s">
        <v>267</v>
      </c>
      <c r="B32" s="595" t="s">
        <v>268</v>
      </c>
      <c r="C32" s="595"/>
      <c r="D32" s="595"/>
      <c r="E32" s="595"/>
    </row>
    <row r="33" spans="1:5" ht="16.899999999999999" customHeight="1" x14ac:dyDescent="0.25">
      <c r="A33" s="132" t="s">
        <v>269</v>
      </c>
      <c r="B33" s="595" t="s">
        <v>214</v>
      </c>
      <c r="C33" s="595"/>
      <c r="D33" s="595"/>
      <c r="E33" s="595"/>
    </row>
    <row r="34" spans="1:5" ht="16.899999999999999" customHeight="1" x14ac:dyDescent="0.25">
      <c r="A34" s="132" t="s">
        <v>103</v>
      </c>
      <c r="B34" s="595" t="s">
        <v>270</v>
      </c>
      <c r="C34" s="595"/>
      <c r="D34" s="595"/>
      <c r="E34" s="595"/>
    </row>
    <row r="35" spans="1:5" ht="16.899999999999999" customHeight="1" x14ac:dyDescent="0.25">
      <c r="A35" s="132" t="s">
        <v>271</v>
      </c>
      <c r="B35" s="595" t="s">
        <v>272</v>
      </c>
      <c r="C35" s="595"/>
      <c r="D35" s="595"/>
      <c r="E35" s="595"/>
    </row>
    <row r="36" spans="1:5" ht="16.899999999999999" customHeight="1" x14ac:dyDescent="0.2">
      <c r="A36" s="132" t="s">
        <v>273</v>
      </c>
      <c r="B36" s="595" t="s">
        <v>83</v>
      </c>
      <c r="C36" s="595"/>
      <c r="D36" s="595"/>
      <c r="E36" s="595"/>
    </row>
    <row r="37" spans="1:5" ht="16.899999999999999" customHeight="1" x14ac:dyDescent="0.25">
      <c r="A37" s="132" t="s">
        <v>274</v>
      </c>
      <c r="B37" s="595" t="s">
        <v>275</v>
      </c>
      <c r="C37" s="595"/>
      <c r="D37" s="595"/>
      <c r="E37" s="595"/>
    </row>
    <row r="38" spans="1:5" ht="16.899999999999999" customHeight="1" x14ac:dyDescent="0.25">
      <c r="A38" s="132" t="s">
        <v>276</v>
      </c>
      <c r="B38" s="595" t="s">
        <v>277</v>
      </c>
      <c r="C38" s="595"/>
      <c r="D38" s="595"/>
      <c r="E38" s="595"/>
    </row>
    <row r="39" spans="1:5" x14ac:dyDescent="0.2">
      <c r="A39" s="130"/>
    </row>
  </sheetData>
  <mergeCells count="13">
    <mergeCell ref="B38:E38"/>
    <mergeCell ref="B31:E31"/>
    <mergeCell ref="B32:E32"/>
    <mergeCell ref="B33:E33"/>
    <mergeCell ref="B34:E34"/>
    <mergeCell ref="B35:E35"/>
    <mergeCell ref="B36:E36"/>
    <mergeCell ref="B25:E25"/>
    <mergeCell ref="B26:E26"/>
    <mergeCell ref="B27:E27"/>
    <mergeCell ref="B28:E28"/>
    <mergeCell ref="B37:E37"/>
    <mergeCell ref="B30:E30"/>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j/11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4:G52"/>
  <sheetViews>
    <sheetView view="pageLayout" zoomScaleNormal="100" workbookViewId="0">
      <selection activeCell="A23" sqref="A23:XFD23"/>
    </sheetView>
  </sheetViews>
  <sheetFormatPr baseColWidth="10" defaultColWidth="11.140625" defaultRowHeight="12" x14ac:dyDescent="0.2"/>
  <cols>
    <col min="1" max="1" width="37.85546875" style="115" customWidth="1"/>
    <col min="2" max="4" width="8.7109375" style="115" customWidth="1"/>
    <col min="5" max="7" width="9.28515625" style="115" customWidth="1"/>
    <col min="8" max="16384" width="11.140625" style="115"/>
  </cols>
  <sheetData>
    <row r="24" spans="1:7" s="111" customFormat="1" ht="14.25" customHeight="1" x14ac:dyDescent="0.35">
      <c r="A24" s="600" t="s">
        <v>496</v>
      </c>
      <c r="B24" s="600"/>
      <c r="C24" s="600"/>
      <c r="D24" s="600"/>
      <c r="E24" s="600"/>
      <c r="F24" s="600"/>
      <c r="G24" s="600"/>
    </row>
    <row r="25" spans="1:7" s="111" customFormat="1" ht="14.25" customHeight="1" x14ac:dyDescent="0.25">
      <c r="A25" s="155" t="s">
        <v>163</v>
      </c>
      <c r="B25" s="155"/>
      <c r="C25" s="155"/>
      <c r="D25" s="155"/>
      <c r="E25" s="155"/>
      <c r="F25" s="155"/>
      <c r="G25" s="155"/>
    </row>
    <row r="26" spans="1:7" ht="14.25" customHeight="1" x14ac:dyDescent="0.2"/>
    <row r="27" spans="1:7" ht="16.899999999999999" customHeight="1" x14ac:dyDescent="0.2">
      <c r="A27" s="596" t="s">
        <v>86</v>
      </c>
      <c r="B27" s="596" t="s">
        <v>87</v>
      </c>
      <c r="C27" s="597"/>
      <c r="D27" s="597"/>
      <c r="E27" s="597"/>
      <c r="F27" s="597"/>
      <c r="G27" s="598"/>
    </row>
    <row r="28" spans="1:7" ht="16.899999999999999" customHeight="1" x14ac:dyDescent="0.2">
      <c r="A28" s="596"/>
      <c r="B28" s="599" t="s">
        <v>285</v>
      </c>
      <c r="C28" s="597" t="s">
        <v>88</v>
      </c>
      <c r="D28" s="597"/>
      <c r="E28" s="597"/>
      <c r="F28" s="597"/>
      <c r="G28" s="598"/>
    </row>
    <row r="29" spans="1:7" ht="53.85" customHeight="1" x14ac:dyDescent="0.2">
      <c r="A29" s="596"/>
      <c r="B29" s="596"/>
      <c r="C29" s="156" t="s">
        <v>282</v>
      </c>
      <c r="D29" s="156" t="s">
        <v>283</v>
      </c>
      <c r="E29" s="156" t="s">
        <v>288</v>
      </c>
      <c r="F29" s="157" t="s">
        <v>90</v>
      </c>
      <c r="G29" s="158" t="s">
        <v>91</v>
      </c>
    </row>
    <row r="30" spans="1:7" ht="11.1" x14ac:dyDescent="0.2">
      <c r="A30" s="160"/>
      <c r="B30" s="153"/>
      <c r="C30" s="153"/>
      <c r="D30" s="153"/>
      <c r="E30" s="154"/>
      <c r="F30" s="153"/>
      <c r="G30" s="154"/>
    </row>
    <row r="31" spans="1:7" ht="24" x14ac:dyDescent="0.2">
      <c r="A31" s="161" t="s">
        <v>281</v>
      </c>
      <c r="B31" s="481">
        <v>1697.2528864000001</v>
      </c>
      <c r="C31" s="481">
        <v>1231.9063404000003</v>
      </c>
      <c r="D31" s="475">
        <v>0</v>
      </c>
      <c r="E31" s="481">
        <v>4.3006580000000003</v>
      </c>
      <c r="F31" s="481">
        <v>273.41708799999998</v>
      </c>
      <c r="G31" s="481">
        <v>187.62879999999998</v>
      </c>
    </row>
    <row r="32" spans="1:7" ht="12.75" customHeight="1" x14ac:dyDescent="0.2">
      <c r="A32" s="162" t="s">
        <v>92</v>
      </c>
      <c r="B32" s="482">
        <v>218.05868325104782</v>
      </c>
      <c r="C32" s="479">
        <v>0</v>
      </c>
      <c r="D32" s="475">
        <v>0</v>
      </c>
      <c r="E32" s="479">
        <v>101.60371499999999</v>
      </c>
      <c r="F32" s="479">
        <v>116.45496825104783</v>
      </c>
      <c r="G32" s="479">
        <v>0</v>
      </c>
    </row>
    <row r="33" spans="1:7" ht="15.75" customHeight="1" x14ac:dyDescent="0.2">
      <c r="A33" s="163" t="s">
        <v>93</v>
      </c>
      <c r="B33" s="482">
        <v>546.65765099999987</v>
      </c>
      <c r="C33" s="482">
        <v>9.7153169999999971</v>
      </c>
      <c r="D33" s="475">
        <v>0</v>
      </c>
      <c r="E33" s="479">
        <v>5.2193236000000001</v>
      </c>
      <c r="F33" s="479">
        <v>243.01457039999997</v>
      </c>
      <c r="G33" s="479">
        <v>288.70843999999988</v>
      </c>
    </row>
    <row r="34" spans="1:7" ht="14.25" customHeight="1" x14ac:dyDescent="0.2">
      <c r="A34" s="163" t="s">
        <v>94</v>
      </c>
      <c r="B34" s="482">
        <v>46.518018299999994</v>
      </c>
      <c r="C34" s="475">
        <v>0</v>
      </c>
      <c r="D34" s="475">
        <v>0</v>
      </c>
      <c r="E34" s="479">
        <v>26.479487339999999</v>
      </c>
      <c r="F34" s="479">
        <v>20.038530959999999</v>
      </c>
      <c r="G34" s="479">
        <v>0</v>
      </c>
    </row>
    <row r="35" spans="1:7" ht="24.75" customHeight="1" x14ac:dyDescent="0.2">
      <c r="A35" s="164" t="s">
        <v>280</v>
      </c>
      <c r="B35" s="482">
        <v>992.37541744000009</v>
      </c>
      <c r="C35" s="475">
        <v>0</v>
      </c>
      <c r="D35" s="475">
        <v>0</v>
      </c>
      <c r="E35" s="479">
        <v>889.03714968000008</v>
      </c>
      <c r="F35" s="479">
        <v>103.33826776000001</v>
      </c>
      <c r="G35" s="475">
        <v>0</v>
      </c>
    </row>
    <row r="36" spans="1:7" ht="13.7" customHeight="1" x14ac:dyDescent="0.2">
      <c r="A36" s="164" t="s">
        <v>95</v>
      </c>
      <c r="B36" s="482">
        <v>7.3368586279832768E-2</v>
      </c>
      <c r="C36" s="475">
        <v>0</v>
      </c>
      <c r="D36" s="475">
        <v>0</v>
      </c>
      <c r="E36" s="475">
        <v>0</v>
      </c>
      <c r="F36" s="479">
        <v>7.3368586279832768E-2</v>
      </c>
      <c r="G36" s="475">
        <v>0</v>
      </c>
    </row>
    <row r="37" spans="1:7" ht="21" customHeight="1" x14ac:dyDescent="0.2">
      <c r="A37" s="165" t="s">
        <v>96</v>
      </c>
      <c r="B37" s="477">
        <v>3500.9360249773276</v>
      </c>
      <c r="C37" s="477">
        <v>1241.6216574000002</v>
      </c>
      <c r="D37" s="476">
        <v>0</v>
      </c>
      <c r="E37" s="477">
        <v>1026.6403336200001</v>
      </c>
      <c r="F37" s="477">
        <v>756.33679395732759</v>
      </c>
      <c r="G37" s="477">
        <v>476.33723999999984</v>
      </c>
    </row>
    <row r="38" spans="1:7" x14ac:dyDescent="0.2">
      <c r="A38" s="165"/>
      <c r="B38" s="477"/>
      <c r="C38" s="477"/>
      <c r="D38" s="475"/>
      <c r="E38" s="478"/>
      <c r="F38" s="478"/>
      <c r="G38" s="478"/>
    </row>
    <row r="39" spans="1:7" ht="23.25" customHeight="1" x14ac:dyDescent="0.2">
      <c r="A39" s="166" t="s">
        <v>286</v>
      </c>
      <c r="B39" s="477">
        <v>872.95925792736193</v>
      </c>
      <c r="C39" s="478">
        <v>0</v>
      </c>
      <c r="D39" s="477">
        <v>14.708738660000003</v>
      </c>
      <c r="E39" s="477">
        <v>14.244231358409746</v>
      </c>
      <c r="F39" s="477">
        <v>844.00628790895223</v>
      </c>
      <c r="G39" s="478">
        <v>0</v>
      </c>
    </row>
    <row r="40" spans="1:7" x14ac:dyDescent="0.2">
      <c r="A40" s="166"/>
      <c r="B40" s="477"/>
      <c r="C40" s="478"/>
      <c r="D40" s="478"/>
      <c r="E40" s="478"/>
      <c r="F40" s="478"/>
      <c r="G40" s="478"/>
    </row>
    <row r="41" spans="1:7" ht="16.5" customHeight="1" x14ac:dyDescent="0.2">
      <c r="A41" s="165" t="s">
        <v>97</v>
      </c>
      <c r="B41" s="477">
        <v>4037.3386798427309</v>
      </c>
      <c r="C41" s="476">
        <v>0</v>
      </c>
      <c r="D41" s="476">
        <v>0</v>
      </c>
      <c r="E41" s="477">
        <v>4032.3970164322045</v>
      </c>
      <c r="F41" s="477">
        <v>4.9416634105263153</v>
      </c>
      <c r="G41" s="476">
        <v>0</v>
      </c>
    </row>
    <row r="42" spans="1:7" x14ac:dyDescent="0.2">
      <c r="A42" s="165"/>
      <c r="B42" s="477"/>
      <c r="C42" s="476"/>
      <c r="D42" s="476"/>
      <c r="E42" s="477"/>
      <c r="F42" s="477"/>
      <c r="G42" s="476"/>
    </row>
    <row r="43" spans="1:7" ht="15" customHeight="1" x14ac:dyDescent="0.2">
      <c r="A43" s="163" t="s">
        <v>98</v>
      </c>
      <c r="B43" s="482">
        <v>1577.8998454457401</v>
      </c>
      <c r="C43" s="482">
        <v>7.4262749448088474</v>
      </c>
      <c r="D43" s="479">
        <v>6.807387298500001</v>
      </c>
      <c r="E43" s="482">
        <v>440.79605098348389</v>
      </c>
      <c r="F43" s="482">
        <v>1122.8701322189472</v>
      </c>
      <c r="G43" s="475">
        <v>0</v>
      </c>
    </row>
    <row r="44" spans="1:7" ht="24" x14ac:dyDescent="0.2">
      <c r="A44" s="164" t="s">
        <v>289</v>
      </c>
      <c r="B44" s="482">
        <v>785.37735706851163</v>
      </c>
      <c r="C44" s="482">
        <v>4.4278342867831517</v>
      </c>
      <c r="D44" s="479">
        <v>5.8457489999999996</v>
      </c>
      <c r="E44" s="482">
        <v>223.1704055215053</v>
      </c>
      <c r="F44" s="482">
        <v>551.93336826022323</v>
      </c>
      <c r="G44" s="475">
        <v>0</v>
      </c>
    </row>
    <row r="45" spans="1:7" ht="31.15" customHeight="1" x14ac:dyDescent="0.2">
      <c r="A45" s="166" t="s">
        <v>349</v>
      </c>
      <c r="B45" s="477">
        <v>2363.2772025142517</v>
      </c>
      <c r="C45" s="477">
        <v>11.854109231591998</v>
      </c>
      <c r="D45" s="478">
        <v>12.653136298500002</v>
      </c>
      <c r="E45" s="477">
        <v>663.9664565049892</v>
      </c>
      <c r="F45" s="477">
        <v>1674.8035004791705</v>
      </c>
      <c r="G45" s="476">
        <v>0</v>
      </c>
    </row>
    <row r="46" spans="1:7" x14ac:dyDescent="0.2">
      <c r="A46" s="166"/>
      <c r="B46" s="477"/>
      <c r="C46" s="478"/>
      <c r="D46" s="478"/>
      <c r="E46" s="477"/>
      <c r="F46" s="477"/>
      <c r="G46" s="476"/>
    </row>
    <row r="47" spans="1:7" x14ac:dyDescent="0.2">
      <c r="A47" s="165" t="s">
        <v>99</v>
      </c>
      <c r="B47" s="477">
        <v>7273.5751402843453</v>
      </c>
      <c r="C47" s="477">
        <v>11.854109231591998</v>
      </c>
      <c r="D47" s="478">
        <v>27.361874958500003</v>
      </c>
      <c r="E47" s="477">
        <v>4710.6077042956031</v>
      </c>
      <c r="F47" s="477">
        <v>2523.7514517986492</v>
      </c>
      <c r="G47" s="478">
        <v>0</v>
      </c>
    </row>
    <row r="48" spans="1:7" x14ac:dyDescent="0.2">
      <c r="A48" s="165"/>
      <c r="B48" s="477"/>
      <c r="C48" s="477"/>
      <c r="D48" s="478"/>
      <c r="E48" s="477"/>
      <c r="F48" s="477"/>
      <c r="G48" s="478"/>
    </row>
    <row r="49" spans="1:7" ht="13.5" x14ac:dyDescent="0.2">
      <c r="A49" s="167" t="s">
        <v>279</v>
      </c>
      <c r="B49" s="483">
        <v>10774.511165261672</v>
      </c>
      <c r="C49" s="483">
        <v>1253.4757666315923</v>
      </c>
      <c r="D49" s="480">
        <v>27.361874958500003</v>
      </c>
      <c r="E49" s="483">
        <v>5737.2480379156032</v>
      </c>
      <c r="F49" s="483">
        <v>3280.0882457559769</v>
      </c>
      <c r="G49" s="483">
        <v>476.33723999999984</v>
      </c>
    </row>
    <row r="50" spans="1:7" x14ac:dyDescent="0.2">
      <c r="C50" s="388"/>
      <c r="G50" s="388"/>
    </row>
    <row r="51" spans="1:7" ht="13.5" x14ac:dyDescent="0.2">
      <c r="A51" s="115" t="s">
        <v>460</v>
      </c>
      <c r="B51" s="151"/>
      <c r="C51" s="151"/>
    </row>
    <row r="52" spans="1:7" x14ac:dyDescent="0.2">
      <c r="A52" s="152"/>
      <c r="B52" s="65"/>
      <c r="C52" s="65"/>
      <c r="D52" s="65"/>
      <c r="E52" s="65"/>
      <c r="F52" s="65"/>
      <c r="G52" s="65"/>
    </row>
  </sheetData>
  <mergeCells count="5">
    <mergeCell ref="A27:A29"/>
    <mergeCell ref="B27:G27"/>
    <mergeCell ref="B28:B29"/>
    <mergeCell ref="C28:G28"/>
    <mergeCell ref="A24:G24"/>
  </mergeCells>
  <conditionalFormatting sqref="A30:G49">
    <cfRule type="expression" dxfId="2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j/11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view="pageLayout" zoomScaleNormal="100" workbookViewId="0">
      <selection sqref="A1:H1"/>
    </sheetView>
  </sheetViews>
  <sheetFormatPr baseColWidth="10" defaultColWidth="11.140625" defaultRowHeight="12.75" x14ac:dyDescent="0.2"/>
  <cols>
    <col min="1" max="1" width="30.7109375" style="66" customWidth="1"/>
    <col min="2" max="2" width="8.42578125" style="66" customWidth="1"/>
    <col min="3" max="3" width="9.7109375" style="66" customWidth="1"/>
    <col min="4" max="5" width="8.140625" style="66" customWidth="1"/>
    <col min="6" max="6" width="9.140625" style="66" customWidth="1"/>
    <col min="7" max="7" width="8.140625" style="66" customWidth="1"/>
    <col min="8" max="8" width="9.140625" style="66" customWidth="1"/>
    <col min="9" max="14" width="11.140625" style="66"/>
    <col min="15" max="15" width="6.28515625" style="66" customWidth="1"/>
    <col min="16" max="16384" width="11.140625" style="66"/>
  </cols>
  <sheetData>
    <row r="1" spans="1:8" ht="14.25" customHeight="1" x14ac:dyDescent="0.25">
      <c r="A1" s="600" t="s">
        <v>101</v>
      </c>
      <c r="B1" s="600"/>
      <c r="C1" s="600"/>
      <c r="D1" s="600"/>
      <c r="E1" s="600"/>
      <c r="F1" s="600"/>
      <c r="G1" s="600"/>
      <c r="H1" s="600"/>
    </row>
    <row r="2" spans="1:8" ht="19.899999999999999" customHeight="1" x14ac:dyDescent="0.25">
      <c r="A2" s="606" t="s">
        <v>456</v>
      </c>
      <c r="B2" s="606"/>
      <c r="C2" s="606"/>
      <c r="D2" s="606"/>
      <c r="E2" s="606"/>
      <c r="F2" s="606"/>
      <c r="G2" s="606"/>
      <c r="H2" s="606"/>
    </row>
    <row r="3" spans="1:8" ht="14.25" customHeight="1" x14ac:dyDescent="0.25"/>
    <row r="4" spans="1:8" ht="19.350000000000001" customHeight="1" x14ac:dyDescent="0.2">
      <c r="A4" s="607" t="s">
        <v>87</v>
      </c>
      <c r="B4" s="597" t="s">
        <v>102</v>
      </c>
      <c r="C4" s="597"/>
      <c r="D4" s="597"/>
      <c r="E4" s="597"/>
      <c r="F4" s="597"/>
      <c r="G4" s="610" t="s">
        <v>295</v>
      </c>
      <c r="H4" s="612" t="s">
        <v>291</v>
      </c>
    </row>
    <row r="5" spans="1:8" ht="90" customHeight="1" x14ac:dyDescent="0.2">
      <c r="A5" s="608"/>
      <c r="B5" s="156" t="s">
        <v>292</v>
      </c>
      <c r="C5" s="156" t="s">
        <v>408</v>
      </c>
      <c r="D5" s="156" t="s">
        <v>97</v>
      </c>
      <c r="E5" s="156" t="s">
        <v>293</v>
      </c>
      <c r="F5" s="156" t="s">
        <v>294</v>
      </c>
      <c r="G5" s="611"/>
      <c r="H5" s="613"/>
    </row>
    <row r="6" spans="1:8" ht="19.350000000000001" customHeight="1" x14ac:dyDescent="0.2">
      <c r="A6" s="609"/>
      <c r="B6" s="597" t="s">
        <v>103</v>
      </c>
      <c r="C6" s="614"/>
      <c r="D6" s="614"/>
      <c r="E6" s="614"/>
      <c r="F6" s="614"/>
      <c r="G6" s="614"/>
      <c r="H6" s="193" t="s">
        <v>104</v>
      </c>
    </row>
    <row r="7" spans="1:8" x14ac:dyDescent="0.25">
      <c r="A7" s="176"/>
      <c r="B7" s="181"/>
      <c r="C7" s="182"/>
      <c r="D7" s="182"/>
      <c r="E7" s="182"/>
      <c r="F7" s="182"/>
      <c r="G7" s="182"/>
      <c r="H7" s="181"/>
    </row>
    <row r="8" spans="1:8" x14ac:dyDescent="0.2">
      <c r="A8" s="177" t="s">
        <v>105</v>
      </c>
      <c r="B8" s="70"/>
      <c r="C8" s="71"/>
      <c r="D8" s="71"/>
      <c r="E8" s="71"/>
      <c r="F8" s="71"/>
      <c r="G8" s="71"/>
      <c r="H8" s="89"/>
    </row>
    <row r="9" spans="1:8" x14ac:dyDescent="0.25">
      <c r="A9" s="178" t="s">
        <v>106</v>
      </c>
      <c r="B9" s="70"/>
      <c r="C9" s="71"/>
      <c r="D9" s="71"/>
      <c r="E9" s="71"/>
      <c r="F9" s="71"/>
      <c r="G9" s="71"/>
      <c r="H9" s="89"/>
    </row>
    <row r="10" spans="1:8" ht="12.75" customHeight="1" x14ac:dyDescent="0.25">
      <c r="A10" s="164" t="s">
        <v>107</v>
      </c>
      <c r="B10" s="390">
        <v>13180.697000000002</v>
      </c>
      <c r="C10" s="376">
        <v>0</v>
      </c>
      <c r="D10" s="183">
        <v>0</v>
      </c>
      <c r="E10" s="390">
        <v>78.835190496909206</v>
      </c>
      <c r="F10" s="390">
        <v>47.004610263090775</v>
      </c>
      <c r="G10" s="394">
        <v>13306.536800760003</v>
      </c>
      <c r="H10" s="171">
        <v>94.2</v>
      </c>
    </row>
    <row r="11" spans="1:8" ht="12.75" customHeight="1" x14ac:dyDescent="0.25">
      <c r="A11" s="179" t="s">
        <v>108</v>
      </c>
      <c r="B11" s="183">
        <v>0</v>
      </c>
      <c r="C11" s="376">
        <v>0</v>
      </c>
      <c r="D11" s="183">
        <v>0</v>
      </c>
      <c r="E11" s="183">
        <v>0</v>
      </c>
      <c r="F11" s="183">
        <v>0</v>
      </c>
      <c r="G11" s="185">
        <v>0</v>
      </c>
      <c r="H11" s="171">
        <v>105</v>
      </c>
    </row>
    <row r="12" spans="1:8" x14ac:dyDescent="0.25">
      <c r="A12" s="179" t="s">
        <v>110</v>
      </c>
      <c r="B12" s="183">
        <v>0</v>
      </c>
      <c r="C12" s="376">
        <v>0</v>
      </c>
      <c r="D12" s="183">
        <v>0</v>
      </c>
      <c r="E12" s="183">
        <v>0</v>
      </c>
      <c r="F12" s="183">
        <v>0</v>
      </c>
      <c r="G12" s="185">
        <v>0</v>
      </c>
      <c r="H12" s="171">
        <v>93</v>
      </c>
    </row>
    <row r="13" spans="1:8" x14ac:dyDescent="0.25">
      <c r="A13" s="179" t="s">
        <v>109</v>
      </c>
      <c r="B13" s="183"/>
      <c r="C13" s="376"/>
      <c r="D13" s="183"/>
      <c r="E13" s="183"/>
      <c r="F13" s="183"/>
      <c r="G13" s="168"/>
      <c r="H13" s="171"/>
    </row>
    <row r="14" spans="1:8" x14ac:dyDescent="0.25">
      <c r="A14" s="164" t="s">
        <v>110</v>
      </c>
      <c r="B14" s="183">
        <v>0</v>
      </c>
      <c r="C14" s="376">
        <v>0</v>
      </c>
      <c r="D14" s="183">
        <v>0</v>
      </c>
      <c r="E14" s="390">
        <v>68.142015000000001</v>
      </c>
      <c r="F14" s="183">
        <v>0</v>
      </c>
      <c r="G14" s="394">
        <v>68.142015000000001</v>
      </c>
      <c r="H14" s="171">
        <v>99.9</v>
      </c>
    </row>
    <row r="15" spans="1:8" x14ac:dyDescent="0.25">
      <c r="A15" s="164" t="s">
        <v>111</v>
      </c>
      <c r="B15" s="183">
        <v>0</v>
      </c>
      <c r="C15" s="396">
        <v>150.08917000000002</v>
      </c>
      <c r="D15" s="183">
        <v>0</v>
      </c>
      <c r="E15" s="183">
        <v>0</v>
      </c>
      <c r="F15" s="390">
        <v>59.650500000000001</v>
      </c>
      <c r="G15" s="394">
        <v>209.73967000000002</v>
      </c>
      <c r="H15" s="171">
        <v>98</v>
      </c>
    </row>
    <row r="16" spans="1:8" x14ac:dyDescent="0.2">
      <c r="A16" s="164" t="s">
        <v>112</v>
      </c>
      <c r="B16" s="183"/>
      <c r="C16" s="376"/>
      <c r="D16" s="183"/>
      <c r="E16" s="183"/>
      <c r="F16" s="183"/>
      <c r="G16" s="168"/>
      <c r="H16" s="171"/>
    </row>
    <row r="17" spans="1:8" x14ac:dyDescent="0.2">
      <c r="A17" s="164" t="s">
        <v>113</v>
      </c>
      <c r="B17" s="183">
        <v>0</v>
      </c>
      <c r="C17" s="376">
        <v>0</v>
      </c>
      <c r="D17" s="390">
        <v>14293.978081243302</v>
      </c>
      <c r="E17" s="184">
        <v>0</v>
      </c>
      <c r="F17" s="184">
        <v>0</v>
      </c>
      <c r="G17" s="394">
        <v>14293.978081243302</v>
      </c>
      <c r="H17" s="171">
        <v>72</v>
      </c>
    </row>
    <row r="18" spans="1:8" x14ac:dyDescent="0.25">
      <c r="A18" s="164" t="s">
        <v>114</v>
      </c>
      <c r="B18" s="183">
        <v>0</v>
      </c>
      <c r="C18" s="376">
        <v>0</v>
      </c>
      <c r="D18" s="390">
        <v>24.959766540772343</v>
      </c>
      <c r="E18" s="183">
        <v>0</v>
      </c>
      <c r="F18" s="183">
        <v>0</v>
      </c>
      <c r="G18" s="394">
        <v>24.959766540772343</v>
      </c>
      <c r="H18" s="171">
        <v>72</v>
      </c>
    </row>
    <row r="19" spans="1:8" x14ac:dyDescent="0.25">
      <c r="A19" s="164" t="s">
        <v>115</v>
      </c>
      <c r="B19" s="185">
        <v>0</v>
      </c>
      <c r="C19" s="377">
        <v>0</v>
      </c>
      <c r="D19" s="185">
        <v>0</v>
      </c>
      <c r="E19" s="393">
        <v>91.678618038319087</v>
      </c>
      <c r="F19" s="393">
        <v>194.20094358654694</v>
      </c>
      <c r="G19" s="394">
        <v>285.87956162486603</v>
      </c>
      <c r="H19" s="171">
        <v>72</v>
      </c>
    </row>
    <row r="20" spans="1:8" x14ac:dyDescent="0.25">
      <c r="A20" s="164" t="s">
        <v>116</v>
      </c>
      <c r="B20" s="185">
        <v>0</v>
      </c>
      <c r="C20" s="377">
        <v>0</v>
      </c>
      <c r="D20" s="393">
        <v>29025.242159865375</v>
      </c>
      <c r="E20" s="185">
        <v>0</v>
      </c>
      <c r="F20" s="393">
        <v>1077.9663525672147</v>
      </c>
      <c r="G20" s="394">
        <v>30103.208512432589</v>
      </c>
      <c r="H20" s="171">
        <v>74</v>
      </c>
    </row>
    <row r="21" spans="1:8" x14ac:dyDescent="0.2">
      <c r="A21" s="164" t="s">
        <v>117</v>
      </c>
      <c r="B21" s="185">
        <v>0</v>
      </c>
      <c r="C21" s="377">
        <v>0</v>
      </c>
      <c r="D21" s="393">
        <v>11435.316030855576</v>
      </c>
      <c r="E21" s="185">
        <v>0</v>
      </c>
      <c r="F21" s="187" t="s">
        <v>18</v>
      </c>
      <c r="G21" s="394">
        <v>11435.316030855576</v>
      </c>
      <c r="H21" s="171">
        <v>73.3</v>
      </c>
    </row>
    <row r="22" spans="1:8" x14ac:dyDescent="0.2">
      <c r="A22" s="164" t="s">
        <v>118</v>
      </c>
      <c r="B22" s="390">
        <v>1774.8853899999999</v>
      </c>
      <c r="C22" s="396">
        <v>191.49229999999983</v>
      </c>
      <c r="D22" s="183">
        <v>0</v>
      </c>
      <c r="E22" s="390">
        <v>5741.8678899999995</v>
      </c>
      <c r="F22" s="390">
        <v>1654.046767</v>
      </c>
      <c r="G22" s="394">
        <v>9362.2923469999987</v>
      </c>
      <c r="H22" s="171">
        <v>74</v>
      </c>
    </row>
    <row r="23" spans="1:8" x14ac:dyDescent="0.2">
      <c r="A23" s="164" t="s">
        <v>119</v>
      </c>
      <c r="B23" s="187" t="s">
        <v>410</v>
      </c>
      <c r="C23" s="378">
        <v>0</v>
      </c>
      <c r="D23" s="183">
        <v>0</v>
      </c>
      <c r="E23" s="183">
        <v>0</v>
      </c>
      <c r="F23" s="183">
        <v>0</v>
      </c>
      <c r="G23" s="169" t="s">
        <v>20</v>
      </c>
      <c r="H23" s="171">
        <v>78</v>
      </c>
    </row>
    <row r="24" spans="1:8" x14ac:dyDescent="0.2">
      <c r="A24" s="164" t="s">
        <v>120</v>
      </c>
      <c r="B24" s="391">
        <v>2265.8049999999998</v>
      </c>
      <c r="C24" s="189" t="s">
        <v>18</v>
      </c>
      <c r="D24" s="189" t="s">
        <v>18</v>
      </c>
      <c r="E24" s="189" t="s">
        <v>18</v>
      </c>
      <c r="F24" s="189" t="s">
        <v>18</v>
      </c>
      <c r="G24" s="394">
        <v>2265.8049999999998</v>
      </c>
      <c r="H24" s="172">
        <v>101</v>
      </c>
    </row>
    <row r="25" spans="1:8" x14ac:dyDescent="0.2">
      <c r="A25" s="164" t="s">
        <v>121</v>
      </c>
      <c r="B25" s="189" t="s">
        <v>410</v>
      </c>
      <c r="C25" s="189" t="s">
        <v>18</v>
      </c>
      <c r="D25" s="189" t="s">
        <v>18</v>
      </c>
      <c r="E25" s="189" t="s">
        <v>18</v>
      </c>
      <c r="F25" s="189" t="s">
        <v>18</v>
      </c>
      <c r="G25" s="190" t="s">
        <v>20</v>
      </c>
      <c r="H25" s="171">
        <v>80</v>
      </c>
    </row>
    <row r="26" spans="1:8" x14ac:dyDescent="0.2">
      <c r="A26" s="164" t="s">
        <v>122</v>
      </c>
      <c r="B26" s="392">
        <v>1429.7245</v>
      </c>
      <c r="C26" s="397">
        <v>1.1035700000000652</v>
      </c>
      <c r="D26" s="390">
        <v>236.26009999999999</v>
      </c>
      <c r="E26" s="390">
        <v>143.03025576500002</v>
      </c>
      <c r="F26" s="390">
        <v>107.98410361999998</v>
      </c>
      <c r="G26" s="407">
        <v>1918.102529385</v>
      </c>
      <c r="H26" s="171">
        <v>65</v>
      </c>
    </row>
    <row r="27" spans="1:8" x14ac:dyDescent="0.2">
      <c r="A27" s="164" t="s">
        <v>123</v>
      </c>
      <c r="B27" s="392">
        <v>8822.4114300000001</v>
      </c>
      <c r="C27" s="189" t="s">
        <v>18</v>
      </c>
      <c r="D27" s="189" t="s">
        <v>18</v>
      </c>
      <c r="E27" s="189" t="s">
        <v>18</v>
      </c>
      <c r="F27" s="189" t="s">
        <v>18</v>
      </c>
      <c r="G27" s="407">
        <v>8822.4114300000001</v>
      </c>
      <c r="H27" s="171">
        <v>60</v>
      </c>
    </row>
    <row r="28" spans="1:8" x14ac:dyDescent="0.25">
      <c r="A28" s="164" t="s">
        <v>124</v>
      </c>
      <c r="B28" s="392"/>
      <c r="C28" s="379"/>
      <c r="D28" s="189"/>
      <c r="E28" s="189"/>
      <c r="F28" s="189"/>
      <c r="G28" s="170"/>
      <c r="H28" s="171"/>
    </row>
    <row r="29" spans="1:8" x14ac:dyDescent="0.25">
      <c r="A29" s="164" t="s">
        <v>125</v>
      </c>
      <c r="B29" s="393">
        <v>13504.704024482995</v>
      </c>
      <c r="C29" s="396">
        <v>15071.540855517003</v>
      </c>
      <c r="D29" s="390">
        <v>88.243989473684209</v>
      </c>
      <c r="E29" s="390">
        <v>20051.25236105263</v>
      </c>
      <c r="F29" s="390">
        <v>9855.9530046468426</v>
      </c>
      <c r="G29" s="394">
        <v>58571.694235173156</v>
      </c>
      <c r="H29" s="171">
        <v>56</v>
      </c>
    </row>
    <row r="30" spans="1:8" x14ac:dyDescent="0.2">
      <c r="A30" s="164" t="s">
        <v>126</v>
      </c>
      <c r="B30" s="393">
        <v>1.3101533264255851</v>
      </c>
      <c r="C30" s="187" t="s">
        <v>18</v>
      </c>
      <c r="D30" s="187" t="s">
        <v>18</v>
      </c>
      <c r="E30" s="187" t="s">
        <v>18</v>
      </c>
      <c r="F30" s="187" t="s">
        <v>18</v>
      </c>
      <c r="G30" s="394">
        <v>1.3101533264255851</v>
      </c>
      <c r="H30" s="171">
        <v>56</v>
      </c>
    </row>
    <row r="31" spans="1:8" x14ac:dyDescent="0.2">
      <c r="A31" s="164" t="s">
        <v>127</v>
      </c>
      <c r="B31" s="185"/>
      <c r="C31" s="377"/>
      <c r="D31" s="185"/>
      <c r="E31" s="185"/>
      <c r="F31" s="185"/>
      <c r="G31" s="168"/>
      <c r="H31" s="171"/>
    </row>
    <row r="32" spans="1:8" x14ac:dyDescent="0.2">
      <c r="A32" s="163" t="s">
        <v>128</v>
      </c>
      <c r="B32" s="393">
        <v>5954.2155000000002</v>
      </c>
      <c r="C32" s="377">
        <v>0</v>
      </c>
      <c r="D32" s="185">
        <v>0</v>
      </c>
      <c r="E32" s="185">
        <v>0</v>
      </c>
      <c r="F32" s="185">
        <v>0</v>
      </c>
      <c r="G32" s="394">
        <v>5954.2155000000002</v>
      </c>
      <c r="H32" s="171">
        <v>80</v>
      </c>
    </row>
    <row r="33" spans="1:9" ht="16.5" customHeight="1" x14ac:dyDescent="0.2">
      <c r="A33" s="165" t="s">
        <v>129</v>
      </c>
      <c r="B33" s="394">
        <v>47494.233487809419</v>
      </c>
      <c r="C33" s="398">
        <v>15414.225895517004</v>
      </c>
      <c r="D33" s="394">
        <v>55104.000127978703</v>
      </c>
      <c r="E33" s="394">
        <v>26174.806330352858</v>
      </c>
      <c r="F33" s="394">
        <v>12996.806281683695</v>
      </c>
      <c r="G33" s="394">
        <v>157184.07212334167</v>
      </c>
      <c r="H33" s="173"/>
      <c r="I33" s="72"/>
    </row>
    <row r="34" spans="1:9" x14ac:dyDescent="0.2">
      <c r="A34" s="165"/>
      <c r="B34" s="168"/>
      <c r="C34" s="188"/>
      <c r="D34" s="168"/>
      <c r="E34" s="168"/>
      <c r="F34" s="168"/>
      <c r="G34" s="168"/>
      <c r="H34" s="173"/>
      <c r="I34" s="72"/>
    </row>
    <row r="35" spans="1:9" x14ac:dyDescent="0.2">
      <c r="A35" s="165" t="s">
        <v>130</v>
      </c>
      <c r="B35" s="185"/>
      <c r="C35" s="191"/>
      <c r="D35" s="185"/>
      <c r="E35" s="185"/>
      <c r="F35" s="185"/>
      <c r="G35" s="168"/>
      <c r="H35" s="173"/>
    </row>
    <row r="36" spans="1:9" x14ac:dyDescent="0.2">
      <c r="A36" s="163" t="s">
        <v>131</v>
      </c>
      <c r="B36" s="393">
        <v>6442.1246800000008</v>
      </c>
      <c r="C36" s="399">
        <v>8.622219844971335</v>
      </c>
      <c r="D36" s="393">
        <v>2580.8689777396944</v>
      </c>
      <c r="E36" s="393">
        <v>108.20457454504981</v>
      </c>
      <c r="F36" s="393">
        <v>82.039111659902829</v>
      </c>
      <c r="G36" s="394">
        <v>9221.8595637896196</v>
      </c>
      <c r="H36" s="174">
        <v>0</v>
      </c>
    </row>
    <row r="37" spans="1:9" x14ac:dyDescent="0.2">
      <c r="A37" s="163" t="s">
        <v>420</v>
      </c>
      <c r="B37" s="393">
        <v>699.56184347826081</v>
      </c>
      <c r="C37" s="399">
        <v>6.7590000000000003</v>
      </c>
      <c r="D37" s="185">
        <v>0</v>
      </c>
      <c r="E37" s="393">
        <v>3.4815829392706603</v>
      </c>
      <c r="F37" s="393">
        <v>24.373417060729338</v>
      </c>
      <c r="G37" s="394">
        <v>734.17584347826084</v>
      </c>
      <c r="H37" s="174">
        <v>0</v>
      </c>
    </row>
    <row r="38" spans="1:9" x14ac:dyDescent="0.2">
      <c r="A38" s="163" t="s">
        <v>133</v>
      </c>
      <c r="B38" s="393">
        <v>46.257912000000005</v>
      </c>
      <c r="C38" s="186">
        <v>0</v>
      </c>
      <c r="D38" s="185">
        <v>0</v>
      </c>
      <c r="E38" s="393">
        <v>62.962968600000004</v>
      </c>
      <c r="F38" s="393">
        <v>31.011611400000007</v>
      </c>
      <c r="G38" s="394">
        <v>140.23249200000004</v>
      </c>
      <c r="H38" s="174">
        <v>0</v>
      </c>
    </row>
    <row r="39" spans="1:9" x14ac:dyDescent="0.2">
      <c r="A39" s="163" t="s">
        <v>134</v>
      </c>
      <c r="B39" s="392" t="s">
        <v>18</v>
      </c>
      <c r="C39" s="186">
        <v>0</v>
      </c>
      <c r="D39" s="185">
        <v>0</v>
      </c>
      <c r="E39" s="393">
        <v>215.99363733042097</v>
      </c>
      <c r="F39" s="393">
        <v>12.152329269419695</v>
      </c>
      <c r="G39" s="394">
        <v>228.14596659984068</v>
      </c>
      <c r="H39" s="174">
        <v>0</v>
      </c>
    </row>
    <row r="40" spans="1:9" x14ac:dyDescent="0.2">
      <c r="A40" s="163" t="s">
        <v>132</v>
      </c>
      <c r="B40" s="393">
        <v>296.55727200000001</v>
      </c>
      <c r="C40" s="186">
        <v>0</v>
      </c>
      <c r="D40" s="185">
        <v>0</v>
      </c>
      <c r="E40" s="392" t="s">
        <v>18</v>
      </c>
      <c r="F40" s="185">
        <v>0</v>
      </c>
      <c r="G40" s="394">
        <v>296.55727200000001</v>
      </c>
      <c r="H40" s="174">
        <v>0</v>
      </c>
    </row>
    <row r="41" spans="1:9" x14ac:dyDescent="0.2">
      <c r="A41" s="163" t="s">
        <v>135</v>
      </c>
      <c r="B41" s="393">
        <v>1.799172</v>
      </c>
      <c r="C41" s="186">
        <v>0</v>
      </c>
      <c r="D41" s="185">
        <v>0</v>
      </c>
      <c r="E41" s="185">
        <v>0</v>
      </c>
      <c r="F41" s="185">
        <v>0</v>
      </c>
      <c r="G41" s="394">
        <v>1.799172</v>
      </c>
      <c r="H41" s="174">
        <v>0</v>
      </c>
    </row>
    <row r="42" spans="1:9" ht="15.75" customHeight="1" x14ac:dyDescent="0.2">
      <c r="A42" s="165" t="s">
        <v>136</v>
      </c>
      <c r="B42" s="394">
        <v>7486.3008794782618</v>
      </c>
      <c r="C42" s="400">
        <v>15.381219844971335</v>
      </c>
      <c r="D42" s="394">
        <v>2580.8689777396944</v>
      </c>
      <c r="E42" s="394">
        <v>390.64276341474147</v>
      </c>
      <c r="F42" s="394">
        <v>149.57646939005184</v>
      </c>
      <c r="G42" s="394">
        <v>10622.770309867721</v>
      </c>
      <c r="H42" s="175"/>
    </row>
    <row r="43" spans="1:9" x14ac:dyDescent="0.2">
      <c r="A43" s="165"/>
      <c r="B43" s="394"/>
      <c r="C43" s="400"/>
      <c r="D43" s="168"/>
      <c r="E43" s="394"/>
      <c r="F43" s="168"/>
      <c r="G43" s="168"/>
      <c r="H43" s="175"/>
    </row>
    <row r="44" spans="1:9" ht="13.5" x14ac:dyDescent="0.2">
      <c r="A44" s="403" t="s">
        <v>290</v>
      </c>
      <c r="B44" s="395">
        <v>54980.534367287677</v>
      </c>
      <c r="C44" s="401">
        <v>15429.607115361974</v>
      </c>
      <c r="D44" s="395">
        <v>57684.869105718397</v>
      </c>
      <c r="E44" s="395">
        <v>26565.449093767598</v>
      </c>
      <c r="F44" s="395">
        <v>13146.382751073746</v>
      </c>
      <c r="G44" s="395">
        <v>167806.84243320939</v>
      </c>
      <c r="H44" s="192"/>
    </row>
    <row r="45" spans="1:9" x14ac:dyDescent="0.2">
      <c r="A45" s="402"/>
      <c r="B45" s="402"/>
      <c r="C45" s="402"/>
      <c r="D45" s="402"/>
      <c r="E45" s="402"/>
      <c r="F45" s="402"/>
      <c r="G45" s="402"/>
    </row>
    <row r="46" spans="1:9" ht="13.7" customHeight="1" x14ac:dyDescent="0.2">
      <c r="A46" s="601" t="s">
        <v>461</v>
      </c>
      <c r="B46" s="602"/>
      <c r="C46" s="602"/>
      <c r="D46" s="602"/>
      <c r="E46" s="602"/>
      <c r="F46" s="603"/>
      <c r="G46" s="603"/>
    </row>
    <row r="47" spans="1:9" ht="13.7" customHeight="1" x14ac:dyDescent="0.2">
      <c r="A47" s="404" t="s">
        <v>462</v>
      </c>
      <c r="B47" s="405"/>
      <c r="C47" s="405"/>
      <c r="D47" s="405"/>
      <c r="E47" s="405"/>
      <c r="F47" s="406"/>
      <c r="G47" s="406"/>
    </row>
    <row r="48" spans="1:9" x14ac:dyDescent="0.2">
      <c r="A48" s="604" t="s">
        <v>478</v>
      </c>
      <c r="B48" s="605"/>
      <c r="C48" s="605"/>
      <c r="D48" s="605"/>
      <c r="E48" s="605"/>
      <c r="F48" s="75"/>
      <c r="G48" s="76"/>
    </row>
    <row r="50" spans="3:3" x14ac:dyDescent="0.2">
      <c r="C50" s="72"/>
    </row>
  </sheetData>
  <mergeCells count="9">
    <mergeCell ref="A46:G46"/>
    <mergeCell ref="A48:E48"/>
    <mergeCell ref="A1:H1"/>
    <mergeCell ref="A2:H2"/>
    <mergeCell ref="B4:F4"/>
    <mergeCell ref="A4:A6"/>
    <mergeCell ref="G4:G5"/>
    <mergeCell ref="H4:H5"/>
    <mergeCell ref="B6:G6"/>
  </mergeCells>
  <conditionalFormatting sqref="A7:H44">
    <cfRule type="expression" dxfId="21"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j/11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7"/>
  <sheetViews>
    <sheetView view="pageLayout" zoomScaleNormal="100" workbookViewId="0">
      <selection sqref="A1:I1"/>
    </sheetView>
  </sheetViews>
  <sheetFormatPr baseColWidth="10" defaultColWidth="11.140625" defaultRowHeight="12.75" x14ac:dyDescent="0.2"/>
  <cols>
    <col min="1" max="1" width="28.140625" style="66" customWidth="1"/>
    <col min="2" max="2" width="8" style="66" customWidth="1"/>
    <col min="3" max="9" width="7.85546875" style="66" customWidth="1"/>
    <col min="10" max="14" width="11.140625" style="66"/>
    <col min="15" max="15" width="6.28515625" style="66" customWidth="1"/>
    <col min="16" max="16384" width="11.140625" style="66"/>
  </cols>
  <sheetData>
    <row r="1" spans="1:10" s="111" customFormat="1" ht="14.25" customHeight="1" x14ac:dyDescent="0.25">
      <c r="A1" s="600" t="s">
        <v>101</v>
      </c>
      <c r="B1" s="617"/>
      <c r="C1" s="617"/>
      <c r="D1" s="617"/>
      <c r="E1" s="617"/>
      <c r="F1" s="617"/>
      <c r="G1" s="618"/>
      <c r="H1" s="618"/>
      <c r="I1" s="618"/>
    </row>
    <row r="2" spans="1:10" s="111" customFormat="1" ht="19.899999999999999" customHeight="1" x14ac:dyDescent="0.2">
      <c r="A2" s="600" t="s">
        <v>137</v>
      </c>
      <c r="B2" s="617"/>
      <c r="C2" s="617"/>
      <c r="D2" s="617"/>
      <c r="E2" s="617"/>
      <c r="F2" s="617"/>
      <c r="G2" s="617"/>
      <c r="H2" s="617"/>
      <c r="I2" s="617"/>
    </row>
    <row r="3" spans="1:10" s="111" customFormat="1" ht="14.25" customHeight="1" x14ac:dyDescent="0.25">
      <c r="G3" s="194"/>
    </row>
    <row r="4" spans="1:10" ht="42.6" customHeight="1" x14ac:dyDescent="0.2">
      <c r="A4" s="619" t="s">
        <v>297</v>
      </c>
      <c r="B4" s="196">
        <v>1990</v>
      </c>
      <c r="C4" s="196">
        <v>2005</v>
      </c>
      <c r="D4" s="196">
        <v>2006</v>
      </c>
      <c r="E4" s="196">
        <v>2007</v>
      </c>
      <c r="F4" s="196">
        <v>2008</v>
      </c>
      <c r="G4" s="196">
        <v>2009</v>
      </c>
      <c r="H4" s="196">
        <v>2010</v>
      </c>
      <c r="I4" s="197">
        <v>2011</v>
      </c>
    </row>
    <row r="5" spans="1:10" ht="19.899999999999999" customHeight="1" x14ac:dyDescent="0.2">
      <c r="A5" s="619"/>
      <c r="B5" s="620" t="s">
        <v>103</v>
      </c>
      <c r="C5" s="621"/>
      <c r="D5" s="621"/>
      <c r="E5" s="621"/>
      <c r="F5" s="621"/>
      <c r="G5" s="621"/>
      <c r="H5" s="621"/>
      <c r="I5" s="621"/>
    </row>
    <row r="6" spans="1:10" x14ac:dyDescent="0.25">
      <c r="A6" s="198"/>
      <c r="B6" s="207"/>
      <c r="C6" s="208"/>
      <c r="D6" s="209"/>
      <c r="E6" s="209"/>
      <c r="F6" s="209"/>
      <c r="G6" s="209"/>
      <c r="H6" s="209"/>
      <c r="I6" s="209"/>
    </row>
    <row r="7" spans="1:10" ht="14.25" customHeight="1" x14ac:dyDescent="0.25">
      <c r="A7" s="199" t="s">
        <v>438</v>
      </c>
      <c r="B7" s="484">
        <v>39249.660000000003</v>
      </c>
      <c r="C7" s="484">
        <v>42515</v>
      </c>
      <c r="D7" s="484">
        <v>41402.35307445511</v>
      </c>
      <c r="E7" s="484">
        <v>41215.32986378538</v>
      </c>
      <c r="F7" s="484">
        <v>43892.146544757379</v>
      </c>
      <c r="G7" s="484">
        <v>46763.691058171324</v>
      </c>
      <c r="H7" s="484">
        <v>49461.176035799843</v>
      </c>
      <c r="I7" s="484">
        <v>47494.233487809419</v>
      </c>
      <c r="J7" s="78"/>
    </row>
    <row r="8" spans="1:10" ht="13.35" customHeight="1" x14ac:dyDescent="0.25">
      <c r="A8" s="200" t="s">
        <v>421</v>
      </c>
      <c r="B8" s="485">
        <v>11869.74</v>
      </c>
      <c r="C8" s="485">
        <v>12325</v>
      </c>
      <c r="D8" s="485">
        <v>11507.162200000001</v>
      </c>
      <c r="E8" s="485">
        <v>12862.944000000001</v>
      </c>
      <c r="F8" s="485">
        <v>11987.34</v>
      </c>
      <c r="G8" s="485">
        <v>12698.875</v>
      </c>
      <c r="H8" s="485">
        <v>12595.070999999998</v>
      </c>
      <c r="I8" s="485">
        <v>13180.697000000002</v>
      </c>
    </row>
    <row r="9" spans="1:10" ht="13.35" customHeight="1" x14ac:dyDescent="0.2">
      <c r="A9" s="200" t="s">
        <v>422</v>
      </c>
      <c r="B9" s="485">
        <v>1260.2439999999999</v>
      </c>
      <c r="C9" s="485">
        <v>1635</v>
      </c>
      <c r="D9" s="485">
        <v>1364.2513900000001</v>
      </c>
      <c r="E9" s="485">
        <v>1160.8711760000001</v>
      </c>
      <c r="F9" s="485">
        <v>1611.3373539999998</v>
      </c>
      <c r="G9" s="485">
        <v>2742.9523300000001</v>
      </c>
      <c r="H9" s="485">
        <v>2057.2696799999999</v>
      </c>
      <c r="I9" s="485">
        <v>1774.8853899999999</v>
      </c>
    </row>
    <row r="10" spans="1:10" ht="13.35" customHeight="1" x14ac:dyDescent="0.2">
      <c r="A10" s="200" t="s">
        <v>423</v>
      </c>
      <c r="B10" s="485">
        <v>3458.3440000000001</v>
      </c>
      <c r="C10" s="485">
        <v>2042</v>
      </c>
      <c r="D10" s="485">
        <v>2251.4964200000004</v>
      </c>
      <c r="E10" s="485">
        <v>2019.1859760000002</v>
      </c>
      <c r="F10" s="485">
        <v>710.16354200000001</v>
      </c>
      <c r="G10" s="486" t="s">
        <v>410</v>
      </c>
      <c r="H10" s="486" t="s">
        <v>410</v>
      </c>
      <c r="I10" s="486" t="s">
        <v>410</v>
      </c>
    </row>
    <row r="11" spans="1:10" ht="13.35" customHeight="1" x14ac:dyDescent="0.25">
      <c r="A11" s="200" t="s">
        <v>424</v>
      </c>
      <c r="B11" s="485">
        <v>1905.02</v>
      </c>
      <c r="C11" s="485">
        <v>2482</v>
      </c>
      <c r="D11" s="485">
        <v>2337.375</v>
      </c>
      <c r="E11" s="485">
        <v>2434.4044559999998</v>
      </c>
      <c r="F11" s="485">
        <v>2231.8850000000002</v>
      </c>
      <c r="G11" s="485">
        <v>2109.2207009999997</v>
      </c>
      <c r="H11" s="485">
        <v>2404.5569280000004</v>
      </c>
      <c r="I11" s="485">
        <v>2265.8049999999998</v>
      </c>
    </row>
    <row r="12" spans="1:10" ht="13.35" customHeight="1" x14ac:dyDescent="0.2">
      <c r="A12" s="200" t="s">
        <v>425</v>
      </c>
      <c r="B12" s="485">
        <v>410.31200000000001</v>
      </c>
      <c r="C12" s="485">
        <v>871</v>
      </c>
      <c r="D12" s="485">
        <v>256.82585599999925</v>
      </c>
      <c r="E12" s="485">
        <v>303.38929499999824</v>
      </c>
      <c r="F12" s="485">
        <v>280.97354999999908</v>
      </c>
      <c r="G12" s="486" t="s">
        <v>410</v>
      </c>
      <c r="H12" s="486" t="s">
        <v>410</v>
      </c>
      <c r="I12" s="486" t="s">
        <v>410</v>
      </c>
    </row>
    <row r="13" spans="1:10" ht="13.35" customHeight="1" x14ac:dyDescent="0.2">
      <c r="A13" s="200" t="s">
        <v>426</v>
      </c>
      <c r="B13" s="485">
        <v>322</v>
      </c>
      <c r="C13" s="485">
        <v>2125</v>
      </c>
      <c r="D13" s="485">
        <v>1113.3232110000001</v>
      </c>
      <c r="E13" s="485">
        <v>1385.3194700000001</v>
      </c>
      <c r="F13" s="485">
        <v>817.36918000000003</v>
      </c>
      <c r="G13" s="485">
        <v>650.99270672542366</v>
      </c>
      <c r="H13" s="485">
        <v>1298.1541999999999</v>
      </c>
      <c r="I13" s="485">
        <v>1429.7245</v>
      </c>
    </row>
    <row r="14" spans="1:10" ht="13.35" customHeight="1" x14ac:dyDescent="0.25">
      <c r="A14" s="200" t="s">
        <v>427</v>
      </c>
      <c r="B14" s="485">
        <v>12749</v>
      </c>
      <c r="C14" s="485">
        <v>7107</v>
      </c>
      <c r="D14" s="485">
        <v>9215.8464899999999</v>
      </c>
      <c r="E14" s="485">
        <v>9646.8373350000002</v>
      </c>
      <c r="F14" s="485">
        <v>9654.2643200000002</v>
      </c>
      <c r="G14" s="485">
        <v>8986.0718080000006</v>
      </c>
      <c r="H14" s="485">
        <v>9248.0399600000001</v>
      </c>
      <c r="I14" s="485">
        <v>8822.4114300000001</v>
      </c>
    </row>
    <row r="15" spans="1:10" ht="13.35" customHeight="1" x14ac:dyDescent="0.25">
      <c r="A15" s="200" t="s">
        <v>428</v>
      </c>
      <c r="B15" s="485">
        <v>6360</v>
      </c>
      <c r="C15" s="485">
        <v>10408</v>
      </c>
      <c r="D15" s="485">
        <v>10726.874701352332</v>
      </c>
      <c r="E15" s="485">
        <v>8647.7805970355821</v>
      </c>
      <c r="F15" s="485">
        <v>13911.321030315788</v>
      </c>
      <c r="G15" s="485">
        <v>12749.093012428339</v>
      </c>
      <c r="H15" s="485">
        <v>15977.054056066232</v>
      </c>
      <c r="I15" s="485">
        <v>13504.704024482995</v>
      </c>
    </row>
    <row r="16" spans="1:10" ht="13.35" customHeight="1" x14ac:dyDescent="0.2">
      <c r="A16" s="200" t="s">
        <v>429</v>
      </c>
      <c r="B16" s="487" t="s">
        <v>18</v>
      </c>
      <c r="C16" s="485">
        <v>1</v>
      </c>
      <c r="D16" s="485">
        <v>1.492206102777224</v>
      </c>
      <c r="E16" s="485">
        <v>1.2243587498023829</v>
      </c>
      <c r="F16" s="485">
        <v>0.84256844158474087</v>
      </c>
      <c r="G16" s="485">
        <v>1.5888670175639432</v>
      </c>
      <c r="H16" s="485">
        <v>1.2961325348848423</v>
      </c>
      <c r="I16" s="485">
        <v>1.3101533264255851</v>
      </c>
    </row>
    <row r="17" spans="1:10" ht="13.35" customHeight="1" x14ac:dyDescent="0.2">
      <c r="A17" s="200" t="s">
        <v>430</v>
      </c>
      <c r="B17" s="485">
        <v>915</v>
      </c>
      <c r="C17" s="485">
        <v>3519</v>
      </c>
      <c r="D17" s="485">
        <v>2627.7056000000002</v>
      </c>
      <c r="E17" s="488">
        <v>2753.3732</v>
      </c>
      <c r="F17" s="485">
        <v>2686.65</v>
      </c>
      <c r="G17" s="488">
        <v>6218.9119999999994</v>
      </c>
      <c r="H17" s="485">
        <v>5337.6379999999999</v>
      </c>
      <c r="I17" s="485">
        <v>5954.2155000000002</v>
      </c>
    </row>
    <row r="18" spans="1:10" ht="13.35" customHeight="1" x14ac:dyDescent="0.25">
      <c r="A18" s="201"/>
      <c r="B18" s="487"/>
      <c r="C18" s="486"/>
      <c r="D18" s="486"/>
      <c r="E18" s="486"/>
      <c r="F18" s="486"/>
      <c r="G18" s="486"/>
      <c r="H18" s="486"/>
      <c r="I18" s="486"/>
      <c r="J18" s="79"/>
    </row>
    <row r="19" spans="1:10" ht="27" customHeight="1" x14ac:dyDescent="0.25">
      <c r="A19" s="202" t="s">
        <v>437</v>
      </c>
      <c r="B19" s="484">
        <v>14009</v>
      </c>
      <c r="C19" s="484">
        <v>17838</v>
      </c>
      <c r="D19" s="484">
        <v>20256.584852039963</v>
      </c>
      <c r="E19" s="489">
        <v>19619.014640958529</v>
      </c>
      <c r="F19" s="484">
        <v>15659.22814105263</v>
      </c>
      <c r="G19" s="489">
        <v>15565.362563410454</v>
      </c>
      <c r="H19" s="489">
        <v>19110.134929078209</v>
      </c>
      <c r="I19" s="489">
        <v>15414.225895517004</v>
      </c>
      <c r="J19" s="78"/>
    </row>
    <row r="20" spans="1:10" ht="13.35" customHeight="1" x14ac:dyDescent="0.2">
      <c r="A20" s="203" t="s">
        <v>138</v>
      </c>
      <c r="B20" s="485">
        <v>29</v>
      </c>
      <c r="C20" s="486" t="s">
        <v>18</v>
      </c>
      <c r="D20" s="486" t="s">
        <v>18</v>
      </c>
      <c r="E20" s="486" t="s">
        <v>18</v>
      </c>
      <c r="F20" s="485">
        <v>16.034303999999999</v>
      </c>
      <c r="G20" s="485">
        <v>0.78304200000000002</v>
      </c>
      <c r="H20" s="486" t="s">
        <v>18</v>
      </c>
      <c r="I20" s="486" t="s">
        <v>18</v>
      </c>
    </row>
    <row r="21" spans="1:10" ht="13.35" customHeight="1" x14ac:dyDescent="0.2">
      <c r="A21" s="200" t="s">
        <v>431</v>
      </c>
      <c r="B21" s="485">
        <v>381</v>
      </c>
      <c r="C21" s="485">
        <v>13</v>
      </c>
      <c r="D21" s="485">
        <v>16.645649999999996</v>
      </c>
      <c r="E21" s="485">
        <v>7.42035</v>
      </c>
      <c r="F21" s="485">
        <v>7.42035</v>
      </c>
      <c r="G21" s="485">
        <v>332.726</v>
      </c>
      <c r="H21" s="485">
        <v>325.98048999999997</v>
      </c>
      <c r="I21" s="486" t="s">
        <v>18</v>
      </c>
    </row>
    <row r="22" spans="1:10" ht="13.35" customHeight="1" x14ac:dyDescent="0.2">
      <c r="A22" s="200" t="s">
        <v>143</v>
      </c>
      <c r="B22" s="487">
        <v>0</v>
      </c>
      <c r="C22" s="485">
        <v>83</v>
      </c>
      <c r="D22" s="487" t="s">
        <v>18</v>
      </c>
      <c r="E22" s="487" t="s">
        <v>18</v>
      </c>
      <c r="F22" s="487" t="s">
        <v>18</v>
      </c>
      <c r="G22" s="487" t="s">
        <v>18</v>
      </c>
      <c r="H22" s="486" t="s">
        <v>18</v>
      </c>
      <c r="I22" s="486" t="s">
        <v>18</v>
      </c>
    </row>
    <row r="23" spans="1:10" ht="13.35" customHeight="1" x14ac:dyDescent="0.2">
      <c r="A23" s="200" t="s">
        <v>144</v>
      </c>
      <c r="B23" s="487" t="s">
        <v>18</v>
      </c>
      <c r="C23" s="486" t="s">
        <v>18</v>
      </c>
      <c r="D23" s="485">
        <v>134.24639999999999</v>
      </c>
      <c r="E23" s="485">
        <v>183.05024</v>
      </c>
      <c r="F23" s="485">
        <v>51.117788000000004</v>
      </c>
      <c r="G23" s="488">
        <v>152.34073395985132</v>
      </c>
      <c r="H23" s="485">
        <v>201.36544186946165</v>
      </c>
      <c r="I23" s="485">
        <v>150.08917000000002</v>
      </c>
    </row>
    <row r="24" spans="1:10" ht="13.35" customHeight="1" x14ac:dyDescent="0.2">
      <c r="A24" s="200" t="s">
        <v>139</v>
      </c>
      <c r="B24" s="487" t="s">
        <v>18</v>
      </c>
      <c r="C24" s="485">
        <v>0</v>
      </c>
      <c r="D24" s="485">
        <v>3.1360799999999998</v>
      </c>
      <c r="E24" s="485">
        <v>4.2960000000000005E-2</v>
      </c>
      <c r="F24" s="485">
        <v>4.2960000000000005E-2</v>
      </c>
      <c r="G24" s="485">
        <v>4.2959999999999998E-2</v>
      </c>
      <c r="H24" s="485">
        <v>2.8388327615745636E-2</v>
      </c>
      <c r="I24" s="486" t="s">
        <v>18</v>
      </c>
    </row>
    <row r="25" spans="1:10" ht="13.35" customHeight="1" x14ac:dyDescent="0.2">
      <c r="A25" s="200" t="s">
        <v>147</v>
      </c>
      <c r="B25" s="488">
        <v>29</v>
      </c>
      <c r="C25" s="490" t="s">
        <v>18</v>
      </c>
      <c r="D25" s="490" t="s">
        <v>18</v>
      </c>
      <c r="E25" s="486" t="s">
        <v>18</v>
      </c>
      <c r="F25" s="486" t="s">
        <v>18</v>
      </c>
      <c r="G25" s="486" t="s">
        <v>18</v>
      </c>
      <c r="H25" s="486" t="s">
        <v>18</v>
      </c>
      <c r="I25" s="486" t="s">
        <v>18</v>
      </c>
    </row>
    <row r="26" spans="1:10" ht="13.35" customHeight="1" x14ac:dyDescent="0.2">
      <c r="A26" s="200" t="s">
        <v>140</v>
      </c>
      <c r="B26" s="485">
        <v>879</v>
      </c>
      <c r="C26" s="485">
        <v>255</v>
      </c>
      <c r="D26" s="485">
        <v>288.8639490000001</v>
      </c>
      <c r="E26" s="485">
        <v>178.56577199999987</v>
      </c>
      <c r="F26" s="485">
        <v>203.46169200000006</v>
      </c>
      <c r="G26" s="485">
        <v>225.60132000000024</v>
      </c>
      <c r="H26" s="485">
        <v>246.89137000000031</v>
      </c>
      <c r="I26" s="485">
        <v>191.49229999999983</v>
      </c>
    </row>
    <row r="27" spans="1:10" ht="13.35" customHeight="1" x14ac:dyDescent="0.2">
      <c r="A27" s="200" t="s">
        <v>141</v>
      </c>
      <c r="B27" s="485">
        <v>762</v>
      </c>
      <c r="C27" s="488">
        <v>7</v>
      </c>
      <c r="D27" s="488">
        <v>36.790080000000003</v>
      </c>
      <c r="E27" s="488">
        <v>5.2961990000000005</v>
      </c>
      <c r="F27" s="491">
        <v>124.43122800000013</v>
      </c>
      <c r="G27" s="492" t="s">
        <v>18</v>
      </c>
      <c r="H27" s="492" t="s">
        <v>18</v>
      </c>
      <c r="I27" s="492" t="s">
        <v>18</v>
      </c>
      <c r="J27" s="81"/>
    </row>
    <row r="28" spans="1:10" ht="13.35" customHeight="1" x14ac:dyDescent="0.2">
      <c r="A28" s="200" t="s">
        <v>432</v>
      </c>
      <c r="B28" s="493" t="s">
        <v>18</v>
      </c>
      <c r="C28" s="488">
        <v>212</v>
      </c>
      <c r="D28" s="488">
        <v>198.24056499999998</v>
      </c>
      <c r="E28" s="488">
        <v>190.05157599999998</v>
      </c>
      <c r="F28" s="485">
        <v>239.18891499999998</v>
      </c>
      <c r="G28" s="493" t="s">
        <v>18</v>
      </c>
      <c r="H28" s="485">
        <v>16.660550000000057</v>
      </c>
      <c r="I28" s="486" t="s">
        <v>18</v>
      </c>
    </row>
    <row r="29" spans="1:10" ht="13.35" customHeight="1" x14ac:dyDescent="0.2">
      <c r="A29" s="200" t="s">
        <v>145</v>
      </c>
      <c r="B29" s="485">
        <v>176</v>
      </c>
      <c r="C29" s="486" t="s">
        <v>18</v>
      </c>
      <c r="D29" s="485">
        <v>4.7807759999999995</v>
      </c>
      <c r="E29" s="485">
        <v>2.7538450000000005</v>
      </c>
      <c r="F29" s="485">
        <v>2.8542320000000001</v>
      </c>
      <c r="G29" s="485">
        <v>0.65824329999993769</v>
      </c>
      <c r="H29" s="485">
        <v>1.2143472000001518</v>
      </c>
      <c r="I29" s="485">
        <v>1.1035700000000652</v>
      </c>
    </row>
    <row r="30" spans="1:10" ht="13.35" customHeight="1" x14ac:dyDescent="0.25">
      <c r="A30" s="200" t="s">
        <v>142</v>
      </c>
      <c r="B30" s="485">
        <v>11753</v>
      </c>
      <c r="C30" s="485">
        <v>17268</v>
      </c>
      <c r="D30" s="485">
        <v>19573.881352039964</v>
      </c>
      <c r="E30" s="485">
        <v>19051.83369895853</v>
      </c>
      <c r="F30" s="485">
        <v>15010.15751705263</v>
      </c>
      <c r="G30" s="485">
        <v>14853.210264150603</v>
      </c>
      <c r="H30" s="485">
        <v>18317.162341681134</v>
      </c>
      <c r="I30" s="485">
        <v>15071.540855517003</v>
      </c>
    </row>
    <row r="31" spans="1:10" ht="13.35" customHeight="1" x14ac:dyDescent="0.25">
      <c r="A31" s="200"/>
      <c r="B31" s="487"/>
      <c r="C31" s="493"/>
      <c r="D31" s="490"/>
      <c r="E31" s="493"/>
      <c r="F31" s="486"/>
      <c r="G31" s="493"/>
      <c r="H31" s="486"/>
      <c r="I31" s="486"/>
    </row>
    <row r="32" spans="1:10" ht="14.25" customHeight="1" x14ac:dyDescent="0.25">
      <c r="A32" s="199" t="s">
        <v>436</v>
      </c>
      <c r="B32" s="484">
        <v>73153</v>
      </c>
      <c r="C32" s="484">
        <v>58088</v>
      </c>
      <c r="D32" s="484">
        <v>59006.898647799215</v>
      </c>
      <c r="E32" s="484">
        <v>57417.728180215367</v>
      </c>
      <c r="F32" s="484">
        <v>54139.581926315797</v>
      </c>
      <c r="G32" s="484">
        <v>53626.144913287244</v>
      </c>
      <c r="H32" s="484">
        <v>54551.907660424331</v>
      </c>
      <c r="I32" s="484">
        <v>55104.000127978703</v>
      </c>
    </row>
    <row r="33" spans="1:10" ht="13.35" customHeight="1" x14ac:dyDescent="0.2">
      <c r="A33" s="200" t="s">
        <v>296</v>
      </c>
      <c r="B33" s="485">
        <v>33353</v>
      </c>
      <c r="C33" s="485">
        <v>18549</v>
      </c>
      <c r="D33" s="485">
        <v>17147.233400000001</v>
      </c>
      <c r="E33" s="485">
        <v>16224.121800000001</v>
      </c>
      <c r="F33" s="485">
        <v>15322.7817</v>
      </c>
      <c r="G33" s="485">
        <v>14762.534743626542</v>
      </c>
      <c r="H33" s="485">
        <v>13953.91831826749</v>
      </c>
      <c r="I33" s="485">
        <v>14293.978081243302</v>
      </c>
    </row>
    <row r="34" spans="1:10" ht="13.35" customHeight="1" x14ac:dyDescent="0.2">
      <c r="A34" s="200" t="s">
        <v>479</v>
      </c>
      <c r="B34" s="487" t="s">
        <v>18</v>
      </c>
      <c r="C34" s="485">
        <v>44</v>
      </c>
      <c r="D34" s="485">
        <v>43.542999999999999</v>
      </c>
      <c r="E34" s="485">
        <v>43.542999999999999</v>
      </c>
      <c r="F34" s="485">
        <v>43.542999999999999</v>
      </c>
      <c r="G34" s="485">
        <v>23.786670040000001</v>
      </c>
      <c r="H34" s="485">
        <v>22.713770520000001</v>
      </c>
      <c r="I34" s="485">
        <v>24.959766540772343</v>
      </c>
    </row>
    <row r="35" spans="1:10" ht="13.35" customHeight="1" x14ac:dyDescent="0.25">
      <c r="A35" s="200" t="s">
        <v>139</v>
      </c>
      <c r="B35" s="485">
        <v>30715</v>
      </c>
      <c r="C35" s="485">
        <v>27451</v>
      </c>
      <c r="D35" s="485">
        <v>27163.608000000004</v>
      </c>
      <c r="E35" s="485">
        <v>26377.439999999999</v>
      </c>
      <c r="F35" s="485">
        <v>26819.928000000004</v>
      </c>
      <c r="G35" s="485">
        <v>28070.599319289169</v>
      </c>
      <c r="H35" s="485">
        <v>29280.123495475818</v>
      </c>
      <c r="I35" s="485">
        <v>29025.242159865375</v>
      </c>
    </row>
    <row r="36" spans="1:10" ht="13.35" customHeight="1" x14ac:dyDescent="0.25">
      <c r="A36" s="204" t="s">
        <v>146</v>
      </c>
      <c r="B36" s="485">
        <v>9085</v>
      </c>
      <c r="C36" s="485">
        <v>11997</v>
      </c>
      <c r="D36" s="485">
        <v>14509.2</v>
      </c>
      <c r="E36" s="485">
        <v>14680.4</v>
      </c>
      <c r="F36" s="485">
        <v>11727.2</v>
      </c>
      <c r="G36" s="485">
        <v>10362.021301057795</v>
      </c>
      <c r="H36" s="485">
        <v>10715.447654792604</v>
      </c>
      <c r="I36" s="485">
        <v>11435.316030855576</v>
      </c>
    </row>
    <row r="37" spans="1:10" ht="13.35" customHeight="1" x14ac:dyDescent="0.2">
      <c r="A37" s="200" t="s">
        <v>145</v>
      </c>
      <c r="B37" s="493" t="s">
        <v>18</v>
      </c>
      <c r="C37" s="485">
        <v>47</v>
      </c>
      <c r="D37" s="485">
        <v>91.938000000000002</v>
      </c>
      <c r="E37" s="485">
        <v>45.145000000000003</v>
      </c>
      <c r="F37" s="485">
        <v>184.14400000000001</v>
      </c>
      <c r="G37" s="485">
        <v>339.89792137900002</v>
      </c>
      <c r="H37" s="485">
        <v>499.67627399999998</v>
      </c>
      <c r="I37" s="485">
        <v>236.26009999999999</v>
      </c>
    </row>
    <row r="38" spans="1:10" ht="13.35" customHeight="1" x14ac:dyDescent="0.2">
      <c r="A38" s="200" t="s">
        <v>142</v>
      </c>
      <c r="B38" s="493" t="s">
        <v>18</v>
      </c>
      <c r="C38" s="486" t="s">
        <v>18</v>
      </c>
      <c r="D38" s="485">
        <v>51.376247799205672</v>
      </c>
      <c r="E38" s="485">
        <v>47.078380215370757</v>
      </c>
      <c r="F38" s="485">
        <v>41.985226315789468</v>
      </c>
      <c r="G38" s="485">
        <v>67.30495789473683</v>
      </c>
      <c r="H38" s="485">
        <v>80.028147368421045</v>
      </c>
      <c r="I38" s="485">
        <v>88.243989473684209</v>
      </c>
    </row>
    <row r="39" spans="1:10" ht="13.35" customHeight="1" x14ac:dyDescent="0.25">
      <c r="A39" s="200"/>
      <c r="B39" s="493"/>
      <c r="C39" s="486"/>
      <c r="D39" s="486"/>
      <c r="E39" s="486"/>
      <c r="F39" s="486"/>
      <c r="G39" s="486"/>
      <c r="H39" s="486"/>
      <c r="I39" s="486"/>
    </row>
    <row r="40" spans="1:10" ht="13.35" customHeight="1" x14ac:dyDescent="0.25">
      <c r="A40" s="199" t="s">
        <v>435</v>
      </c>
      <c r="B40" s="484">
        <v>38592</v>
      </c>
      <c r="C40" s="484">
        <v>30837</v>
      </c>
      <c r="D40" s="484">
        <v>31174.884328652173</v>
      </c>
      <c r="E40" s="484">
        <v>26829.33031968891</v>
      </c>
      <c r="F40" s="484">
        <v>33232.595287526819</v>
      </c>
      <c r="G40" s="484">
        <v>30891.5971549182</v>
      </c>
      <c r="H40" s="484">
        <v>31892.524364312012</v>
      </c>
      <c r="I40" s="484">
        <v>26174.806330352858</v>
      </c>
    </row>
    <row r="41" spans="1:10" ht="13.35" customHeight="1" x14ac:dyDescent="0.25">
      <c r="A41" s="200" t="s">
        <v>138</v>
      </c>
      <c r="B41" s="485">
        <v>330</v>
      </c>
      <c r="C41" s="488">
        <v>34</v>
      </c>
      <c r="D41" s="488">
        <v>61.973636028307432</v>
      </c>
      <c r="E41" s="485">
        <v>72.055275642016142</v>
      </c>
      <c r="F41" s="485">
        <v>77.933575114187718</v>
      </c>
      <c r="G41" s="485">
        <v>80.907459724256299</v>
      </c>
      <c r="H41" s="485">
        <v>102.63965024444445</v>
      </c>
      <c r="I41" s="485">
        <v>78.835190496909206</v>
      </c>
      <c r="J41" s="78"/>
    </row>
    <row r="42" spans="1:10" ht="13.35" customHeight="1" x14ac:dyDescent="0.2">
      <c r="A42" s="205" t="s">
        <v>480</v>
      </c>
      <c r="B42" s="485">
        <v>263</v>
      </c>
      <c r="C42" s="485">
        <v>8</v>
      </c>
      <c r="D42" s="486" t="s">
        <v>18</v>
      </c>
      <c r="E42" s="486" t="s">
        <v>18</v>
      </c>
      <c r="F42" s="486" t="s">
        <v>18</v>
      </c>
      <c r="G42" s="486" t="s">
        <v>18</v>
      </c>
      <c r="H42" s="486" t="s">
        <v>18</v>
      </c>
      <c r="I42" s="486" t="s">
        <v>18</v>
      </c>
    </row>
    <row r="43" spans="1:10" ht="13.35" customHeight="1" x14ac:dyDescent="0.25">
      <c r="A43" s="200" t="s">
        <v>143</v>
      </c>
      <c r="B43" s="485">
        <v>458</v>
      </c>
      <c r="C43" s="485">
        <v>24</v>
      </c>
      <c r="D43" s="485">
        <v>47.486798999999991</v>
      </c>
      <c r="E43" s="485">
        <v>28.677402239999996</v>
      </c>
      <c r="F43" s="485">
        <v>38.488977920000004</v>
      </c>
      <c r="G43" s="485">
        <v>61.070360378870667</v>
      </c>
      <c r="H43" s="485">
        <v>93.229185000000001</v>
      </c>
      <c r="I43" s="485">
        <v>68.142015000000001</v>
      </c>
    </row>
    <row r="44" spans="1:10" ht="13.35" customHeight="1" x14ac:dyDescent="0.25">
      <c r="A44" s="200" t="s">
        <v>481</v>
      </c>
      <c r="B44" s="485">
        <v>38</v>
      </c>
      <c r="C44" s="485">
        <v>29</v>
      </c>
      <c r="D44" s="485">
        <v>5.9314274600000001</v>
      </c>
      <c r="E44" s="485">
        <v>5.27000929</v>
      </c>
      <c r="F44" s="485">
        <v>5.1415574399999997</v>
      </c>
      <c r="G44" s="485">
        <v>55.91373911354291</v>
      </c>
      <c r="H44" s="485">
        <v>55.50645506161662</v>
      </c>
      <c r="I44" s="485">
        <v>91.678618038319087</v>
      </c>
    </row>
    <row r="45" spans="1:10" ht="13.35" customHeight="1" x14ac:dyDescent="0.2">
      <c r="A45" s="200" t="s">
        <v>148</v>
      </c>
      <c r="B45" s="485">
        <v>15973</v>
      </c>
      <c r="C45" s="485">
        <v>8781</v>
      </c>
      <c r="D45" s="485">
        <v>8245.1846400000013</v>
      </c>
      <c r="E45" s="485">
        <v>5834.6323200000006</v>
      </c>
      <c r="F45" s="485">
        <v>9667.5546240000003</v>
      </c>
      <c r="G45" s="485">
        <v>8253.9780428307913</v>
      </c>
      <c r="H45" s="485">
        <v>8454.3342679578254</v>
      </c>
      <c r="I45" s="485">
        <v>5741.8678899999995</v>
      </c>
    </row>
    <row r="46" spans="1:10" ht="13.35" customHeight="1" x14ac:dyDescent="0.2">
      <c r="A46" s="200" t="s">
        <v>145</v>
      </c>
      <c r="B46" s="485">
        <v>218</v>
      </c>
      <c r="C46" s="486" t="s">
        <v>18</v>
      </c>
      <c r="D46" s="485">
        <v>147.10079999999999</v>
      </c>
      <c r="E46" s="485">
        <v>115.5712</v>
      </c>
      <c r="F46" s="485">
        <v>207.71443199999999</v>
      </c>
      <c r="G46" s="485">
        <v>223.63262129179026</v>
      </c>
      <c r="H46" s="485">
        <v>234.62588499549145</v>
      </c>
      <c r="I46" s="485">
        <v>143.03025576500002</v>
      </c>
    </row>
    <row r="47" spans="1:10" ht="13.35" customHeight="1" x14ac:dyDescent="0.25">
      <c r="A47" s="200" t="s">
        <v>142</v>
      </c>
      <c r="B47" s="485">
        <v>21312</v>
      </c>
      <c r="C47" s="485">
        <v>21961</v>
      </c>
      <c r="D47" s="485">
        <v>22667.207026163866</v>
      </c>
      <c r="E47" s="485">
        <v>20773.124112516893</v>
      </c>
      <c r="F47" s="485">
        <v>23235.76212105263</v>
      </c>
      <c r="G47" s="485">
        <v>22216.094931578948</v>
      </c>
      <c r="H47" s="485">
        <v>22952.188921052631</v>
      </c>
      <c r="I47" s="485">
        <v>20051.25236105263</v>
      </c>
    </row>
    <row r="49" spans="1:9" ht="24" customHeight="1" x14ac:dyDescent="0.2">
      <c r="A49" s="199" t="s">
        <v>434</v>
      </c>
      <c r="B49" s="727">
        <v>18501</v>
      </c>
      <c r="C49" s="727">
        <v>16643</v>
      </c>
      <c r="D49" s="727">
        <v>16421.798068809112</v>
      </c>
      <c r="E49" s="727">
        <v>15059.746537951791</v>
      </c>
      <c r="F49" s="727">
        <v>12742.515816052124</v>
      </c>
      <c r="G49" s="727">
        <v>13015.05204935724</v>
      </c>
      <c r="H49" s="727">
        <v>17100.370308763282</v>
      </c>
      <c r="I49" s="727">
        <v>12996.806281683695</v>
      </c>
    </row>
    <row r="50" spans="1:9" ht="14.25" customHeight="1" x14ac:dyDescent="0.2">
      <c r="A50" s="200" t="s">
        <v>138</v>
      </c>
      <c r="B50" s="728">
        <v>227</v>
      </c>
      <c r="C50" s="728">
        <v>19</v>
      </c>
      <c r="D50" s="728">
        <v>34.863723971692572</v>
      </c>
      <c r="E50" s="728">
        <v>40.535224357983871</v>
      </c>
      <c r="F50" s="728">
        <v>43.84210488581229</v>
      </c>
      <c r="G50" s="728">
        <v>43.807037275743703</v>
      </c>
      <c r="H50" s="728">
        <v>53.929307755555548</v>
      </c>
      <c r="I50" s="728">
        <v>47.004610263090775</v>
      </c>
    </row>
    <row r="51" spans="1:9" ht="14.25" customHeight="1" x14ac:dyDescent="0.2">
      <c r="A51" s="200" t="s">
        <v>431</v>
      </c>
      <c r="B51" s="728">
        <v>60</v>
      </c>
      <c r="C51" s="729" t="s">
        <v>18</v>
      </c>
      <c r="D51" s="729" t="s">
        <v>18</v>
      </c>
      <c r="E51" s="729" t="s">
        <v>18</v>
      </c>
      <c r="F51" s="729" t="s">
        <v>18</v>
      </c>
      <c r="G51" s="729" t="s">
        <v>18</v>
      </c>
      <c r="H51" s="729" t="s">
        <v>18</v>
      </c>
      <c r="I51" s="729" t="s">
        <v>18</v>
      </c>
    </row>
    <row r="52" spans="1:9" ht="14.25" customHeight="1" x14ac:dyDescent="0.2">
      <c r="A52" s="200" t="s">
        <v>143</v>
      </c>
      <c r="B52" s="728">
        <v>98</v>
      </c>
      <c r="C52" s="729" t="s">
        <v>18</v>
      </c>
      <c r="D52" s="729" t="s">
        <v>18</v>
      </c>
      <c r="E52" s="728">
        <v>16.131038759999999</v>
      </c>
      <c r="F52" s="728">
        <v>21.65005008</v>
      </c>
      <c r="G52" s="728">
        <v>6.7993316211293253</v>
      </c>
      <c r="H52" s="729" t="s">
        <v>18</v>
      </c>
      <c r="I52" s="729" t="s">
        <v>18</v>
      </c>
    </row>
    <row r="53" spans="1:9" ht="14.25" customHeight="1" x14ac:dyDescent="0.2">
      <c r="A53" s="200" t="s">
        <v>144</v>
      </c>
      <c r="B53" s="729" t="s">
        <v>18</v>
      </c>
      <c r="C53" s="728">
        <v>13</v>
      </c>
      <c r="D53" s="728">
        <v>1.4540799999999998</v>
      </c>
      <c r="E53" s="728">
        <v>1.0649599999999999</v>
      </c>
      <c r="F53" s="728">
        <v>121.32726399999999</v>
      </c>
      <c r="G53" s="728">
        <v>185.79489004014869</v>
      </c>
      <c r="H53" s="728">
        <v>240.18095613053833</v>
      </c>
      <c r="I53" s="728">
        <v>59.650500000000001</v>
      </c>
    </row>
    <row r="54" spans="1:9" ht="14.25" customHeight="1" x14ac:dyDescent="0.2">
      <c r="A54" s="200" t="s">
        <v>481</v>
      </c>
      <c r="B54" s="728">
        <v>226</v>
      </c>
      <c r="C54" s="728">
        <v>188</v>
      </c>
      <c r="D54" s="728">
        <v>207.42927254</v>
      </c>
      <c r="E54" s="728">
        <v>208.09069070999999</v>
      </c>
      <c r="F54" s="728">
        <v>203.86484256</v>
      </c>
      <c r="G54" s="728">
        <v>152.17030265078134</v>
      </c>
      <c r="H54" s="728">
        <v>149.44045593512169</v>
      </c>
      <c r="I54" s="728">
        <v>194.20094358654694</v>
      </c>
    </row>
    <row r="55" spans="1:9" ht="14.25" customHeight="1" x14ac:dyDescent="0.2">
      <c r="A55" s="200" t="s">
        <v>139</v>
      </c>
      <c r="B55" s="728">
        <v>674</v>
      </c>
      <c r="C55" s="728">
        <v>859</v>
      </c>
      <c r="D55" s="728">
        <v>859</v>
      </c>
      <c r="E55" s="728">
        <v>846.31200000000001</v>
      </c>
      <c r="F55" s="728">
        <v>867.79200000000003</v>
      </c>
      <c r="G55" s="728">
        <v>917.28688798886969</v>
      </c>
      <c r="H55" s="728">
        <v>928.94604565433508</v>
      </c>
      <c r="I55" s="728">
        <v>1077.9663525672147</v>
      </c>
    </row>
    <row r="56" spans="1:9" ht="14.25" customHeight="1" x14ac:dyDescent="0.2">
      <c r="A56" s="200" t="s">
        <v>147</v>
      </c>
      <c r="B56" s="728">
        <v>29</v>
      </c>
      <c r="C56" s="730" t="s">
        <v>18</v>
      </c>
      <c r="D56" s="730" t="s">
        <v>18</v>
      </c>
      <c r="E56" s="730" t="s">
        <v>18</v>
      </c>
      <c r="F56" s="729" t="s">
        <v>18</v>
      </c>
      <c r="G56" s="730" t="s">
        <v>18</v>
      </c>
      <c r="H56" s="729" t="s">
        <v>18</v>
      </c>
      <c r="I56" s="729" t="s">
        <v>18</v>
      </c>
    </row>
    <row r="57" spans="1:9" ht="14.25" customHeight="1" x14ac:dyDescent="0.2">
      <c r="A57" s="200" t="s">
        <v>148</v>
      </c>
      <c r="B57" s="728">
        <v>6536</v>
      </c>
      <c r="C57" s="728">
        <v>3374</v>
      </c>
      <c r="D57" s="728">
        <v>4637.9163600000002</v>
      </c>
      <c r="E57" s="728">
        <v>3281.9806800000001</v>
      </c>
      <c r="F57" s="728">
        <v>3685.4213760000007</v>
      </c>
      <c r="G57" s="728">
        <v>3115.0815271692081</v>
      </c>
      <c r="H57" s="728">
        <v>3206.370172042175</v>
      </c>
      <c r="I57" s="728">
        <v>1654.046767</v>
      </c>
    </row>
    <row r="58" spans="1:9" ht="13.9" customHeight="1" x14ac:dyDescent="0.2">
      <c r="A58" s="200" t="s">
        <v>141</v>
      </c>
      <c r="B58" s="728">
        <v>88</v>
      </c>
      <c r="C58" s="729" t="s">
        <v>18</v>
      </c>
      <c r="D58" s="730" t="s">
        <v>18</v>
      </c>
      <c r="E58" s="729" t="s">
        <v>18</v>
      </c>
      <c r="F58" s="729" t="s">
        <v>18</v>
      </c>
      <c r="G58" s="729" t="s">
        <v>18</v>
      </c>
      <c r="H58" s="729" t="s">
        <v>18</v>
      </c>
      <c r="I58" s="729" t="s">
        <v>18</v>
      </c>
    </row>
    <row r="59" spans="1:9" ht="14.25" customHeight="1" x14ac:dyDescent="0.2">
      <c r="A59" s="200" t="s">
        <v>145</v>
      </c>
      <c r="B59" s="728">
        <v>46</v>
      </c>
      <c r="C59" s="728">
        <v>233</v>
      </c>
      <c r="D59" s="728">
        <v>82.744199999999992</v>
      </c>
      <c r="E59" s="728">
        <v>65.008800000000008</v>
      </c>
      <c r="F59" s="728">
        <v>160.57356799999999</v>
      </c>
      <c r="G59" s="728">
        <v>185.21472070820971</v>
      </c>
      <c r="H59" s="728">
        <v>218.68440500450853</v>
      </c>
      <c r="I59" s="728">
        <v>107.98410361999998</v>
      </c>
    </row>
    <row r="60" spans="1:9" ht="14.25" customHeight="1" x14ac:dyDescent="0.2">
      <c r="A60" s="200" t="s">
        <v>142</v>
      </c>
      <c r="B60" s="728">
        <v>10517</v>
      </c>
      <c r="C60" s="728">
        <v>11957</v>
      </c>
      <c r="D60" s="728">
        <v>10598.190432297419</v>
      </c>
      <c r="E60" s="728">
        <v>10600.623144123807</v>
      </c>
      <c r="F60" s="728">
        <v>7638.0446105263109</v>
      </c>
      <c r="G60" s="728">
        <v>8408.8973519031497</v>
      </c>
      <c r="H60" s="728">
        <v>12302.81896624105</v>
      </c>
      <c r="I60" s="728">
        <v>9855.9530046468426</v>
      </c>
    </row>
    <row r="61" spans="1:9" ht="14.25" customHeight="1" x14ac:dyDescent="0.2">
      <c r="A61" s="200"/>
      <c r="B61" s="728"/>
      <c r="C61" s="731"/>
      <c r="D61" s="731"/>
      <c r="E61" s="731"/>
      <c r="F61" s="728"/>
      <c r="G61" s="731"/>
      <c r="H61" s="728"/>
      <c r="I61" s="728"/>
    </row>
    <row r="62" spans="1:9" ht="13.9" customHeight="1" x14ac:dyDescent="0.2">
      <c r="A62" s="206" t="s">
        <v>433</v>
      </c>
      <c r="B62" s="732">
        <v>183504.66</v>
      </c>
      <c r="C62" s="732">
        <v>165921</v>
      </c>
      <c r="D62" s="732">
        <v>168262.51897175558</v>
      </c>
      <c r="E62" s="732">
        <v>160141.14954259997</v>
      </c>
      <c r="F62" s="732">
        <v>159666.06771570476</v>
      </c>
      <c r="G62" s="732">
        <v>159861.84773914446</v>
      </c>
      <c r="H62" s="732">
        <v>172116.11329837766</v>
      </c>
      <c r="I62" s="732">
        <v>157184.0721233417</v>
      </c>
    </row>
    <row r="63" spans="1:9" ht="14.25" customHeight="1" x14ac:dyDescent="0.2">
      <c r="A63" s="622" t="s">
        <v>463</v>
      </c>
      <c r="B63" s="622"/>
      <c r="C63" s="622"/>
      <c r="D63" s="622"/>
      <c r="E63" s="622"/>
      <c r="F63" s="622"/>
      <c r="G63" s="622"/>
      <c r="H63" s="622"/>
      <c r="I63" s="622"/>
    </row>
    <row r="64" spans="1:9" ht="14.25" customHeight="1" x14ac:dyDescent="0.2">
      <c r="A64" s="615" t="s">
        <v>464</v>
      </c>
      <c r="B64" s="615"/>
      <c r="C64" s="615"/>
      <c r="D64" s="615"/>
      <c r="E64" s="615"/>
      <c r="F64" s="615"/>
      <c r="G64" s="615"/>
      <c r="H64" s="615"/>
      <c r="I64" s="615"/>
    </row>
    <row r="65" spans="1:3" ht="14.25" customHeight="1" x14ac:dyDescent="0.25">
      <c r="A65" s="615" t="s">
        <v>457</v>
      </c>
      <c r="B65" s="605"/>
      <c r="C65" s="616"/>
    </row>
    <row r="66" spans="1:3" x14ac:dyDescent="0.25">
      <c r="A66" s="82" t="s">
        <v>149</v>
      </c>
      <c r="B66" s="87"/>
      <c r="C66" s="67"/>
    </row>
    <row r="67" spans="1:3" x14ac:dyDescent="0.25">
      <c r="B67" s="72"/>
    </row>
  </sheetData>
  <mergeCells count="7">
    <mergeCell ref="A64:I64"/>
    <mergeCell ref="A65:C65"/>
    <mergeCell ref="A1:I1"/>
    <mergeCell ref="A2:I2"/>
    <mergeCell ref="A4:A5"/>
    <mergeCell ref="B5:I5"/>
    <mergeCell ref="A63:I63"/>
  </mergeCells>
  <conditionalFormatting sqref="A6:I47 A49:I62">
    <cfRule type="expression" dxfId="2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j/11 HH</oddFooter>
  </headerFooter>
  <rowBreaks count="1" manualBreakCount="1">
    <brk id="48"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4"/>
  <sheetViews>
    <sheetView view="pageLayout" zoomScaleNormal="100" workbookViewId="0">
      <selection sqref="A1:N1"/>
    </sheetView>
  </sheetViews>
  <sheetFormatPr baseColWidth="10" defaultColWidth="11.140625" defaultRowHeight="13.5" x14ac:dyDescent="0.25"/>
  <cols>
    <col min="1" max="1" width="24.140625" style="214" customWidth="1"/>
    <col min="2" max="6" width="4.5703125" style="211" customWidth="1"/>
    <col min="7" max="7" width="5.5703125" style="211" customWidth="1"/>
    <col min="8" max="11" width="4.5703125" style="211" customWidth="1"/>
    <col min="12" max="13" width="5.5703125" style="211" customWidth="1"/>
    <col min="14" max="15" width="4.5703125" style="211" customWidth="1"/>
    <col min="16" max="16" width="27.7109375" style="211" customWidth="1"/>
    <col min="17" max="17" width="6.140625" style="211" customWidth="1"/>
    <col min="18" max="18" width="7.42578125" style="211" customWidth="1"/>
    <col min="19" max="19" width="5.5703125" style="211" customWidth="1"/>
    <col min="20" max="21" width="6.140625" style="211" customWidth="1"/>
    <col min="22" max="22" width="6.85546875" style="211" customWidth="1"/>
    <col min="23" max="23" width="6.140625" style="211" customWidth="1"/>
    <col min="24" max="24" width="5.5703125" style="211" customWidth="1"/>
    <col min="25" max="25" width="6.140625" style="211" customWidth="1"/>
    <col min="26" max="26" width="7.85546875" style="211" customWidth="1"/>
    <col min="27" max="29" width="11.140625" style="211"/>
    <col min="30" max="16384" width="11.140625" style="66"/>
  </cols>
  <sheetData>
    <row r="1" spans="1:30" s="216" customFormat="1" ht="14.25" customHeight="1" x14ac:dyDescent="0.25">
      <c r="A1" s="626" t="s">
        <v>387</v>
      </c>
      <c r="B1" s="626"/>
      <c r="C1" s="626"/>
      <c r="D1" s="626"/>
      <c r="E1" s="626"/>
      <c r="F1" s="626"/>
      <c r="G1" s="626"/>
      <c r="H1" s="626"/>
      <c r="I1" s="626"/>
      <c r="J1" s="626"/>
      <c r="K1" s="626"/>
      <c r="L1" s="626"/>
      <c r="M1" s="626"/>
      <c r="N1" s="626"/>
      <c r="O1" s="215"/>
      <c r="P1" s="626" t="s">
        <v>391</v>
      </c>
      <c r="Q1" s="626"/>
      <c r="R1" s="626"/>
      <c r="S1" s="626"/>
      <c r="T1" s="626"/>
      <c r="U1" s="626"/>
      <c r="V1" s="626"/>
      <c r="W1" s="626"/>
      <c r="X1" s="626"/>
      <c r="Y1" s="626"/>
      <c r="Z1" s="626"/>
      <c r="AA1" s="336"/>
      <c r="AB1" s="336"/>
      <c r="AC1" s="336"/>
      <c r="AD1" s="336"/>
    </row>
    <row r="2" spans="1:30" s="217" customFormat="1" ht="19.899999999999999" customHeight="1" x14ac:dyDescent="0.25">
      <c r="A2" s="627" t="s">
        <v>150</v>
      </c>
      <c r="B2" s="627"/>
      <c r="C2" s="627"/>
      <c r="D2" s="627"/>
      <c r="E2" s="627"/>
      <c r="F2" s="627"/>
      <c r="G2" s="627"/>
      <c r="H2" s="627"/>
      <c r="I2" s="627"/>
      <c r="J2" s="627"/>
      <c r="K2" s="627"/>
      <c r="L2" s="627"/>
      <c r="M2" s="627"/>
      <c r="N2" s="627"/>
      <c r="O2" s="95"/>
      <c r="P2" s="627" t="s">
        <v>150</v>
      </c>
      <c r="Q2" s="627"/>
      <c r="R2" s="627"/>
      <c r="S2" s="627"/>
      <c r="T2" s="627"/>
      <c r="U2" s="627"/>
      <c r="V2" s="627"/>
      <c r="W2" s="627"/>
      <c r="X2" s="627"/>
      <c r="Y2" s="627"/>
      <c r="Z2" s="627"/>
    </row>
    <row r="3" spans="1:30" s="100" customFormat="1" ht="19.899999999999999" customHeight="1" x14ac:dyDescent="0.35">
      <c r="A3" s="600" t="s">
        <v>399</v>
      </c>
      <c r="B3" s="600"/>
      <c r="C3" s="600"/>
      <c r="D3" s="600"/>
      <c r="E3" s="600"/>
      <c r="F3" s="600"/>
      <c r="G3" s="600"/>
      <c r="H3" s="600"/>
      <c r="I3" s="600"/>
      <c r="J3" s="600"/>
      <c r="K3" s="600"/>
      <c r="L3" s="600"/>
      <c r="M3" s="600"/>
      <c r="N3" s="600"/>
      <c r="O3" s="94"/>
      <c r="P3" s="600" t="s">
        <v>498</v>
      </c>
      <c r="Q3" s="600"/>
      <c r="R3" s="600"/>
      <c r="S3" s="600"/>
      <c r="T3" s="600"/>
      <c r="U3" s="600"/>
      <c r="V3" s="600"/>
      <c r="W3" s="600"/>
      <c r="X3" s="600"/>
      <c r="Y3" s="600"/>
      <c r="Z3" s="600"/>
      <c r="AA3" s="335"/>
      <c r="AB3" s="335"/>
      <c r="AC3" s="335"/>
      <c r="AD3" s="335"/>
    </row>
    <row r="5" spans="1:30" s="219" customFormat="1" ht="28.5" customHeight="1" x14ac:dyDescent="0.25">
      <c r="A5" s="623" t="s">
        <v>151</v>
      </c>
      <c r="B5" s="637" t="s">
        <v>152</v>
      </c>
      <c r="C5" s="638"/>
      <c r="D5" s="639"/>
      <c r="E5" s="637" t="s">
        <v>153</v>
      </c>
      <c r="F5" s="638"/>
      <c r="G5" s="638"/>
      <c r="H5" s="639"/>
      <c r="I5" s="637" t="s">
        <v>154</v>
      </c>
      <c r="J5" s="638"/>
      <c r="K5" s="638"/>
      <c r="L5" s="638"/>
      <c r="M5" s="638"/>
      <c r="N5" s="638"/>
      <c r="O5" s="638"/>
      <c r="P5" s="623" t="s">
        <v>151</v>
      </c>
      <c r="Q5" s="628" t="s">
        <v>154</v>
      </c>
      <c r="R5" s="629"/>
      <c r="S5" s="629"/>
      <c r="T5" s="630"/>
      <c r="U5" s="632" t="s">
        <v>90</v>
      </c>
      <c r="V5" s="632"/>
      <c r="W5" s="632"/>
      <c r="X5" s="632"/>
      <c r="Y5" s="633" t="s">
        <v>155</v>
      </c>
      <c r="Z5" s="635" t="s">
        <v>156</v>
      </c>
    </row>
    <row r="6" spans="1:30" s="219" customFormat="1" ht="46.5" customHeight="1" x14ac:dyDescent="0.25">
      <c r="A6" s="624"/>
      <c r="B6" s="352" t="s">
        <v>315</v>
      </c>
      <c r="C6" s="352" t="s">
        <v>157</v>
      </c>
      <c r="D6" s="352" t="s">
        <v>158</v>
      </c>
      <c r="E6" s="352" t="s">
        <v>159</v>
      </c>
      <c r="F6" s="352" t="s">
        <v>157</v>
      </c>
      <c r="G6" s="352" t="s">
        <v>383</v>
      </c>
      <c r="H6" s="352" t="s">
        <v>352</v>
      </c>
      <c r="I6" s="352" t="s">
        <v>307</v>
      </c>
      <c r="J6" s="352" t="s">
        <v>306</v>
      </c>
      <c r="K6" s="352" t="s">
        <v>308</v>
      </c>
      <c r="L6" s="352" t="s">
        <v>305</v>
      </c>
      <c r="M6" s="353" t="s">
        <v>384</v>
      </c>
      <c r="N6" s="353" t="s">
        <v>458</v>
      </c>
      <c r="O6" s="371" t="s">
        <v>202</v>
      </c>
      <c r="P6" s="624"/>
      <c r="Q6" s="352" t="s">
        <v>500</v>
      </c>
      <c r="R6" s="564" t="s">
        <v>160</v>
      </c>
      <c r="S6" s="565" t="s">
        <v>309</v>
      </c>
      <c r="T6" s="469" t="s">
        <v>497</v>
      </c>
      <c r="U6" s="352" t="s">
        <v>311</v>
      </c>
      <c r="V6" s="352" t="s">
        <v>310</v>
      </c>
      <c r="W6" s="352" t="s">
        <v>161</v>
      </c>
      <c r="X6" s="352" t="s">
        <v>312</v>
      </c>
      <c r="Y6" s="634"/>
      <c r="Z6" s="636"/>
    </row>
    <row r="7" spans="1:30" s="219" customFormat="1" ht="19.899999999999999" customHeight="1" x14ac:dyDescent="0.25">
      <c r="A7" s="625"/>
      <c r="B7" s="640" t="s">
        <v>163</v>
      </c>
      <c r="C7" s="641"/>
      <c r="D7" s="641"/>
      <c r="E7" s="641"/>
      <c r="F7" s="641"/>
      <c r="G7" s="641"/>
      <c r="H7" s="641"/>
      <c r="I7" s="641"/>
      <c r="J7" s="641"/>
      <c r="K7" s="641"/>
      <c r="L7" s="641"/>
      <c r="M7" s="641"/>
      <c r="N7" s="641"/>
      <c r="O7" s="641"/>
      <c r="P7" s="625"/>
      <c r="Q7" s="562"/>
      <c r="R7" s="370"/>
      <c r="S7" s="631" t="s">
        <v>206</v>
      </c>
      <c r="T7" s="631"/>
      <c r="U7" s="631"/>
      <c r="V7" s="631"/>
      <c r="W7" s="631"/>
      <c r="X7" s="631"/>
      <c r="Y7" s="631"/>
      <c r="Z7" s="631"/>
    </row>
    <row r="8" spans="1:30" s="220" customFormat="1" ht="11.65" x14ac:dyDescent="0.25">
      <c r="A8" s="354"/>
      <c r="B8" s="355"/>
      <c r="C8" s="355"/>
      <c r="D8" s="355"/>
      <c r="E8" s="355"/>
      <c r="F8" s="355"/>
      <c r="G8" s="355"/>
      <c r="H8" s="355"/>
      <c r="I8" s="355"/>
      <c r="J8" s="355"/>
      <c r="K8" s="355"/>
      <c r="L8" s="355"/>
      <c r="M8" s="355"/>
      <c r="N8" s="355"/>
      <c r="O8" s="355"/>
      <c r="P8" s="354"/>
      <c r="Q8" s="563"/>
      <c r="R8" s="356"/>
      <c r="S8" s="357"/>
      <c r="T8" s="357"/>
      <c r="U8" s="357"/>
      <c r="V8" s="357"/>
      <c r="W8" s="357"/>
      <c r="X8" s="357"/>
      <c r="Y8" s="357"/>
      <c r="Z8" s="357"/>
    </row>
    <row r="9" spans="1:30" s="219" customFormat="1" ht="23.25" customHeight="1" x14ac:dyDescent="0.25">
      <c r="A9" s="358" t="s">
        <v>385</v>
      </c>
      <c r="B9" s="408">
        <v>514.85659980000014</v>
      </c>
      <c r="C9" s="363">
        <v>0</v>
      </c>
      <c r="D9" s="363">
        <v>0</v>
      </c>
      <c r="E9" s="363">
        <v>0</v>
      </c>
      <c r="F9" s="363">
        <v>0</v>
      </c>
      <c r="G9" s="363">
        <v>0</v>
      </c>
      <c r="H9" s="363">
        <v>0</v>
      </c>
      <c r="I9" s="363">
        <v>0</v>
      </c>
      <c r="J9" s="363">
        <v>0</v>
      </c>
      <c r="K9" s="363">
        <v>0</v>
      </c>
      <c r="L9" s="363">
        <v>0</v>
      </c>
      <c r="M9" s="363">
        <v>0</v>
      </c>
      <c r="N9" s="408">
        <v>0.58526599999999995</v>
      </c>
      <c r="O9" s="363">
        <v>0</v>
      </c>
      <c r="P9" s="358" t="s">
        <v>385</v>
      </c>
      <c r="Q9" s="495">
        <v>0</v>
      </c>
      <c r="R9" s="495">
        <v>0</v>
      </c>
      <c r="S9" s="495">
        <v>0</v>
      </c>
      <c r="T9" s="495">
        <v>0</v>
      </c>
      <c r="U9" s="495">
        <v>0</v>
      </c>
      <c r="V9" s="495">
        <v>0</v>
      </c>
      <c r="W9" s="496">
        <v>38.094671999999996</v>
      </c>
      <c r="X9" s="495">
        <v>0</v>
      </c>
      <c r="Y9" s="496">
        <v>8.2910799999999973</v>
      </c>
      <c r="Z9" s="496">
        <v>561.8276178000001</v>
      </c>
      <c r="AA9" s="221"/>
    </row>
    <row r="10" spans="1:30" s="219" customFormat="1" ht="23.25" customHeight="1" x14ac:dyDescent="0.25">
      <c r="A10" s="358" t="s">
        <v>313</v>
      </c>
      <c r="B10" s="408">
        <v>717.04974060000006</v>
      </c>
      <c r="C10" s="363">
        <v>0</v>
      </c>
      <c r="D10" s="363">
        <v>0</v>
      </c>
      <c r="E10" s="363">
        <v>0</v>
      </c>
      <c r="F10" s="363">
        <v>0</v>
      </c>
      <c r="G10" s="363">
        <v>0</v>
      </c>
      <c r="H10" s="363">
        <v>0</v>
      </c>
      <c r="I10" s="363">
        <v>0</v>
      </c>
      <c r="J10" s="363">
        <v>0</v>
      </c>
      <c r="K10" s="363">
        <v>0</v>
      </c>
      <c r="L10" s="363">
        <v>0</v>
      </c>
      <c r="M10" s="363">
        <v>0</v>
      </c>
      <c r="N10" s="408">
        <v>3.715392</v>
      </c>
      <c r="O10" s="363">
        <v>0</v>
      </c>
      <c r="P10" s="358" t="s">
        <v>313</v>
      </c>
      <c r="Q10" s="495">
        <v>0</v>
      </c>
      <c r="R10" s="495">
        <v>0</v>
      </c>
      <c r="S10" s="495">
        <v>0</v>
      </c>
      <c r="T10" s="495">
        <v>0</v>
      </c>
      <c r="U10" s="495">
        <v>0</v>
      </c>
      <c r="V10" s="495">
        <v>0</v>
      </c>
      <c r="W10" s="496">
        <v>235.32241599999998</v>
      </c>
      <c r="X10" s="495">
        <v>0</v>
      </c>
      <c r="Y10" s="496">
        <v>179.33771999999999</v>
      </c>
      <c r="Z10" s="496">
        <v>1135.4252686</v>
      </c>
    </row>
    <row r="11" spans="1:30" s="219" customFormat="1" ht="12.75" customHeight="1" x14ac:dyDescent="0.25">
      <c r="A11" s="358" t="s">
        <v>92</v>
      </c>
      <c r="B11" s="363">
        <v>0</v>
      </c>
      <c r="C11" s="363">
        <v>0</v>
      </c>
      <c r="D11" s="363">
        <v>0</v>
      </c>
      <c r="E11" s="363">
        <v>0</v>
      </c>
      <c r="F11" s="363">
        <v>0</v>
      </c>
      <c r="G11" s="363">
        <v>0</v>
      </c>
      <c r="H11" s="363">
        <v>0</v>
      </c>
      <c r="I11" s="363">
        <v>0</v>
      </c>
      <c r="J11" s="363">
        <v>0</v>
      </c>
      <c r="K11" s="363">
        <v>0</v>
      </c>
      <c r="L11" s="363">
        <v>0</v>
      </c>
      <c r="M11" s="363">
        <v>0</v>
      </c>
      <c r="N11" s="408">
        <v>51.006349999999998</v>
      </c>
      <c r="O11" s="363">
        <v>0</v>
      </c>
      <c r="P11" s="358" t="s">
        <v>92</v>
      </c>
      <c r="Q11" s="495">
        <v>0</v>
      </c>
      <c r="R11" s="495">
        <v>0</v>
      </c>
      <c r="S11" s="496">
        <v>50.597365000000003</v>
      </c>
      <c r="T11" s="495">
        <v>0</v>
      </c>
      <c r="U11" s="495">
        <v>0</v>
      </c>
      <c r="V11" s="495">
        <v>0</v>
      </c>
      <c r="W11" s="496">
        <v>116.45496825104783</v>
      </c>
      <c r="X11" s="495">
        <v>0</v>
      </c>
      <c r="Y11" s="495">
        <v>0</v>
      </c>
      <c r="Z11" s="496">
        <v>218.05868325104782</v>
      </c>
    </row>
    <row r="12" spans="1:30" s="219" customFormat="1" ht="12.75" customHeight="1" x14ac:dyDescent="0.25">
      <c r="A12" s="358" t="s">
        <v>93</v>
      </c>
      <c r="B12" s="408">
        <v>9.7153169999999971</v>
      </c>
      <c r="C12" s="363">
        <v>0</v>
      </c>
      <c r="D12" s="363">
        <v>0</v>
      </c>
      <c r="E12" s="363">
        <v>0</v>
      </c>
      <c r="F12" s="363">
        <v>0</v>
      </c>
      <c r="G12" s="363">
        <v>0</v>
      </c>
      <c r="H12" s="363">
        <v>0</v>
      </c>
      <c r="I12" s="363">
        <v>0</v>
      </c>
      <c r="J12" s="363">
        <v>0</v>
      </c>
      <c r="K12" s="363">
        <v>0</v>
      </c>
      <c r="L12" s="363">
        <v>0</v>
      </c>
      <c r="M12" s="363">
        <v>0</v>
      </c>
      <c r="N12" s="408">
        <v>5.2193236000000001</v>
      </c>
      <c r="O12" s="363">
        <v>0</v>
      </c>
      <c r="P12" s="358" t="s">
        <v>93</v>
      </c>
      <c r="Q12" s="495">
        <v>0</v>
      </c>
      <c r="R12" s="495">
        <v>0</v>
      </c>
      <c r="S12" s="495">
        <v>0</v>
      </c>
      <c r="T12" s="495">
        <v>0</v>
      </c>
      <c r="U12" s="495">
        <v>0</v>
      </c>
      <c r="V12" s="495">
        <v>0</v>
      </c>
      <c r="W12" s="496">
        <v>243.01457039999997</v>
      </c>
      <c r="X12" s="495">
        <v>0</v>
      </c>
      <c r="Y12" s="496">
        <v>288.70843999999988</v>
      </c>
      <c r="Z12" s="496">
        <v>546.65765099999987</v>
      </c>
    </row>
    <row r="13" spans="1:30" s="219" customFormat="1" ht="12.75" customHeight="1" x14ac:dyDescent="0.25">
      <c r="A13" s="358" t="s">
        <v>94</v>
      </c>
      <c r="B13" s="363">
        <v>0</v>
      </c>
      <c r="C13" s="363">
        <v>0</v>
      </c>
      <c r="D13" s="363">
        <v>0</v>
      </c>
      <c r="E13" s="363">
        <v>0</v>
      </c>
      <c r="F13" s="363">
        <v>0</v>
      </c>
      <c r="G13" s="363">
        <v>0</v>
      </c>
      <c r="H13" s="363">
        <v>0</v>
      </c>
      <c r="I13" s="363">
        <v>0</v>
      </c>
      <c r="J13" s="363">
        <v>0</v>
      </c>
      <c r="K13" s="363">
        <v>0</v>
      </c>
      <c r="L13" s="363">
        <v>0</v>
      </c>
      <c r="M13" s="363">
        <v>0</v>
      </c>
      <c r="N13" s="408">
        <v>26.479487339999999</v>
      </c>
      <c r="O13" s="363">
        <v>0</v>
      </c>
      <c r="P13" s="358" t="s">
        <v>94</v>
      </c>
      <c r="Q13" s="495">
        <v>0</v>
      </c>
      <c r="R13" s="495">
        <v>0</v>
      </c>
      <c r="S13" s="495">
        <v>0</v>
      </c>
      <c r="T13" s="495">
        <v>0</v>
      </c>
      <c r="U13" s="495">
        <v>0</v>
      </c>
      <c r="V13" s="495">
        <v>0</v>
      </c>
      <c r="W13" s="496">
        <v>20.038530959999999</v>
      </c>
      <c r="X13" s="495">
        <v>0</v>
      </c>
      <c r="Y13" s="495">
        <v>0</v>
      </c>
      <c r="Z13" s="496">
        <v>46.518018299999994</v>
      </c>
    </row>
    <row r="14" spans="1:30" s="219" customFormat="1" ht="16.899999999999999" customHeight="1" x14ac:dyDescent="0.25">
      <c r="A14" s="359" t="s">
        <v>167</v>
      </c>
      <c r="B14" s="409">
        <v>1241.6216574000002</v>
      </c>
      <c r="C14" s="364">
        <v>0</v>
      </c>
      <c r="D14" s="364">
        <v>0</v>
      </c>
      <c r="E14" s="364">
        <v>0</v>
      </c>
      <c r="F14" s="364">
        <v>0</v>
      </c>
      <c r="G14" s="364">
        <v>0</v>
      </c>
      <c r="H14" s="364">
        <v>0</v>
      </c>
      <c r="I14" s="364">
        <v>0</v>
      </c>
      <c r="J14" s="364">
        <v>0</v>
      </c>
      <c r="K14" s="364">
        <v>0</v>
      </c>
      <c r="L14" s="364">
        <v>0</v>
      </c>
      <c r="M14" s="364">
        <v>0</v>
      </c>
      <c r="N14" s="409">
        <v>87.005818939999997</v>
      </c>
      <c r="O14" s="364">
        <v>0</v>
      </c>
      <c r="P14" s="359" t="s">
        <v>167</v>
      </c>
      <c r="Q14" s="497">
        <v>0</v>
      </c>
      <c r="R14" s="497">
        <v>0</v>
      </c>
      <c r="S14" s="498">
        <v>50.597365000000003</v>
      </c>
      <c r="T14" s="497">
        <v>0</v>
      </c>
      <c r="U14" s="497">
        <v>0</v>
      </c>
      <c r="V14" s="497">
        <v>0</v>
      </c>
      <c r="W14" s="498">
        <v>652.92515761104778</v>
      </c>
      <c r="X14" s="497">
        <v>0</v>
      </c>
      <c r="Y14" s="498">
        <v>476.33723999999984</v>
      </c>
      <c r="Z14" s="498">
        <v>2508.4872389510479</v>
      </c>
    </row>
    <row r="15" spans="1:30" s="219" customFormat="1" ht="12.75" customHeight="1" x14ac:dyDescent="0.25">
      <c r="A15" s="359"/>
      <c r="B15" s="364"/>
      <c r="C15" s="364"/>
      <c r="D15" s="364"/>
      <c r="E15" s="364"/>
      <c r="F15" s="364"/>
      <c r="G15" s="364"/>
      <c r="H15" s="364"/>
      <c r="I15" s="364"/>
      <c r="J15" s="364"/>
      <c r="K15" s="364"/>
      <c r="L15" s="364"/>
      <c r="M15" s="364"/>
      <c r="N15" s="364"/>
      <c r="O15" s="364"/>
      <c r="P15" s="359"/>
      <c r="Q15" s="495"/>
      <c r="R15" s="495"/>
      <c r="S15" s="497"/>
      <c r="T15" s="495"/>
      <c r="U15" s="495"/>
      <c r="V15" s="495"/>
      <c r="W15" s="497"/>
      <c r="X15" s="495"/>
      <c r="Y15" s="497"/>
      <c r="Z15" s="497"/>
    </row>
    <row r="16" spans="1:30" s="219" customFormat="1" ht="12.75" customHeight="1" x14ac:dyDescent="0.25">
      <c r="A16" s="358" t="s">
        <v>298</v>
      </c>
      <c r="B16" s="363">
        <v>0</v>
      </c>
      <c r="C16" s="363">
        <v>0</v>
      </c>
      <c r="D16" s="363">
        <v>0</v>
      </c>
      <c r="E16" s="363">
        <v>0</v>
      </c>
      <c r="F16" s="363">
        <v>0</v>
      </c>
      <c r="G16" s="363">
        <v>0</v>
      </c>
      <c r="H16" s="363">
        <v>0</v>
      </c>
      <c r="I16" s="363">
        <v>0</v>
      </c>
      <c r="J16" s="363">
        <v>0</v>
      </c>
      <c r="K16" s="363">
        <v>0</v>
      </c>
      <c r="L16" s="363">
        <v>0</v>
      </c>
      <c r="M16" s="363">
        <v>0</v>
      </c>
      <c r="N16" s="363">
        <v>0</v>
      </c>
      <c r="O16" s="363">
        <v>0</v>
      </c>
      <c r="P16" s="358" t="s">
        <v>298</v>
      </c>
      <c r="Q16" s="495">
        <v>0</v>
      </c>
      <c r="R16" s="495">
        <v>0</v>
      </c>
      <c r="S16" s="495">
        <v>0</v>
      </c>
      <c r="T16" s="495">
        <v>0</v>
      </c>
      <c r="U16" s="495">
        <v>0</v>
      </c>
      <c r="V16" s="495">
        <v>0</v>
      </c>
      <c r="W16" s="495">
        <v>0</v>
      </c>
      <c r="X16" s="495">
        <v>0</v>
      </c>
      <c r="Y16" s="495">
        <v>0</v>
      </c>
      <c r="Z16" s="495">
        <v>0</v>
      </c>
    </row>
    <row r="17" spans="1:26" s="219" customFormat="1" ht="12.75" customHeight="1" x14ac:dyDescent="0.25">
      <c r="A17" s="358" t="s">
        <v>299</v>
      </c>
      <c r="B17" s="363">
        <v>0</v>
      </c>
      <c r="C17" s="363">
        <v>0</v>
      </c>
      <c r="D17" s="363">
        <v>0</v>
      </c>
      <c r="E17" s="363">
        <v>0</v>
      </c>
      <c r="F17" s="363">
        <v>0</v>
      </c>
      <c r="G17" s="363">
        <v>0</v>
      </c>
      <c r="H17" s="363">
        <v>0</v>
      </c>
      <c r="I17" s="363">
        <v>0</v>
      </c>
      <c r="J17" s="363">
        <v>0</v>
      </c>
      <c r="K17" s="363">
        <v>0</v>
      </c>
      <c r="L17" s="363">
        <v>0</v>
      </c>
      <c r="M17" s="363">
        <v>0</v>
      </c>
      <c r="N17" s="363">
        <v>0</v>
      </c>
      <c r="O17" s="363">
        <v>0</v>
      </c>
      <c r="P17" s="358" t="s">
        <v>299</v>
      </c>
      <c r="Q17" s="495">
        <v>0</v>
      </c>
      <c r="R17" s="495">
        <v>0</v>
      </c>
      <c r="S17" s="495">
        <v>0</v>
      </c>
      <c r="T17" s="495">
        <v>0</v>
      </c>
      <c r="U17" s="495">
        <v>0</v>
      </c>
      <c r="V17" s="495">
        <v>0</v>
      </c>
      <c r="W17" s="495">
        <v>0</v>
      </c>
      <c r="X17" s="495">
        <v>0</v>
      </c>
      <c r="Y17" s="495">
        <v>0</v>
      </c>
      <c r="Z17" s="495">
        <v>0</v>
      </c>
    </row>
    <row r="18" spans="1:26" s="219" customFormat="1" ht="12.75" customHeight="1" x14ac:dyDescent="0.25">
      <c r="A18" s="358" t="s">
        <v>300</v>
      </c>
      <c r="B18" s="363">
        <v>0</v>
      </c>
      <c r="C18" s="363">
        <v>0</v>
      </c>
      <c r="D18" s="363">
        <v>0</v>
      </c>
      <c r="E18" s="363">
        <v>0</v>
      </c>
      <c r="F18" s="363">
        <v>0</v>
      </c>
      <c r="G18" s="363">
        <v>0</v>
      </c>
      <c r="H18" s="363">
        <v>0</v>
      </c>
      <c r="I18" s="363">
        <v>0</v>
      </c>
      <c r="J18" s="363">
        <v>0</v>
      </c>
      <c r="K18" s="363">
        <v>0</v>
      </c>
      <c r="L18" s="363">
        <v>0</v>
      </c>
      <c r="M18" s="363">
        <v>0</v>
      </c>
      <c r="N18" s="408">
        <v>0.17673124000000001</v>
      </c>
      <c r="O18" s="363">
        <v>0</v>
      </c>
      <c r="P18" s="358" t="s">
        <v>300</v>
      </c>
      <c r="Q18" s="495">
        <v>0</v>
      </c>
      <c r="R18" s="495">
        <v>0</v>
      </c>
      <c r="S18" s="495">
        <v>0</v>
      </c>
      <c r="T18" s="495">
        <v>0</v>
      </c>
      <c r="U18" s="495">
        <v>0</v>
      </c>
      <c r="V18" s="495">
        <v>0</v>
      </c>
      <c r="W18" s="496">
        <v>0.83055224000000005</v>
      </c>
      <c r="X18" s="495">
        <v>0</v>
      </c>
      <c r="Y18" s="495">
        <v>0</v>
      </c>
      <c r="Z18" s="496">
        <v>1.0072834800000001</v>
      </c>
    </row>
    <row r="19" spans="1:26" s="219" customFormat="1" ht="23.25" customHeight="1" x14ac:dyDescent="0.25">
      <c r="A19" s="358" t="s">
        <v>386</v>
      </c>
      <c r="B19" s="363">
        <v>0</v>
      </c>
      <c r="C19" s="363">
        <v>0</v>
      </c>
      <c r="D19" s="363">
        <v>0</v>
      </c>
      <c r="E19" s="363">
        <v>0</v>
      </c>
      <c r="F19" s="363">
        <v>0</v>
      </c>
      <c r="G19" s="363">
        <v>0</v>
      </c>
      <c r="H19" s="363">
        <v>0</v>
      </c>
      <c r="I19" s="363">
        <v>0</v>
      </c>
      <c r="J19" s="363">
        <v>0</v>
      </c>
      <c r="K19" s="363">
        <v>0</v>
      </c>
      <c r="L19" s="363">
        <v>0</v>
      </c>
      <c r="M19" s="363">
        <v>0</v>
      </c>
      <c r="N19" s="416">
        <v>44.158968680000008</v>
      </c>
      <c r="O19" s="364" t="s">
        <v>20</v>
      </c>
      <c r="P19" s="358" t="s">
        <v>386</v>
      </c>
      <c r="Q19" s="567">
        <v>229</v>
      </c>
      <c r="R19" s="498" t="s">
        <v>20</v>
      </c>
      <c r="S19" s="496">
        <v>42.3347275</v>
      </c>
      <c r="T19" s="496">
        <v>529.34468579999998</v>
      </c>
      <c r="U19" s="495">
        <v>0</v>
      </c>
      <c r="V19" s="495">
        <v>0</v>
      </c>
      <c r="W19" s="496">
        <v>102.50771552</v>
      </c>
      <c r="X19" s="495">
        <v>0</v>
      </c>
      <c r="Y19" s="495">
        <v>0</v>
      </c>
      <c r="Z19" s="496">
        <v>991.36813396000014</v>
      </c>
    </row>
    <row r="20" spans="1:26" s="219" customFormat="1" ht="12.75" customHeight="1" x14ac:dyDescent="0.25">
      <c r="A20" s="358" t="s">
        <v>94</v>
      </c>
      <c r="B20" s="363">
        <v>0</v>
      </c>
      <c r="C20" s="363">
        <v>0</v>
      </c>
      <c r="D20" s="363">
        <v>0</v>
      </c>
      <c r="E20" s="363">
        <v>0</v>
      </c>
      <c r="F20" s="363">
        <v>0</v>
      </c>
      <c r="G20" s="363">
        <v>0</v>
      </c>
      <c r="H20" s="363">
        <v>0</v>
      </c>
      <c r="I20" s="363">
        <v>0</v>
      </c>
      <c r="J20" s="363">
        <v>0</v>
      </c>
      <c r="K20" s="363">
        <v>0</v>
      </c>
      <c r="L20" s="363">
        <v>0</v>
      </c>
      <c r="M20" s="363">
        <v>0</v>
      </c>
      <c r="N20" s="363">
        <v>0</v>
      </c>
      <c r="O20" s="363">
        <v>0</v>
      </c>
      <c r="P20" s="358" t="s">
        <v>94</v>
      </c>
      <c r="Q20" s="567" t="s">
        <v>18</v>
      </c>
      <c r="R20" s="495">
        <v>0</v>
      </c>
      <c r="S20" s="495">
        <v>0</v>
      </c>
      <c r="T20" s="495">
        <v>0</v>
      </c>
      <c r="U20" s="495">
        <v>0</v>
      </c>
      <c r="V20" s="495">
        <v>0</v>
      </c>
      <c r="W20" s="495">
        <v>0</v>
      </c>
      <c r="X20" s="495">
        <v>0</v>
      </c>
      <c r="Y20" s="495">
        <v>0</v>
      </c>
      <c r="Z20" s="495">
        <v>0</v>
      </c>
    </row>
    <row r="21" spans="1:26" s="219" customFormat="1" ht="27" customHeight="1" x14ac:dyDescent="0.25">
      <c r="A21" s="360" t="s">
        <v>398</v>
      </c>
      <c r="B21" s="364">
        <v>0</v>
      </c>
      <c r="C21" s="364">
        <v>0</v>
      </c>
      <c r="D21" s="364">
        <v>0</v>
      </c>
      <c r="E21" s="364">
        <v>0</v>
      </c>
      <c r="F21" s="364">
        <v>0</v>
      </c>
      <c r="G21" s="364">
        <v>0</v>
      </c>
      <c r="H21" s="364">
        <v>0</v>
      </c>
      <c r="I21" s="364">
        <v>0</v>
      </c>
      <c r="J21" s="364">
        <v>0</v>
      </c>
      <c r="K21" s="364">
        <v>0</v>
      </c>
      <c r="L21" s="364">
        <v>0</v>
      </c>
      <c r="M21" s="364">
        <v>0</v>
      </c>
      <c r="N21" s="409">
        <v>44.33569992000001</v>
      </c>
      <c r="O21" s="364" t="s">
        <v>20</v>
      </c>
      <c r="P21" s="360" t="s">
        <v>398</v>
      </c>
      <c r="Q21" s="568">
        <v>229</v>
      </c>
      <c r="R21" s="498" t="s">
        <v>20</v>
      </c>
      <c r="S21" s="498">
        <v>42.3347275</v>
      </c>
      <c r="T21" s="498">
        <v>529.34468579999998</v>
      </c>
      <c r="U21" s="497">
        <v>0</v>
      </c>
      <c r="V21" s="497">
        <v>0</v>
      </c>
      <c r="W21" s="498">
        <v>103.33826776000001</v>
      </c>
      <c r="X21" s="497">
        <v>0</v>
      </c>
      <c r="Y21" s="497">
        <v>0</v>
      </c>
      <c r="Z21" s="498">
        <v>992.37541744000009</v>
      </c>
    </row>
    <row r="22" spans="1:26" s="219" customFormat="1" ht="12.75" customHeight="1" x14ac:dyDescent="0.25">
      <c r="A22" s="360"/>
      <c r="B22" s="363"/>
      <c r="C22" s="363"/>
      <c r="D22" s="363"/>
      <c r="E22" s="363"/>
      <c r="F22" s="363"/>
      <c r="G22" s="363"/>
      <c r="H22" s="363"/>
      <c r="I22" s="363"/>
      <c r="J22" s="363"/>
      <c r="K22" s="363"/>
      <c r="L22" s="363"/>
      <c r="M22" s="363"/>
      <c r="N22" s="364"/>
      <c r="O22" s="364"/>
      <c r="P22" s="360"/>
      <c r="Q22" s="568"/>
      <c r="R22" s="495"/>
      <c r="S22" s="497"/>
      <c r="T22" s="497"/>
      <c r="U22" s="495"/>
      <c r="V22" s="495"/>
      <c r="W22" s="497"/>
      <c r="X22" s="495"/>
      <c r="Y22" s="495"/>
      <c r="Z22" s="497"/>
    </row>
    <row r="23" spans="1:26" s="219" customFormat="1" ht="12.75" customHeight="1" x14ac:dyDescent="0.25">
      <c r="A23" s="358" t="s">
        <v>95</v>
      </c>
      <c r="B23" s="363">
        <v>0</v>
      </c>
      <c r="C23" s="363">
        <v>0</v>
      </c>
      <c r="D23" s="363">
        <v>0</v>
      </c>
      <c r="E23" s="363">
        <v>0</v>
      </c>
      <c r="F23" s="363">
        <v>0</v>
      </c>
      <c r="G23" s="363">
        <v>0</v>
      </c>
      <c r="H23" s="363">
        <v>0</v>
      </c>
      <c r="I23" s="363">
        <v>0</v>
      </c>
      <c r="J23" s="363">
        <v>0</v>
      </c>
      <c r="K23" s="363">
        <v>0</v>
      </c>
      <c r="L23" s="363">
        <v>0</v>
      </c>
      <c r="M23" s="363">
        <v>0</v>
      </c>
      <c r="N23" s="363">
        <v>0</v>
      </c>
      <c r="O23" s="363">
        <v>0</v>
      </c>
      <c r="P23" s="358" t="s">
        <v>95</v>
      </c>
      <c r="Q23" s="567" t="s">
        <v>18</v>
      </c>
      <c r="R23" s="495" t="s">
        <v>18</v>
      </c>
      <c r="S23" s="495">
        <v>0</v>
      </c>
      <c r="T23" s="495">
        <v>0</v>
      </c>
      <c r="U23" s="495">
        <v>0</v>
      </c>
      <c r="V23" s="495">
        <v>0</v>
      </c>
      <c r="W23" s="496">
        <v>7.3368586279832768E-2</v>
      </c>
      <c r="X23" s="495">
        <v>0</v>
      </c>
      <c r="Y23" s="495">
        <v>0</v>
      </c>
      <c r="Z23" s="496">
        <v>7.3368586279832768E-2</v>
      </c>
    </row>
    <row r="24" spans="1:26" s="219" customFormat="1" ht="16.899999999999999" customHeight="1" x14ac:dyDescent="0.25">
      <c r="A24" s="360" t="s">
        <v>96</v>
      </c>
      <c r="B24" s="409">
        <v>1241.6216574000002</v>
      </c>
      <c r="C24" s="364">
        <v>0</v>
      </c>
      <c r="D24" s="364">
        <v>0</v>
      </c>
      <c r="E24" s="364">
        <v>0</v>
      </c>
      <c r="F24" s="364">
        <v>0</v>
      </c>
      <c r="G24" s="364">
        <v>0</v>
      </c>
      <c r="H24" s="364">
        <v>0</v>
      </c>
      <c r="I24" s="364">
        <v>0</v>
      </c>
      <c r="J24" s="364">
        <v>0</v>
      </c>
      <c r="K24" s="364">
        <v>0</v>
      </c>
      <c r="L24" s="364">
        <v>0</v>
      </c>
      <c r="M24" s="364">
        <v>0</v>
      </c>
      <c r="N24" s="417">
        <v>131.34151886000001</v>
      </c>
      <c r="O24" s="364" t="s">
        <v>20</v>
      </c>
      <c r="P24" s="360" t="s">
        <v>96</v>
      </c>
      <c r="Q24" s="568">
        <v>229</v>
      </c>
      <c r="R24" s="498" t="s">
        <v>20</v>
      </c>
      <c r="S24" s="498">
        <v>92.93209250000001</v>
      </c>
      <c r="T24" s="498">
        <v>529.34468579999998</v>
      </c>
      <c r="U24" s="497">
        <v>0</v>
      </c>
      <c r="V24" s="497">
        <v>0</v>
      </c>
      <c r="W24" s="498">
        <v>756.33679395732759</v>
      </c>
      <c r="X24" s="497">
        <v>0</v>
      </c>
      <c r="Y24" s="498">
        <v>476.33723999999984</v>
      </c>
      <c r="Z24" s="498">
        <v>3500.9360249773276</v>
      </c>
    </row>
    <row r="25" spans="1:26" s="219" customFormat="1" ht="11.65" x14ac:dyDescent="0.25">
      <c r="A25" s="360"/>
      <c r="B25" s="364"/>
      <c r="C25" s="363"/>
      <c r="D25" s="363"/>
      <c r="E25" s="363"/>
      <c r="F25" s="363"/>
      <c r="G25" s="363"/>
      <c r="H25" s="363"/>
      <c r="I25" s="363"/>
      <c r="J25" s="363"/>
      <c r="K25" s="363"/>
      <c r="L25" s="363"/>
      <c r="M25" s="363"/>
      <c r="N25" s="369"/>
      <c r="O25" s="364"/>
      <c r="P25" s="360"/>
      <c r="Q25" s="568"/>
      <c r="R25" s="495"/>
      <c r="S25" s="497"/>
      <c r="T25" s="497"/>
      <c r="U25" s="495"/>
      <c r="V25" s="495"/>
      <c r="W25" s="497"/>
      <c r="X25" s="495"/>
      <c r="Y25" s="497"/>
      <c r="Z25" s="497"/>
    </row>
    <row r="26" spans="1:26" s="219" customFormat="1" ht="28.5" customHeight="1" x14ac:dyDescent="0.25">
      <c r="A26" s="360" t="s">
        <v>409</v>
      </c>
      <c r="B26" s="365">
        <v>0</v>
      </c>
      <c r="C26" s="364">
        <v>0</v>
      </c>
      <c r="D26" s="364">
        <v>0</v>
      </c>
      <c r="E26" s="364">
        <v>0</v>
      </c>
      <c r="F26" s="364">
        <v>0</v>
      </c>
      <c r="G26" s="409">
        <v>14.708738660000003</v>
      </c>
      <c r="H26" s="364">
        <v>0</v>
      </c>
      <c r="I26" s="364">
        <v>0</v>
      </c>
      <c r="J26" s="364">
        <v>0</v>
      </c>
      <c r="K26" s="364">
        <v>0</v>
      </c>
      <c r="L26" s="409">
        <v>2.0680984097400635E-3</v>
      </c>
      <c r="M26" s="364">
        <v>0</v>
      </c>
      <c r="N26" s="409">
        <v>14.170430199999988</v>
      </c>
      <c r="O26" s="364">
        <v>0</v>
      </c>
      <c r="P26" s="360" t="s">
        <v>409</v>
      </c>
      <c r="Q26" s="568">
        <v>0</v>
      </c>
      <c r="R26" s="497">
        <v>0</v>
      </c>
      <c r="S26" s="498">
        <v>7.1732050000004238E-2</v>
      </c>
      <c r="T26" s="497">
        <v>0</v>
      </c>
      <c r="U26" s="497">
        <v>0</v>
      </c>
      <c r="V26" s="497">
        <v>0</v>
      </c>
      <c r="W26" s="498">
        <v>844.00628790895223</v>
      </c>
      <c r="X26" s="497">
        <v>0</v>
      </c>
      <c r="Y26" s="497">
        <v>0</v>
      </c>
      <c r="Z26" s="498">
        <v>872.95925792736193</v>
      </c>
    </row>
    <row r="27" spans="1:26" s="219" customFormat="1" ht="11.65" x14ac:dyDescent="0.25">
      <c r="A27" s="360"/>
      <c r="B27" s="365"/>
      <c r="C27" s="363"/>
      <c r="D27" s="364"/>
      <c r="E27" s="363"/>
      <c r="F27" s="364"/>
      <c r="G27" s="364"/>
      <c r="H27" s="364"/>
      <c r="I27" s="364"/>
      <c r="J27" s="364"/>
      <c r="K27" s="364"/>
      <c r="L27" s="364"/>
      <c r="M27" s="363"/>
      <c r="N27" s="364"/>
      <c r="O27" s="364"/>
      <c r="P27" s="360"/>
      <c r="Q27" s="568"/>
      <c r="R27" s="497"/>
      <c r="S27" s="497"/>
      <c r="T27" s="495"/>
      <c r="U27" s="495"/>
      <c r="V27" s="495"/>
      <c r="W27" s="497"/>
      <c r="X27" s="495"/>
      <c r="Y27" s="495"/>
      <c r="Z27" s="497"/>
    </row>
    <row r="28" spans="1:26" s="219" customFormat="1" ht="12.75" customHeight="1" x14ac:dyDescent="0.25">
      <c r="A28" s="358" t="s">
        <v>301</v>
      </c>
      <c r="B28" s="363">
        <v>0</v>
      </c>
      <c r="C28" s="363">
        <v>0</v>
      </c>
      <c r="D28" s="363">
        <v>0</v>
      </c>
      <c r="E28" s="363">
        <v>0</v>
      </c>
      <c r="F28" s="363">
        <v>0</v>
      </c>
      <c r="G28" s="363">
        <v>0</v>
      </c>
      <c r="H28" s="363">
        <v>0</v>
      </c>
      <c r="I28" s="363">
        <v>0</v>
      </c>
      <c r="J28" s="363">
        <v>0</v>
      </c>
      <c r="K28" s="363">
        <v>0</v>
      </c>
      <c r="L28" s="408">
        <v>29.544262996286619</v>
      </c>
      <c r="M28" s="363">
        <v>0</v>
      </c>
      <c r="N28" s="363">
        <v>0</v>
      </c>
      <c r="O28" s="363">
        <v>0</v>
      </c>
      <c r="P28" s="358" t="s">
        <v>301</v>
      </c>
      <c r="Q28" s="495">
        <v>0</v>
      </c>
      <c r="R28" s="495">
        <v>0</v>
      </c>
      <c r="S28" s="495">
        <v>0</v>
      </c>
      <c r="T28" s="495">
        <v>0</v>
      </c>
      <c r="U28" s="495">
        <v>0</v>
      </c>
      <c r="V28" s="495">
        <v>0</v>
      </c>
      <c r="W28" s="495">
        <v>0</v>
      </c>
      <c r="X28" s="495">
        <v>0</v>
      </c>
      <c r="Y28" s="495">
        <v>0</v>
      </c>
      <c r="Z28" s="496">
        <v>29.544262996286619</v>
      </c>
    </row>
    <row r="29" spans="1:26" s="219" customFormat="1" ht="12.75" customHeight="1" x14ac:dyDescent="0.25">
      <c r="A29" s="358" t="s">
        <v>302</v>
      </c>
      <c r="B29" s="363">
        <v>0</v>
      </c>
      <c r="C29" s="363">
        <v>0</v>
      </c>
      <c r="D29" s="363">
        <v>0</v>
      </c>
      <c r="E29" s="363">
        <v>0</v>
      </c>
      <c r="F29" s="363">
        <v>0</v>
      </c>
      <c r="G29" s="363">
        <v>0</v>
      </c>
      <c r="H29" s="363">
        <v>0</v>
      </c>
      <c r="I29" s="363">
        <v>0</v>
      </c>
      <c r="J29" s="363">
        <v>0</v>
      </c>
      <c r="K29" s="408">
        <v>1029.1664218495177</v>
      </c>
      <c r="L29" s="408">
        <v>1979.4656207512039</v>
      </c>
      <c r="M29" s="363">
        <v>0</v>
      </c>
      <c r="N29" s="363">
        <v>0</v>
      </c>
      <c r="O29" s="363">
        <v>0</v>
      </c>
      <c r="P29" s="358" t="s">
        <v>302</v>
      </c>
      <c r="Q29" s="495">
        <v>0</v>
      </c>
      <c r="R29" s="495">
        <v>0</v>
      </c>
      <c r="S29" s="496">
        <v>15.356906499999999</v>
      </c>
      <c r="T29" s="495">
        <v>0</v>
      </c>
      <c r="U29" s="495">
        <v>0</v>
      </c>
      <c r="V29" s="495">
        <v>0</v>
      </c>
      <c r="W29" s="496">
        <v>4.9416634105263153</v>
      </c>
      <c r="X29" s="495">
        <v>0</v>
      </c>
      <c r="Y29" s="495">
        <v>0</v>
      </c>
      <c r="Z29" s="496">
        <v>3028.930612511248</v>
      </c>
    </row>
    <row r="30" spans="1:26" s="219" customFormat="1" ht="12.75" customHeight="1" x14ac:dyDescent="0.25">
      <c r="A30" s="358" t="s">
        <v>303</v>
      </c>
      <c r="B30" s="363">
        <v>0</v>
      </c>
      <c r="C30" s="363">
        <v>0</v>
      </c>
      <c r="D30" s="363">
        <v>0</v>
      </c>
      <c r="E30" s="363">
        <v>0</v>
      </c>
      <c r="F30" s="363">
        <v>0</v>
      </c>
      <c r="G30" s="363">
        <v>0</v>
      </c>
      <c r="H30" s="363">
        <v>0</v>
      </c>
      <c r="I30" s="363">
        <v>0</v>
      </c>
      <c r="J30" s="363">
        <v>0</v>
      </c>
      <c r="K30" s="408">
        <v>1.7971031909356086</v>
      </c>
      <c r="L30" s="363">
        <v>0</v>
      </c>
      <c r="M30" s="416">
        <v>838.20866506171365</v>
      </c>
      <c r="N30" s="363">
        <v>0</v>
      </c>
      <c r="O30" s="363">
        <v>0</v>
      </c>
      <c r="P30" s="358" t="s">
        <v>303</v>
      </c>
      <c r="Q30" s="495">
        <v>0</v>
      </c>
      <c r="R30" s="495">
        <v>0</v>
      </c>
      <c r="S30" s="495">
        <v>0</v>
      </c>
      <c r="T30" s="495">
        <v>0</v>
      </c>
      <c r="U30" s="495">
        <v>0</v>
      </c>
      <c r="V30" s="495">
        <v>0</v>
      </c>
      <c r="W30" s="495">
        <v>0</v>
      </c>
      <c r="X30" s="495">
        <v>0</v>
      </c>
      <c r="Y30" s="495">
        <v>0</v>
      </c>
      <c r="Z30" s="496">
        <v>840.0057682526492</v>
      </c>
    </row>
    <row r="31" spans="1:26" s="219" customFormat="1" ht="12.75" customHeight="1" x14ac:dyDescent="0.25">
      <c r="A31" s="358" t="s">
        <v>304</v>
      </c>
      <c r="B31" s="363">
        <v>0</v>
      </c>
      <c r="C31" s="363">
        <v>0</v>
      </c>
      <c r="D31" s="363">
        <v>0</v>
      </c>
      <c r="E31" s="363">
        <v>0</v>
      </c>
      <c r="F31" s="363">
        <v>0</v>
      </c>
      <c r="G31" s="363">
        <v>0</v>
      </c>
      <c r="H31" s="363">
        <v>0</v>
      </c>
      <c r="I31" s="363">
        <v>0</v>
      </c>
      <c r="J31" s="363">
        <v>0</v>
      </c>
      <c r="K31" s="363">
        <v>0</v>
      </c>
      <c r="L31" s="408">
        <v>138.85803608254713</v>
      </c>
      <c r="M31" s="363">
        <v>0</v>
      </c>
      <c r="N31" s="363">
        <v>0</v>
      </c>
      <c r="O31" s="363">
        <v>0</v>
      </c>
      <c r="P31" s="358" t="s">
        <v>304</v>
      </c>
      <c r="Q31" s="495">
        <v>0</v>
      </c>
      <c r="R31" s="495">
        <v>0</v>
      </c>
      <c r="S31" s="495">
        <v>0</v>
      </c>
      <c r="T31" s="495">
        <v>0</v>
      </c>
      <c r="U31" s="495">
        <v>0</v>
      </c>
      <c r="V31" s="495">
        <v>0</v>
      </c>
      <c r="W31" s="495">
        <v>0</v>
      </c>
      <c r="X31" s="495">
        <v>0</v>
      </c>
      <c r="Y31" s="495">
        <v>0</v>
      </c>
      <c r="Z31" s="496">
        <v>138.85803608254713</v>
      </c>
    </row>
    <row r="32" spans="1:26" s="219" customFormat="1" ht="16.899999999999999" customHeight="1" x14ac:dyDescent="0.25">
      <c r="A32" s="360" t="s">
        <v>169</v>
      </c>
      <c r="B32" s="364">
        <v>0</v>
      </c>
      <c r="C32" s="364">
        <v>0</v>
      </c>
      <c r="D32" s="364">
        <v>0</v>
      </c>
      <c r="E32" s="364">
        <v>0</v>
      </c>
      <c r="F32" s="364">
        <v>0</v>
      </c>
      <c r="G32" s="364">
        <v>0</v>
      </c>
      <c r="H32" s="364">
        <v>0</v>
      </c>
      <c r="I32" s="364">
        <v>0</v>
      </c>
      <c r="J32" s="364">
        <v>0</v>
      </c>
      <c r="K32" s="409">
        <v>1030.9635250404533</v>
      </c>
      <c r="L32" s="409">
        <v>2147.8679198300374</v>
      </c>
      <c r="M32" s="417">
        <v>838.20866506171365</v>
      </c>
      <c r="N32" s="364">
        <v>0</v>
      </c>
      <c r="O32" s="364">
        <v>0</v>
      </c>
      <c r="P32" s="360" t="s">
        <v>169</v>
      </c>
      <c r="Q32" s="497">
        <v>0</v>
      </c>
      <c r="R32" s="497">
        <v>0</v>
      </c>
      <c r="S32" s="498">
        <v>15.356906499999999</v>
      </c>
      <c r="T32" s="497">
        <v>0</v>
      </c>
      <c r="U32" s="497">
        <v>0</v>
      </c>
      <c r="V32" s="497">
        <v>0</v>
      </c>
      <c r="W32" s="498">
        <v>4.9416634105263153</v>
      </c>
      <c r="X32" s="497">
        <v>0</v>
      </c>
      <c r="Y32" s="497">
        <v>0</v>
      </c>
      <c r="Z32" s="498">
        <v>4037.3386798427309</v>
      </c>
    </row>
    <row r="33" spans="1:29" s="219" customFormat="1" ht="11.65" x14ac:dyDescent="0.25">
      <c r="A33" s="360"/>
      <c r="B33" s="363"/>
      <c r="C33" s="363"/>
      <c r="D33" s="363"/>
      <c r="E33" s="363"/>
      <c r="F33" s="363"/>
      <c r="G33" s="363"/>
      <c r="H33" s="363"/>
      <c r="I33" s="363"/>
      <c r="J33" s="363"/>
      <c r="K33" s="364"/>
      <c r="L33" s="364"/>
      <c r="M33" s="369"/>
      <c r="N33" s="363"/>
      <c r="O33" s="363"/>
      <c r="P33" s="360"/>
      <c r="Q33" s="495"/>
      <c r="R33" s="495"/>
      <c r="S33" s="497"/>
      <c r="T33" s="495"/>
      <c r="U33" s="495"/>
      <c r="V33" s="495"/>
      <c r="W33" s="497"/>
      <c r="X33" s="497"/>
      <c r="Y33" s="497"/>
      <c r="Z33" s="497"/>
    </row>
    <row r="34" spans="1:29" s="219" customFormat="1" ht="12.75" customHeight="1" x14ac:dyDescent="0.25">
      <c r="A34" s="358" t="s">
        <v>98</v>
      </c>
      <c r="B34" s="410">
        <v>7.4262749448088474</v>
      </c>
      <c r="C34" s="363">
        <v>0</v>
      </c>
      <c r="D34" s="363">
        <v>0</v>
      </c>
      <c r="E34" s="363">
        <v>0</v>
      </c>
      <c r="F34" s="408">
        <v>6.807387298500001</v>
      </c>
      <c r="G34" s="363">
        <v>0</v>
      </c>
      <c r="H34" s="363">
        <v>0</v>
      </c>
      <c r="I34" s="363">
        <v>0</v>
      </c>
      <c r="J34" s="363">
        <v>0</v>
      </c>
      <c r="K34" s="408">
        <v>6.6008604987589745</v>
      </c>
      <c r="L34" s="363">
        <v>0</v>
      </c>
      <c r="M34" s="363">
        <v>0</v>
      </c>
      <c r="N34" s="416">
        <v>424.89822385999997</v>
      </c>
      <c r="O34" s="363">
        <v>0</v>
      </c>
      <c r="P34" s="358" t="s">
        <v>98</v>
      </c>
      <c r="Q34" s="495">
        <v>0</v>
      </c>
      <c r="R34" s="495">
        <v>0</v>
      </c>
      <c r="S34" s="496">
        <v>9.296966624725</v>
      </c>
      <c r="T34" s="495">
        <v>0</v>
      </c>
      <c r="U34" s="495">
        <v>0</v>
      </c>
      <c r="V34" s="495">
        <v>0</v>
      </c>
      <c r="W34" s="496">
        <v>1122.8701322189472</v>
      </c>
      <c r="X34" s="495">
        <v>0</v>
      </c>
      <c r="Y34" s="495">
        <v>0</v>
      </c>
      <c r="Z34" s="496">
        <v>1577.8998454457401</v>
      </c>
    </row>
    <row r="35" spans="1:29" s="219" customFormat="1" ht="23.25" customHeight="1" x14ac:dyDescent="0.25">
      <c r="A35" s="358" t="s">
        <v>314</v>
      </c>
      <c r="B35" s="410">
        <v>4.4278342867831517</v>
      </c>
      <c r="C35" s="363">
        <v>0</v>
      </c>
      <c r="D35" s="363">
        <v>0</v>
      </c>
      <c r="E35" s="363">
        <v>0</v>
      </c>
      <c r="F35" s="363">
        <v>0</v>
      </c>
      <c r="G35" s="408">
        <v>5.8457489999999996</v>
      </c>
      <c r="H35" s="363">
        <v>0</v>
      </c>
      <c r="I35" s="363">
        <v>0</v>
      </c>
      <c r="J35" s="363">
        <v>0</v>
      </c>
      <c r="K35" s="408">
        <v>13.98246793823138</v>
      </c>
      <c r="L35" s="408">
        <v>79.769510089973892</v>
      </c>
      <c r="M35" s="363">
        <v>0</v>
      </c>
      <c r="N35" s="416">
        <v>122.399460758</v>
      </c>
      <c r="O35" s="363">
        <v>0</v>
      </c>
      <c r="P35" s="358" t="s">
        <v>314</v>
      </c>
      <c r="Q35" s="495">
        <v>0</v>
      </c>
      <c r="R35" s="495">
        <v>0</v>
      </c>
      <c r="S35" s="496">
        <v>7.0189667352999985</v>
      </c>
      <c r="T35" s="495">
        <v>0</v>
      </c>
      <c r="U35" s="495">
        <v>0</v>
      </c>
      <c r="V35" s="495">
        <v>0</v>
      </c>
      <c r="W35" s="496">
        <v>551.93336826022323</v>
      </c>
      <c r="X35" s="495">
        <v>0</v>
      </c>
      <c r="Y35" s="495">
        <v>0</v>
      </c>
      <c r="Z35" s="496">
        <v>785.37735706851163</v>
      </c>
      <c r="AA35" s="220"/>
      <c r="AB35" s="220"/>
      <c r="AC35" s="220"/>
    </row>
    <row r="36" spans="1:29" s="219" customFormat="1" ht="30" customHeight="1" x14ac:dyDescent="0.25">
      <c r="A36" s="360" t="s">
        <v>329</v>
      </c>
      <c r="B36" s="411">
        <v>11.854109231591998</v>
      </c>
      <c r="C36" s="364">
        <v>0</v>
      </c>
      <c r="D36" s="364">
        <v>0</v>
      </c>
      <c r="E36" s="364">
        <v>0</v>
      </c>
      <c r="F36" s="409">
        <v>6.807387298500001</v>
      </c>
      <c r="G36" s="409">
        <v>5.8457489999999996</v>
      </c>
      <c r="H36" s="364">
        <v>0</v>
      </c>
      <c r="I36" s="364">
        <v>0</v>
      </c>
      <c r="J36" s="364">
        <v>0</v>
      </c>
      <c r="K36" s="409">
        <v>20.583328436990357</v>
      </c>
      <c r="L36" s="409">
        <v>79.769510089973892</v>
      </c>
      <c r="M36" s="364">
        <v>0</v>
      </c>
      <c r="N36" s="409">
        <v>547.29768461799995</v>
      </c>
      <c r="O36" s="364">
        <v>0</v>
      </c>
      <c r="P36" s="360" t="s">
        <v>329</v>
      </c>
      <c r="Q36" s="497">
        <v>0</v>
      </c>
      <c r="R36" s="497">
        <v>0</v>
      </c>
      <c r="S36" s="498">
        <v>16.315933360024999</v>
      </c>
      <c r="T36" s="497">
        <v>0</v>
      </c>
      <c r="U36" s="497">
        <v>0</v>
      </c>
      <c r="V36" s="497">
        <v>0</v>
      </c>
      <c r="W36" s="498">
        <v>1674.8035004791705</v>
      </c>
      <c r="X36" s="497">
        <v>0</v>
      </c>
      <c r="Y36" s="497">
        <v>0</v>
      </c>
      <c r="Z36" s="498">
        <v>2363.2772025142517</v>
      </c>
    </row>
    <row r="37" spans="1:29" s="219" customFormat="1" ht="11.65" x14ac:dyDescent="0.25">
      <c r="A37" s="360"/>
      <c r="B37" s="365"/>
      <c r="C37" s="364"/>
      <c r="D37" s="364"/>
      <c r="E37" s="364"/>
      <c r="F37" s="364"/>
      <c r="G37" s="364"/>
      <c r="H37" s="364"/>
      <c r="I37" s="364"/>
      <c r="J37" s="364"/>
      <c r="K37" s="409"/>
      <c r="L37" s="409"/>
      <c r="M37" s="364"/>
      <c r="N37" s="364"/>
      <c r="O37" s="364"/>
      <c r="P37" s="360"/>
      <c r="Q37" s="497"/>
      <c r="R37" s="497"/>
      <c r="S37" s="497"/>
      <c r="T37" s="497"/>
      <c r="U37" s="497"/>
      <c r="V37" s="497"/>
      <c r="W37" s="497"/>
      <c r="X37" s="497"/>
      <c r="Y37" s="497"/>
      <c r="Z37" s="497"/>
    </row>
    <row r="38" spans="1:29" s="222" customFormat="1" ht="12.75" customHeight="1" x14ac:dyDescent="0.25">
      <c r="A38" s="361" t="s">
        <v>170</v>
      </c>
      <c r="B38" s="412">
        <v>11.854109231591998</v>
      </c>
      <c r="C38" s="366">
        <v>0</v>
      </c>
      <c r="D38" s="366">
        <v>0</v>
      </c>
      <c r="E38" s="364">
        <v>0</v>
      </c>
      <c r="F38" s="414">
        <v>6.807387298500001</v>
      </c>
      <c r="G38" s="414">
        <v>20.554487660000003</v>
      </c>
      <c r="H38" s="364">
        <v>0</v>
      </c>
      <c r="I38" s="364">
        <v>0</v>
      </c>
      <c r="J38" s="364">
        <v>0</v>
      </c>
      <c r="K38" s="409">
        <v>1051.5468534774436</v>
      </c>
      <c r="L38" s="409">
        <v>2227.6394980184214</v>
      </c>
      <c r="M38" s="409">
        <v>838.20866506171365</v>
      </c>
      <c r="N38" s="409">
        <v>561.46811481799989</v>
      </c>
      <c r="O38" s="364">
        <v>0</v>
      </c>
      <c r="P38" s="361" t="s">
        <v>170</v>
      </c>
      <c r="Q38" s="566">
        <v>0</v>
      </c>
      <c r="R38" s="499">
        <v>0</v>
      </c>
      <c r="S38" s="500">
        <v>31.744571910025002</v>
      </c>
      <c r="T38" s="497">
        <v>0</v>
      </c>
      <c r="U38" s="497">
        <v>0</v>
      </c>
      <c r="V38" s="497">
        <v>0</v>
      </c>
      <c r="W38" s="500">
        <v>2523.7514517986492</v>
      </c>
      <c r="X38" s="497">
        <v>0</v>
      </c>
      <c r="Y38" s="497">
        <v>0</v>
      </c>
      <c r="Z38" s="500">
        <v>7273.5751402843453</v>
      </c>
    </row>
    <row r="39" spans="1:29" s="219" customFormat="1" ht="11.65" x14ac:dyDescent="0.25">
      <c r="A39" s="298"/>
      <c r="B39" s="364"/>
      <c r="C39" s="364"/>
      <c r="D39" s="364"/>
      <c r="E39" s="364"/>
      <c r="F39" s="364"/>
      <c r="G39" s="364"/>
      <c r="H39" s="364"/>
      <c r="I39" s="364"/>
      <c r="J39" s="364"/>
      <c r="K39" s="409"/>
      <c r="L39" s="409"/>
      <c r="M39" s="364"/>
      <c r="N39" s="364"/>
      <c r="O39" s="364"/>
      <c r="P39" s="298"/>
      <c r="Q39" s="569"/>
      <c r="R39" s="497"/>
      <c r="S39" s="497"/>
      <c r="T39" s="497"/>
      <c r="U39" s="497"/>
      <c r="V39" s="497"/>
      <c r="W39" s="497"/>
      <c r="X39" s="497"/>
      <c r="Y39" s="497"/>
      <c r="Z39" s="497"/>
    </row>
    <row r="40" spans="1:29" s="219" customFormat="1" ht="12.75" customHeight="1" x14ac:dyDescent="0.25">
      <c r="A40" s="362" t="s">
        <v>21</v>
      </c>
      <c r="B40" s="413">
        <v>1253.4757666315923</v>
      </c>
      <c r="C40" s="367">
        <v>0</v>
      </c>
      <c r="D40" s="368">
        <v>0</v>
      </c>
      <c r="E40" s="368">
        <v>0</v>
      </c>
      <c r="F40" s="413">
        <v>6.807387298500001</v>
      </c>
      <c r="G40" s="415">
        <v>20.554487660000003</v>
      </c>
      <c r="H40" s="494">
        <v>0</v>
      </c>
      <c r="I40" s="494">
        <v>0</v>
      </c>
      <c r="J40" s="494">
        <v>0</v>
      </c>
      <c r="K40" s="413">
        <v>1051.5468534774436</v>
      </c>
      <c r="L40" s="413">
        <v>2227.6394980184214</v>
      </c>
      <c r="M40" s="413">
        <v>838.20866506171365</v>
      </c>
      <c r="N40" s="413">
        <v>692.80963367799995</v>
      </c>
      <c r="O40" s="413" t="s">
        <v>20</v>
      </c>
      <c r="P40" s="362" t="s">
        <v>21</v>
      </c>
      <c r="Q40" s="570">
        <v>229</v>
      </c>
      <c r="R40" s="501" t="s">
        <v>20</v>
      </c>
      <c r="S40" s="501">
        <v>124.67666441002501</v>
      </c>
      <c r="T40" s="501">
        <v>529.34468579999998</v>
      </c>
      <c r="U40" s="502">
        <v>0</v>
      </c>
      <c r="V40" s="502">
        <v>0</v>
      </c>
      <c r="W40" s="503">
        <v>3280.0882457559769</v>
      </c>
      <c r="X40" s="502">
        <v>0</v>
      </c>
      <c r="Y40" s="501">
        <v>476.33723999999984</v>
      </c>
      <c r="Z40" s="504">
        <v>10774.511165261672</v>
      </c>
      <c r="AA40" s="223"/>
    </row>
    <row r="41" spans="1:29" ht="12.75" x14ac:dyDescent="0.25">
      <c r="S41" s="213"/>
      <c r="W41" s="212"/>
    </row>
    <row r="42" spans="1:29" ht="12.75" x14ac:dyDescent="0.25">
      <c r="S42" s="213"/>
    </row>
    <row r="43" spans="1:29" ht="12.75" x14ac:dyDescent="0.25">
      <c r="S43" s="213"/>
    </row>
    <row r="44" spans="1:29" ht="12.75" x14ac:dyDescent="0.25">
      <c r="S44" s="213"/>
    </row>
  </sheetData>
  <mergeCells count="17">
    <mergeCell ref="A1:N1"/>
    <mergeCell ref="A2:N2"/>
    <mergeCell ref="A3:N3"/>
    <mergeCell ref="B5:D5"/>
    <mergeCell ref="E5:H5"/>
    <mergeCell ref="I5:O5"/>
    <mergeCell ref="B7:O7"/>
    <mergeCell ref="A5:A7"/>
    <mergeCell ref="P5:P7"/>
    <mergeCell ref="P1:Z1"/>
    <mergeCell ref="P2:Z2"/>
    <mergeCell ref="P3:Z3"/>
    <mergeCell ref="Q5:T5"/>
    <mergeCell ref="S7:Z7"/>
    <mergeCell ref="U5:X5"/>
    <mergeCell ref="Y5:Y6"/>
    <mergeCell ref="Z5:Z6"/>
  </mergeCells>
  <conditionalFormatting sqref="A8:O40 R8:Z40">
    <cfRule type="expression" dxfId="19" priority="4">
      <formula>MOD(ROW(),2)=1</formula>
    </cfRule>
  </conditionalFormatting>
  <conditionalFormatting sqref="P8:Q8 P19:Q27 P9:P18 P39:Q40 P28:P38">
    <cfRule type="expression" dxfId="18" priority="3">
      <formula>MOD(ROW(),2)=1</formula>
    </cfRule>
  </conditionalFormatting>
  <conditionalFormatting sqref="Q9:Q18">
    <cfRule type="expression" dxfId="17" priority="2">
      <formula>MOD(ROW(),2)=1</formula>
    </cfRule>
  </conditionalFormatting>
  <conditionalFormatting sqref="Q28:Q38">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j/11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5"/>
  <sheetViews>
    <sheetView view="pageLayout" zoomScaleNormal="100" workbookViewId="0">
      <selection sqref="A1:G1"/>
    </sheetView>
  </sheetViews>
  <sheetFormatPr baseColWidth="10" defaultColWidth="11.140625" defaultRowHeight="12.75" x14ac:dyDescent="0.2"/>
  <cols>
    <col min="1" max="1" width="38.42578125" style="66" customWidth="1"/>
    <col min="2" max="2" width="9.140625" style="66" customWidth="1"/>
    <col min="3" max="4" width="8.7109375" style="66" customWidth="1"/>
    <col min="5" max="5" width="9.140625" style="66" customWidth="1"/>
    <col min="6" max="7" width="8.7109375" style="66" customWidth="1"/>
    <col min="8" max="14" width="11.140625" style="66"/>
    <col min="15" max="15" width="6.28515625" style="66" customWidth="1"/>
    <col min="16" max="16384" width="11.140625" style="66"/>
  </cols>
  <sheetData>
    <row r="1" spans="1:23" ht="15" x14ac:dyDescent="0.35">
      <c r="A1" s="617" t="s">
        <v>393</v>
      </c>
      <c r="B1" s="600"/>
      <c r="C1" s="600"/>
      <c r="D1" s="600"/>
      <c r="E1" s="600"/>
      <c r="F1" s="600"/>
      <c r="G1" s="600"/>
    </row>
    <row r="2" spans="1:23" ht="16.899999999999999" customHeight="1" x14ac:dyDescent="0.25">
      <c r="A2" s="627" t="s">
        <v>150</v>
      </c>
      <c r="B2" s="600"/>
      <c r="C2" s="600"/>
      <c r="D2" s="600"/>
      <c r="E2" s="600"/>
      <c r="F2" s="600"/>
      <c r="G2" s="600"/>
    </row>
    <row r="3" spans="1:23" ht="16.899999999999999" customHeight="1" x14ac:dyDescent="0.35">
      <c r="A3" s="617" t="s">
        <v>395</v>
      </c>
      <c r="B3" s="644"/>
      <c r="C3" s="644"/>
      <c r="D3" s="644"/>
      <c r="E3" s="644"/>
      <c r="F3" s="644"/>
      <c r="G3" s="644"/>
      <c r="H3" s="91"/>
      <c r="I3" s="91"/>
      <c r="J3" s="91"/>
      <c r="K3" s="91"/>
      <c r="L3" s="91"/>
      <c r="M3" s="91"/>
      <c r="N3" s="91"/>
      <c r="O3" s="91"/>
      <c r="P3" s="91"/>
      <c r="Q3" s="91"/>
      <c r="R3" s="91"/>
      <c r="S3" s="91"/>
      <c r="T3" s="91"/>
      <c r="U3" s="91"/>
      <c r="V3" s="91"/>
      <c r="W3" s="91"/>
    </row>
    <row r="4" spans="1:23" s="92" customFormat="1" ht="13.5" customHeight="1" x14ac:dyDescent="0.25">
      <c r="A4" s="600" t="s">
        <v>394</v>
      </c>
      <c r="B4" s="644"/>
      <c r="C4" s="644"/>
      <c r="D4" s="644"/>
      <c r="E4" s="644"/>
      <c r="F4" s="644"/>
      <c r="G4" s="644"/>
    </row>
    <row r="5" spans="1:23" ht="14.25" customHeight="1" x14ac:dyDescent="0.25">
      <c r="A5" s="645" t="s">
        <v>172</v>
      </c>
      <c r="B5" s="645"/>
      <c r="C5" s="645"/>
      <c r="D5" s="645"/>
      <c r="E5" s="645"/>
      <c r="F5" s="645"/>
      <c r="G5" s="645"/>
    </row>
    <row r="6" spans="1:23" ht="9.9499999999999993" customHeight="1" x14ac:dyDescent="0.25"/>
    <row r="7" spans="1:23" ht="16.899999999999999" customHeight="1" x14ac:dyDescent="0.2">
      <c r="A7" s="646" t="s">
        <v>86</v>
      </c>
      <c r="B7" s="647" t="s">
        <v>87</v>
      </c>
      <c r="C7" s="647"/>
      <c r="D7" s="647"/>
      <c r="E7" s="647"/>
      <c r="F7" s="647"/>
      <c r="G7" s="620"/>
    </row>
    <row r="8" spans="1:23" s="89" customFormat="1" ht="16.899999999999999" customHeight="1" x14ac:dyDescent="0.2">
      <c r="A8" s="646"/>
      <c r="B8" s="647" t="s">
        <v>284</v>
      </c>
      <c r="C8" s="647" t="s">
        <v>88</v>
      </c>
      <c r="D8" s="647"/>
      <c r="E8" s="647"/>
      <c r="F8" s="647"/>
      <c r="G8" s="620"/>
    </row>
    <row r="9" spans="1:23" s="89" customFormat="1" ht="45.4" customHeight="1" x14ac:dyDescent="0.2">
      <c r="A9" s="646"/>
      <c r="B9" s="647"/>
      <c r="C9" s="237" t="s">
        <v>282</v>
      </c>
      <c r="D9" s="237" t="s">
        <v>283</v>
      </c>
      <c r="E9" s="237" t="s">
        <v>316</v>
      </c>
      <c r="F9" s="196" t="s">
        <v>90</v>
      </c>
      <c r="G9" s="238" t="s">
        <v>91</v>
      </c>
    </row>
    <row r="10" spans="1:23" s="89" customFormat="1" ht="8.4499999999999993" customHeight="1" x14ac:dyDescent="0.25">
      <c r="A10" s="233"/>
      <c r="B10" s="234"/>
      <c r="C10" s="235"/>
      <c r="D10" s="235"/>
      <c r="E10" s="235"/>
      <c r="F10" s="234"/>
      <c r="G10" s="235"/>
    </row>
    <row r="11" spans="1:23" s="225" customFormat="1" ht="11.25" customHeight="1" x14ac:dyDescent="0.25">
      <c r="A11" s="228"/>
      <c r="B11" s="642" t="s">
        <v>163</v>
      </c>
      <c r="C11" s="642"/>
      <c r="D11" s="642"/>
      <c r="E11" s="642"/>
      <c r="F11" s="642"/>
      <c r="G11" s="642"/>
    </row>
    <row r="12" spans="1:23" s="89" customFormat="1" ht="22.5" x14ac:dyDescent="0.2">
      <c r="A12" s="203" t="s">
        <v>180</v>
      </c>
      <c r="B12" s="505">
        <v>1697.2528864000001</v>
      </c>
      <c r="C12" s="505">
        <v>1231.9063404000003</v>
      </c>
      <c r="D12" s="487">
        <v>0</v>
      </c>
      <c r="E12" s="505">
        <v>4.3006580000000003</v>
      </c>
      <c r="F12" s="505">
        <v>273.41708799999998</v>
      </c>
      <c r="G12" s="505">
        <v>187.62879999999998</v>
      </c>
    </row>
    <row r="13" spans="1:23" ht="12" customHeight="1" x14ac:dyDescent="0.2">
      <c r="A13" s="229" t="s">
        <v>164</v>
      </c>
      <c r="B13" s="505">
        <v>218.05868325104782</v>
      </c>
      <c r="C13" s="505" t="s">
        <v>18</v>
      </c>
      <c r="D13" s="487">
        <v>0</v>
      </c>
      <c r="E13" s="505">
        <v>101.60371499999999</v>
      </c>
      <c r="F13" s="505">
        <v>116.45496825104783</v>
      </c>
      <c r="G13" s="506">
        <v>0</v>
      </c>
    </row>
    <row r="14" spans="1:23" ht="12" customHeight="1" x14ac:dyDescent="0.25">
      <c r="A14" s="205" t="s">
        <v>165</v>
      </c>
      <c r="B14" s="505">
        <v>546.65765099999987</v>
      </c>
      <c r="C14" s="505">
        <v>9.7153169999999971</v>
      </c>
      <c r="D14" s="487">
        <v>0</v>
      </c>
      <c r="E14" s="505">
        <v>5.2193236000000001</v>
      </c>
      <c r="F14" s="505">
        <v>243.01457039999997</v>
      </c>
      <c r="G14" s="505">
        <v>288.70843999999988</v>
      </c>
    </row>
    <row r="15" spans="1:23" ht="14.25" customHeight="1" x14ac:dyDescent="0.25">
      <c r="A15" s="205" t="s">
        <v>166</v>
      </c>
      <c r="B15" s="485">
        <v>46.518018299999994</v>
      </c>
      <c r="C15" s="487">
        <v>0</v>
      </c>
      <c r="D15" s="487">
        <v>0</v>
      </c>
      <c r="E15" s="485">
        <v>26.479487339999999</v>
      </c>
      <c r="F15" s="485">
        <v>20.038530959999999</v>
      </c>
      <c r="G15" s="506">
        <v>0</v>
      </c>
    </row>
    <row r="16" spans="1:23" ht="22.7" customHeight="1" x14ac:dyDescent="0.25">
      <c r="A16" s="200" t="s">
        <v>317</v>
      </c>
      <c r="B16" s="485">
        <v>992.37541744000009</v>
      </c>
      <c r="C16" s="487">
        <v>0</v>
      </c>
      <c r="D16" s="487">
        <v>0</v>
      </c>
      <c r="E16" s="505">
        <v>889.03714968000008</v>
      </c>
      <c r="F16" s="505">
        <v>103.33826776000001</v>
      </c>
      <c r="G16" s="506">
        <v>0</v>
      </c>
    </row>
    <row r="17" spans="1:8" ht="12" customHeight="1" x14ac:dyDescent="0.25">
      <c r="A17" s="200" t="s">
        <v>168</v>
      </c>
      <c r="B17" s="485">
        <v>7.3368586279832768E-2</v>
      </c>
      <c r="C17" s="487">
        <v>0</v>
      </c>
      <c r="D17" s="487">
        <v>0</v>
      </c>
      <c r="E17" s="487">
        <v>0</v>
      </c>
      <c r="F17" s="505">
        <v>7.3368586279832768E-2</v>
      </c>
      <c r="G17" s="506">
        <v>0</v>
      </c>
    </row>
    <row r="18" spans="1:8" ht="16.899999999999999" customHeight="1" x14ac:dyDescent="0.25">
      <c r="A18" s="230" t="s">
        <v>96</v>
      </c>
      <c r="B18" s="507">
        <v>3500.9360249773276</v>
      </c>
      <c r="C18" s="507">
        <v>1241.6216574000002</v>
      </c>
      <c r="D18" s="508">
        <v>0</v>
      </c>
      <c r="E18" s="507">
        <v>1026.6403336200001</v>
      </c>
      <c r="F18" s="507">
        <v>756.33679395732759</v>
      </c>
      <c r="G18" s="507">
        <v>476.33723999999984</v>
      </c>
    </row>
    <row r="19" spans="1:8" ht="6.75" customHeight="1" x14ac:dyDescent="0.25">
      <c r="A19" s="230"/>
      <c r="B19" s="507"/>
      <c r="C19" s="509"/>
      <c r="D19" s="487"/>
      <c r="E19" s="509"/>
      <c r="F19" s="509"/>
      <c r="G19" s="509"/>
    </row>
    <row r="20" spans="1:8" ht="22.7" customHeight="1" x14ac:dyDescent="0.25">
      <c r="A20" s="200" t="s">
        <v>318</v>
      </c>
      <c r="B20" s="505">
        <v>872.95925792736193</v>
      </c>
      <c r="C20" s="510">
        <v>0</v>
      </c>
      <c r="D20" s="505">
        <v>14.708738660000003</v>
      </c>
      <c r="E20" s="505">
        <v>14.244231358409746</v>
      </c>
      <c r="F20" s="505">
        <v>844.00628790895223</v>
      </c>
      <c r="G20" s="506">
        <v>0</v>
      </c>
      <c r="H20" s="92"/>
    </row>
    <row r="21" spans="1:8" s="92" customFormat="1" ht="12" customHeight="1" x14ac:dyDescent="0.25">
      <c r="A21" s="205" t="s">
        <v>173</v>
      </c>
      <c r="B21" s="485">
        <v>29.544262996286619</v>
      </c>
      <c r="C21" s="487">
        <v>0</v>
      </c>
      <c r="D21" s="487">
        <v>0</v>
      </c>
      <c r="E21" s="505">
        <v>29.544262996286619</v>
      </c>
      <c r="F21" s="506">
        <v>0</v>
      </c>
      <c r="G21" s="506">
        <v>0</v>
      </c>
      <c r="H21" s="66"/>
    </row>
    <row r="22" spans="1:8" s="92" customFormat="1" ht="12" customHeight="1" x14ac:dyDescent="0.2">
      <c r="A22" s="205" t="s">
        <v>174</v>
      </c>
      <c r="B22" s="485">
        <v>3028.930612511248</v>
      </c>
      <c r="C22" s="487">
        <v>0</v>
      </c>
      <c r="D22" s="487">
        <v>0</v>
      </c>
      <c r="E22" s="505">
        <v>3023.9889491007216</v>
      </c>
      <c r="F22" s="505">
        <v>4.9416634105263153</v>
      </c>
      <c r="G22" s="506">
        <v>0</v>
      </c>
      <c r="H22" s="66"/>
    </row>
    <row r="23" spans="1:8" s="92" customFormat="1" ht="12" customHeight="1" x14ac:dyDescent="0.25">
      <c r="A23" s="205" t="s">
        <v>175</v>
      </c>
      <c r="B23" s="485">
        <v>840.0057682526492</v>
      </c>
      <c r="C23" s="487">
        <v>0</v>
      </c>
      <c r="D23" s="487">
        <v>0</v>
      </c>
      <c r="E23" s="505">
        <v>840.0057682526492</v>
      </c>
      <c r="F23" s="506">
        <v>0</v>
      </c>
      <c r="G23" s="506">
        <v>0</v>
      </c>
      <c r="H23" s="66"/>
    </row>
    <row r="24" spans="1:8" s="92" customFormat="1" ht="12" customHeight="1" x14ac:dyDescent="0.2">
      <c r="A24" s="205" t="s">
        <v>176</v>
      </c>
      <c r="B24" s="485">
        <v>138.85803608254713</v>
      </c>
      <c r="C24" s="487">
        <v>0</v>
      </c>
      <c r="D24" s="487">
        <v>0</v>
      </c>
      <c r="E24" s="505">
        <v>138.85803608254713</v>
      </c>
      <c r="F24" s="506">
        <v>0</v>
      </c>
      <c r="G24" s="506">
        <v>0</v>
      </c>
      <c r="H24" s="66"/>
    </row>
    <row r="25" spans="1:8" s="92" customFormat="1" ht="12" customHeight="1" x14ac:dyDescent="0.25">
      <c r="A25" s="205" t="s">
        <v>97</v>
      </c>
      <c r="B25" s="485">
        <v>4037.3386798427309</v>
      </c>
      <c r="C25" s="487">
        <v>0</v>
      </c>
      <c r="D25" s="487">
        <v>0</v>
      </c>
      <c r="E25" s="505">
        <v>4032.3970164322045</v>
      </c>
      <c r="F25" s="505">
        <v>4.9416634105263153</v>
      </c>
      <c r="G25" s="506">
        <v>0</v>
      </c>
      <c r="H25" s="66"/>
    </row>
    <row r="26" spans="1:8" s="92" customFormat="1" ht="12" customHeight="1" x14ac:dyDescent="0.25">
      <c r="A26" s="205" t="s">
        <v>177</v>
      </c>
      <c r="B26" s="505">
        <v>1577.8998454457401</v>
      </c>
      <c r="C26" s="505">
        <v>7.4262749448088474</v>
      </c>
      <c r="D26" s="505">
        <v>6.807387298500001</v>
      </c>
      <c r="E26" s="505">
        <v>440.79605098348389</v>
      </c>
      <c r="F26" s="505">
        <v>1122.8701322189472</v>
      </c>
      <c r="G26" s="506">
        <v>0</v>
      </c>
      <c r="H26" s="66"/>
    </row>
    <row r="27" spans="1:8" s="92" customFormat="1" ht="12" customHeight="1" x14ac:dyDescent="0.2">
      <c r="A27" s="205" t="s">
        <v>178</v>
      </c>
      <c r="B27" s="505">
        <v>785.37735706851163</v>
      </c>
      <c r="C27" s="505">
        <v>4.4278342867831517</v>
      </c>
      <c r="D27" s="485">
        <v>5.8457489999999996</v>
      </c>
      <c r="E27" s="505">
        <v>223.1704055215053</v>
      </c>
      <c r="F27" s="505">
        <v>551.93336826022323</v>
      </c>
      <c r="G27" s="506">
        <v>0</v>
      </c>
      <c r="H27" s="66"/>
    </row>
    <row r="28" spans="1:8" ht="22.7" customHeight="1" x14ac:dyDescent="0.2">
      <c r="A28" s="200" t="s">
        <v>287</v>
      </c>
      <c r="B28" s="505">
        <v>2363.2772025142517</v>
      </c>
      <c r="C28" s="505">
        <v>11.854109231591998</v>
      </c>
      <c r="D28" s="505">
        <v>12.653136298500002</v>
      </c>
      <c r="E28" s="505">
        <v>663.9664565049892</v>
      </c>
      <c r="F28" s="505">
        <v>1674.8035004791705</v>
      </c>
      <c r="G28" s="506">
        <v>0</v>
      </c>
    </row>
    <row r="29" spans="1:8" ht="12" customHeight="1" x14ac:dyDescent="0.25">
      <c r="A29" s="230" t="s">
        <v>99</v>
      </c>
      <c r="B29" s="507">
        <v>7273.5751402843453</v>
      </c>
      <c r="C29" s="507">
        <v>11.854109231591998</v>
      </c>
      <c r="D29" s="507">
        <v>27.361874958500003</v>
      </c>
      <c r="E29" s="507">
        <v>4710.6077042956031</v>
      </c>
      <c r="F29" s="507">
        <v>2523.7514517986492</v>
      </c>
      <c r="G29" s="506">
        <v>0</v>
      </c>
    </row>
    <row r="30" spans="1:8" ht="9" customHeight="1" x14ac:dyDescent="0.25">
      <c r="A30" s="230"/>
      <c r="B30" s="507"/>
      <c r="C30" s="507"/>
      <c r="D30" s="511"/>
      <c r="E30" s="511"/>
      <c r="F30" s="511"/>
      <c r="G30" s="506"/>
    </row>
    <row r="31" spans="1:8" ht="12" customHeight="1" x14ac:dyDescent="0.25">
      <c r="A31" s="230" t="s">
        <v>100</v>
      </c>
      <c r="B31" s="507">
        <v>10774.511165261672</v>
      </c>
      <c r="C31" s="507">
        <v>1253.4757666315923</v>
      </c>
      <c r="D31" s="507">
        <v>27.361874958500003</v>
      </c>
      <c r="E31" s="507">
        <v>5737.2480379156032</v>
      </c>
      <c r="F31" s="507">
        <v>3280.0882457559769</v>
      </c>
      <c r="G31" s="507">
        <v>476.33723999999984</v>
      </c>
    </row>
    <row r="32" spans="1:8" ht="8.4499999999999993" customHeight="1" x14ac:dyDescent="0.25">
      <c r="A32" s="230"/>
      <c r="B32" s="389"/>
      <c r="C32" s="389"/>
      <c r="D32" s="389"/>
      <c r="E32" s="389"/>
      <c r="F32" s="389"/>
      <c r="G32" s="389"/>
    </row>
    <row r="33" spans="1:8" s="86" customFormat="1" ht="9.75" customHeight="1" x14ac:dyDescent="0.25">
      <c r="A33" s="231"/>
      <c r="B33" s="643" t="s">
        <v>179</v>
      </c>
      <c r="C33" s="642"/>
      <c r="D33" s="642"/>
      <c r="E33" s="642"/>
      <c r="F33" s="642"/>
      <c r="G33" s="642"/>
    </row>
    <row r="34" spans="1:8" ht="22.5" x14ac:dyDescent="0.2">
      <c r="A34" s="203" t="s">
        <v>180</v>
      </c>
      <c r="B34" s="506">
        <v>15.752481577745716</v>
      </c>
      <c r="C34" s="506">
        <v>98.279230695496054</v>
      </c>
      <c r="D34" s="487">
        <v>0</v>
      </c>
      <c r="E34" s="506">
        <v>7.4960294056982596E-2</v>
      </c>
      <c r="F34" s="487">
        <v>8.3356625649863965</v>
      </c>
      <c r="G34" s="487">
        <v>39.389907872833973</v>
      </c>
    </row>
    <row r="35" spans="1:8" ht="12" customHeight="1" x14ac:dyDescent="0.2">
      <c r="A35" s="229" t="s">
        <v>164</v>
      </c>
      <c r="B35" s="506">
        <v>2.0238382967581434</v>
      </c>
      <c r="C35" s="506">
        <v>0</v>
      </c>
      <c r="D35" s="487">
        <v>0</v>
      </c>
      <c r="E35" s="506">
        <v>1.7709486208114786</v>
      </c>
      <c r="F35" s="487">
        <v>3.5503608295211557</v>
      </c>
      <c r="G35" s="487">
        <v>0</v>
      </c>
    </row>
    <row r="36" spans="1:8" ht="12" customHeight="1" x14ac:dyDescent="0.25">
      <c r="A36" s="205" t="s">
        <v>165</v>
      </c>
      <c r="B36" s="506">
        <v>5.073619049767105</v>
      </c>
      <c r="C36" s="506">
        <v>0.77507018951850348</v>
      </c>
      <c r="D36" s="487">
        <v>0</v>
      </c>
      <c r="E36" s="506">
        <v>9.0972598108138097E-2</v>
      </c>
      <c r="F36" s="487">
        <v>7.4087814775846459</v>
      </c>
      <c r="G36" s="487">
        <v>60.610092127166041</v>
      </c>
    </row>
    <row r="37" spans="1:8" ht="12" customHeight="1" x14ac:dyDescent="0.2">
      <c r="A37" s="205" t="s">
        <v>166</v>
      </c>
      <c r="B37" s="487">
        <v>0.43174133458582986</v>
      </c>
      <c r="C37" s="487">
        <v>0</v>
      </c>
      <c r="D37" s="487">
        <v>0</v>
      </c>
      <c r="E37" s="487">
        <v>0.46153638756779719</v>
      </c>
      <c r="F37" s="487">
        <v>0.61091438579213064</v>
      </c>
      <c r="G37" s="487">
        <v>0</v>
      </c>
    </row>
    <row r="38" spans="1:8" ht="22.7" customHeight="1" x14ac:dyDescent="0.2">
      <c r="A38" s="200" t="s">
        <v>319</v>
      </c>
      <c r="B38" s="506">
        <v>9.2103985249886655</v>
      </c>
      <c r="C38" s="487">
        <v>0</v>
      </c>
      <c r="D38" s="487">
        <v>0</v>
      </c>
      <c r="E38" s="506">
        <v>15.495881366896519</v>
      </c>
      <c r="F38" s="487">
        <v>3.1504721829879658</v>
      </c>
      <c r="G38" s="487">
        <v>0</v>
      </c>
    </row>
    <row r="39" spans="1:8" ht="12" customHeight="1" x14ac:dyDescent="0.2">
      <c r="A39" s="200" t="s">
        <v>168</v>
      </c>
      <c r="B39" s="506">
        <v>6.8094584667916967E-4</v>
      </c>
      <c r="C39" s="487">
        <v>0</v>
      </c>
      <c r="D39" s="487">
        <v>0</v>
      </c>
      <c r="E39" s="487">
        <v>0</v>
      </c>
      <c r="F39" s="487">
        <v>2.2367869637276534E-3</v>
      </c>
      <c r="G39" s="487">
        <v>0</v>
      </c>
      <c r="H39" s="92"/>
    </row>
    <row r="40" spans="1:8" s="92" customFormat="1" ht="12" customHeight="1" x14ac:dyDescent="0.2">
      <c r="A40" s="230" t="s">
        <v>96</v>
      </c>
      <c r="B40" s="512">
        <v>32.492759729692139</v>
      </c>
      <c r="C40" s="512">
        <v>99.054300885014555</v>
      </c>
      <c r="D40" s="508">
        <v>0</v>
      </c>
      <c r="E40" s="512">
        <v>17.894299267440918</v>
      </c>
      <c r="F40" s="508">
        <v>23.058428227836021</v>
      </c>
      <c r="G40" s="508">
        <v>100</v>
      </c>
      <c r="H40" s="66"/>
    </row>
    <row r="41" spans="1:8" s="92" customFormat="1" ht="5.25" customHeight="1" x14ac:dyDescent="0.2">
      <c r="A41" s="230"/>
      <c r="B41" s="512"/>
      <c r="C41" s="512"/>
      <c r="D41" s="487"/>
      <c r="E41" s="512"/>
      <c r="F41" s="508"/>
      <c r="G41" s="508"/>
      <c r="H41" s="66"/>
    </row>
    <row r="42" spans="1:8" ht="22.7" customHeight="1" x14ac:dyDescent="0.2">
      <c r="A42" s="200" t="s">
        <v>320</v>
      </c>
      <c r="B42" s="513">
        <v>8.1020776213206602</v>
      </c>
      <c r="C42" s="513">
        <v>0</v>
      </c>
      <c r="D42" s="513">
        <v>53.756325845026623</v>
      </c>
      <c r="E42" s="513">
        <v>0.24827637334614541</v>
      </c>
      <c r="F42" s="513">
        <v>25.731206744238989</v>
      </c>
      <c r="G42" s="487">
        <v>0</v>
      </c>
    </row>
    <row r="43" spans="1:8" ht="12" customHeight="1" x14ac:dyDescent="0.2">
      <c r="A43" s="205" t="s">
        <v>173</v>
      </c>
      <c r="B43" s="513">
        <v>0.2742051360208424</v>
      </c>
      <c r="C43" s="487">
        <v>0</v>
      </c>
      <c r="D43" s="487">
        <v>0</v>
      </c>
      <c r="E43" s="513">
        <v>0.51495530263007994</v>
      </c>
      <c r="F43" s="487">
        <v>0</v>
      </c>
      <c r="G43" s="487">
        <v>0</v>
      </c>
    </row>
    <row r="44" spans="1:8" ht="12" customHeight="1" x14ac:dyDescent="0.2">
      <c r="A44" s="205" t="s">
        <v>174</v>
      </c>
      <c r="B44" s="513">
        <v>28.112000313080436</v>
      </c>
      <c r="C44" s="487">
        <v>0</v>
      </c>
      <c r="D44" s="487">
        <v>0</v>
      </c>
      <c r="E44" s="513">
        <v>52.708004414593269</v>
      </c>
      <c r="F44" s="486">
        <v>0.15065641654367709</v>
      </c>
      <c r="G44" s="487">
        <v>0</v>
      </c>
    </row>
    <row r="45" spans="1:8" ht="12" customHeight="1" x14ac:dyDescent="0.2">
      <c r="A45" s="205" t="s">
        <v>175</v>
      </c>
      <c r="B45" s="513">
        <v>7.7962308950120116</v>
      </c>
      <c r="C45" s="487">
        <v>0</v>
      </c>
      <c r="D45" s="487">
        <v>0</v>
      </c>
      <c r="E45" s="513">
        <v>14.641266382441978</v>
      </c>
      <c r="F45" s="487">
        <v>0</v>
      </c>
      <c r="G45" s="487">
        <v>0</v>
      </c>
    </row>
    <row r="46" spans="1:8" ht="12" customHeight="1" x14ac:dyDescent="0.2">
      <c r="A46" s="205" t="s">
        <v>176</v>
      </c>
      <c r="B46" s="513">
        <v>1.2887641392979594</v>
      </c>
      <c r="C46" s="487">
        <v>0</v>
      </c>
      <c r="D46" s="487">
        <v>0</v>
      </c>
      <c r="E46" s="513">
        <v>2.4202899223613761</v>
      </c>
      <c r="F46" s="487">
        <v>0</v>
      </c>
      <c r="G46" s="487">
        <v>0</v>
      </c>
    </row>
    <row r="47" spans="1:8" ht="12" customHeight="1" x14ac:dyDescent="0.2">
      <c r="A47" s="205" t="s">
        <v>97</v>
      </c>
      <c r="B47" s="513">
        <v>37.471200483411252</v>
      </c>
      <c r="C47" s="487">
        <v>0</v>
      </c>
      <c r="D47" s="487">
        <v>0</v>
      </c>
      <c r="E47" s="513">
        <v>70.284516022026693</v>
      </c>
      <c r="F47" s="486">
        <v>0.15065641654367709</v>
      </c>
      <c r="G47" s="487">
        <v>0</v>
      </c>
    </row>
    <row r="48" spans="1:8" ht="12" customHeight="1" x14ac:dyDescent="0.2">
      <c r="A48" s="205" t="s">
        <v>177</v>
      </c>
      <c r="B48" s="513">
        <v>14.644746487739324</v>
      </c>
      <c r="C48" s="506">
        <v>0.59245460841777053</v>
      </c>
      <c r="D48" s="513">
        <v>24.879096585394187</v>
      </c>
      <c r="E48" s="513">
        <v>7.6830572440028106</v>
      </c>
      <c r="F48" s="513">
        <v>34.232924485242137</v>
      </c>
      <c r="G48" s="487">
        <v>0</v>
      </c>
    </row>
    <row r="49" spans="1:7" ht="12" customHeight="1" x14ac:dyDescent="0.2">
      <c r="A49" s="205" t="s">
        <v>178</v>
      </c>
      <c r="B49" s="513">
        <v>7.2892156778366264</v>
      </c>
      <c r="C49" s="506">
        <v>0.3532445065676752</v>
      </c>
      <c r="D49" s="506">
        <v>21.3645775695792</v>
      </c>
      <c r="E49" s="513">
        <v>3.8898510931834358</v>
      </c>
      <c r="F49" s="506">
        <v>16.826784126139163</v>
      </c>
      <c r="G49" s="487">
        <v>0</v>
      </c>
    </row>
    <row r="50" spans="1:7" ht="22.7" customHeight="1" x14ac:dyDescent="0.2">
      <c r="A50" s="200" t="s">
        <v>321</v>
      </c>
      <c r="B50" s="513">
        <v>21.933962165575952</v>
      </c>
      <c r="C50" s="513">
        <v>0.94569911498544568</v>
      </c>
      <c r="D50" s="513">
        <v>46.243674154973391</v>
      </c>
      <c r="E50" s="513">
        <v>11.572908337186247</v>
      </c>
      <c r="F50" s="513">
        <v>51.059708611381303</v>
      </c>
      <c r="G50" s="487">
        <v>0</v>
      </c>
    </row>
    <row r="51" spans="1:7" ht="12" customHeight="1" x14ac:dyDescent="0.2">
      <c r="A51" s="230" t="s">
        <v>99</v>
      </c>
      <c r="B51" s="511">
        <v>67.507240270307861</v>
      </c>
      <c r="C51" s="511">
        <v>0.94569911498544568</v>
      </c>
      <c r="D51" s="511">
        <v>100</v>
      </c>
      <c r="E51" s="511">
        <v>82.105700732559086</v>
      </c>
      <c r="F51" s="511">
        <v>76.941571772163968</v>
      </c>
      <c r="G51" s="508">
        <v>0</v>
      </c>
    </row>
    <row r="52" spans="1:7" ht="9.9499999999999993" customHeight="1" x14ac:dyDescent="0.2">
      <c r="A52" s="230"/>
      <c r="B52" s="511"/>
      <c r="C52" s="511"/>
      <c r="D52" s="511"/>
      <c r="E52" s="511"/>
      <c r="F52" s="511"/>
      <c r="G52" s="508"/>
    </row>
    <row r="53" spans="1:7" ht="12" customHeight="1" x14ac:dyDescent="0.2">
      <c r="A53" s="232" t="s">
        <v>100</v>
      </c>
      <c r="B53" s="514">
        <v>100</v>
      </c>
      <c r="C53" s="514">
        <v>100</v>
      </c>
      <c r="D53" s="514">
        <v>100</v>
      </c>
      <c r="E53" s="514">
        <v>100</v>
      </c>
      <c r="F53" s="514">
        <v>100</v>
      </c>
      <c r="G53" s="514">
        <v>100</v>
      </c>
    </row>
    <row r="54" spans="1:7" ht="8.4499999999999993" customHeight="1" x14ac:dyDescent="0.2"/>
    <row r="55" spans="1:7" x14ac:dyDescent="0.2">
      <c r="A55" s="67" t="s">
        <v>482</v>
      </c>
    </row>
  </sheetData>
  <mergeCells count="11">
    <mergeCell ref="B11:G11"/>
    <mergeCell ref="B33:G33"/>
    <mergeCell ref="A1:G1"/>
    <mergeCell ref="A2:G2"/>
    <mergeCell ref="A3:G3"/>
    <mergeCell ref="A4:G4"/>
    <mergeCell ref="A5:G5"/>
    <mergeCell ref="A7:A9"/>
    <mergeCell ref="B7:G7"/>
    <mergeCell ref="B8:B9"/>
    <mergeCell ref="C8:G8"/>
  </mergeCells>
  <conditionalFormatting sqref="A10:G45 A47:G53 B46:G46">
    <cfRule type="expression" dxfId="15" priority="5">
      <formula>MOD(ROW(),2)=1</formula>
    </cfRule>
  </conditionalFormatting>
  <conditionalFormatting sqref="A46">
    <cfRule type="expression" dxfId="14"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j/11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21</vt:i4>
      </vt:variant>
      <vt:variant>
        <vt:lpstr>Benannte Bereiche</vt:lpstr>
      </vt:variant>
      <vt:variant>
        <vt:i4>7</vt:i4>
      </vt:variant>
    </vt:vector>
  </HeadingPairs>
  <TitlesOfParts>
    <vt:vector size="28" baseType="lpstr">
      <vt:lpstr>P V 2 - j11 HH</vt:lpstr>
      <vt:lpstr>Impressum (S.2)</vt:lpstr>
      <vt:lpstr>Inhaltsverz. (S.3)</vt:lpstr>
      <vt:lpstr>Begriffsbest_Abkürz. (S.4)</vt:lpstr>
      <vt:lpstr>Text+Tab.1 S.5)</vt:lpstr>
      <vt:lpstr>Tab.2.1 (S.6)</vt:lpstr>
      <vt:lpstr>Tab.2.2 (S.7-8)</vt:lpstr>
      <vt:lpstr>Tab.3.1 (S.9-10)</vt:lpstr>
      <vt:lpstr>Tab.3.1.1 (S.11)</vt:lpstr>
      <vt:lpstr>Tab.3.1.2 (S.12)</vt:lpstr>
      <vt:lpstr>Tab.3.1.3 (S.13)</vt:lpstr>
      <vt:lpstr>Tab.3.1.4 (S.14)</vt:lpstr>
      <vt:lpstr>Tab.3.1.5 (S.15)</vt:lpstr>
      <vt:lpstr>Tab.3.2 (S.16-17)</vt:lpstr>
      <vt:lpstr>Tab.3.2.1 (S.18)</vt:lpstr>
      <vt:lpstr>Tab.3.2.2 (S.19)</vt:lpstr>
      <vt:lpstr>Tab.4 (S.20)</vt:lpstr>
      <vt:lpstr>Tab.5 (S.21)</vt:lpstr>
      <vt:lpstr>Tab.6.1 (S.22)</vt:lpstr>
      <vt:lpstr>Tab. 6.2 (S.23)</vt:lpstr>
      <vt:lpstr>T3_1</vt:lpstr>
      <vt:lpstr>'Tab.2.1 (S.6)'!Druckbereich</vt:lpstr>
      <vt:lpstr>'Tab.3.1.1 (S.11)'!Druckbereich</vt:lpstr>
      <vt:lpstr>'Tab.3.1.3 (S.13)'!Druckbereich</vt:lpstr>
      <vt:lpstr>'Tab.3.1.4 (S.14)'!Druckbereich</vt:lpstr>
      <vt:lpstr>'Tab.4 (S.20)'!Druckbereich</vt:lpstr>
      <vt:lpstr>'Tab.6.1 (S.22)'!Druckbereich</vt:lpstr>
      <vt:lpstr>'Tab.2.2 (S.7-8)'!Drucktitel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2014-08-25T06:16:29Z</cp:lastPrinted>
  <dcterms:created xsi:type="dcterms:W3CDTF">2012-03-28T07:56:08Z</dcterms:created>
  <dcterms:modified xsi:type="dcterms:W3CDTF">2014-08-25T06:16:39Z</dcterms:modified>
  <cp:category>LIS-Bericht</cp:category>
</cp:coreProperties>
</file>