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xr:revisionPtr revIDLastSave="0" documentId="13_ncr:1_{325F9264-413C-4969-8157-1A5696CBB3FA}" xr6:coauthVersionLast="36" xr6:coauthVersionMax="36" xr10:uidLastSave="{00000000-0000-0000-0000-000000000000}"/>
  <bookViews>
    <workbookView xWindow="600" yWindow="240" windowWidth="15480" windowHeight="11235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2" sheetId="984" r:id="rId4"/>
    <sheet name="Tab3411_2022" sheetId="985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900" r:id="rId78"/>
    <sheet name="2_Vj_2017" sheetId="901" r:id="rId79"/>
    <sheet name="3_Vj_2017" sheetId="902" r:id="rId80"/>
    <sheet name="4_Vj_2017" sheetId="903" r:id="rId81"/>
    <sheet name="1_Vj_2018" sheetId="950" r:id="rId82"/>
    <sheet name="2_Vj_2018" sheetId="951" r:id="rId83"/>
    <sheet name="3_Vj_2018" sheetId="952" r:id="rId84"/>
    <sheet name="4_Vj_2018" sheetId="953" r:id="rId85"/>
    <sheet name="1_Vj_2019" sheetId="986" r:id="rId86"/>
    <sheet name="2_Vj_2019" sheetId="987" r:id="rId87"/>
    <sheet name="3_Vj_2019" sheetId="988" r:id="rId88"/>
    <sheet name="4_Vj_2019" sheetId="989" r:id="rId89"/>
    <sheet name="1_Vj_2020" sheetId="990" r:id="rId90"/>
    <sheet name="2_Vj_2020" sheetId="991" r:id="rId91"/>
    <sheet name="3_Vj_2020" sheetId="992" r:id="rId92"/>
    <sheet name="4_Vj_2020" sheetId="993" r:id="rId93"/>
    <sheet name="1_Vj_2021" sheetId="994" r:id="rId94"/>
    <sheet name="2_Vj_2021" sheetId="995" r:id="rId95"/>
    <sheet name="3_Vj_2021" sheetId="996" r:id="rId96"/>
    <sheet name="4_Vj_2021" sheetId="997" r:id="rId97"/>
    <sheet name="1_Vj_2022" sheetId="998" r:id="rId98"/>
    <sheet name="2_Vj_2022" sheetId="999" r:id="rId99"/>
    <sheet name="3_Vj_2022" sheetId="1000" r:id="rId100"/>
    <sheet name="4_Vj_2022" sheetId="1001" r:id="rId101"/>
    <sheet name="1_Vj_2023" sheetId="1004" r:id="rId102"/>
    <sheet name="2_Vj_2023" sheetId="1005" r:id="rId103"/>
    <sheet name="3_Vj_2023" sheetId="1006" r:id="rId104"/>
  </sheets>
  <definedNames>
    <definedName name="_v12" localSheetId="3">#REF!</definedName>
    <definedName name="_v12" localSheetId="2">#REF!</definedName>
    <definedName name="_v12">#REF!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103">'3_Vj_2023'!$A$1:$I$59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3">Konto2022!$A$1:$I$226</definedName>
    <definedName name="_xlnm.Print_Area" localSheetId="4">Tab3411_2022!$A$1:$I$59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I45" i="1006" l="1"/>
  <c r="I48" i="1006" s="1"/>
  <c r="E45" i="1006"/>
  <c r="E48" i="1006" s="1"/>
  <c r="H45" i="1006"/>
  <c r="H48" i="1006" s="1"/>
  <c r="G45" i="1006"/>
  <c r="G48" i="1006" s="1"/>
  <c r="F45" i="1006"/>
  <c r="F48" i="1006" s="1"/>
  <c r="D45" i="1006"/>
  <c r="D48" i="1006" s="1"/>
  <c r="I16" i="1006"/>
  <c r="I22" i="1006" s="1"/>
  <c r="I31" i="1006" s="1"/>
  <c r="I34" i="1006" s="1"/>
  <c r="I40" i="1006" s="1"/>
  <c r="I10" i="1006"/>
  <c r="G10" i="1006"/>
  <c r="G12" i="1006" s="1"/>
  <c r="G16" i="1006" s="1"/>
  <c r="G22" i="1006" s="1"/>
  <c r="G31" i="1006" s="1"/>
  <c r="G34" i="1006" s="1"/>
  <c r="G40" i="1006" s="1"/>
  <c r="H10" i="1006"/>
  <c r="H12" i="1006" s="1"/>
  <c r="H16" i="1006" s="1"/>
  <c r="H22" i="1006" s="1"/>
  <c r="H31" i="1006" s="1"/>
  <c r="H34" i="1006" s="1"/>
  <c r="H40" i="1006" s="1"/>
  <c r="F10" i="1006"/>
  <c r="F12" i="1006" s="1"/>
  <c r="F16" i="1006" s="1"/>
  <c r="F22" i="1006" s="1"/>
  <c r="F31" i="1006" s="1"/>
  <c r="F34" i="1006" s="1"/>
  <c r="F40" i="1006" s="1"/>
  <c r="E10" i="1006"/>
  <c r="E12" i="1006" s="1"/>
  <c r="E16" i="1006" s="1"/>
  <c r="E22" i="1006" s="1"/>
  <c r="E31" i="1006" s="1"/>
  <c r="E34" i="1006" s="1"/>
  <c r="E40" i="1006" s="1"/>
  <c r="D10" i="1006"/>
  <c r="D12" i="1006" s="1"/>
  <c r="D16" i="1006" s="1"/>
  <c r="D22" i="1006" s="1"/>
  <c r="D31" i="1006" s="1"/>
  <c r="D34" i="1006" s="1"/>
  <c r="D40" i="1006" s="1"/>
  <c r="I45" i="1005"/>
  <c r="I48" i="1005" s="1"/>
  <c r="E45" i="1005"/>
  <c r="E48" i="1005" s="1"/>
  <c r="H45" i="1005"/>
  <c r="H48" i="1005" s="1"/>
  <c r="G45" i="1005"/>
  <c r="G48" i="1005" s="1"/>
  <c r="F45" i="1005"/>
  <c r="F48" i="1005" s="1"/>
  <c r="D45" i="1005"/>
  <c r="D48" i="1005" s="1"/>
  <c r="I16" i="1005"/>
  <c r="I22" i="1005" s="1"/>
  <c r="I31" i="1005" s="1"/>
  <c r="I34" i="1005" s="1"/>
  <c r="I40" i="1005" s="1"/>
  <c r="I10" i="1005"/>
  <c r="G10" i="1005"/>
  <c r="G12" i="1005" s="1"/>
  <c r="G16" i="1005" s="1"/>
  <c r="G22" i="1005" s="1"/>
  <c r="G31" i="1005" s="1"/>
  <c r="G34" i="1005" s="1"/>
  <c r="G40" i="1005" s="1"/>
  <c r="H10" i="1005"/>
  <c r="H12" i="1005" s="1"/>
  <c r="H16" i="1005" s="1"/>
  <c r="H22" i="1005" s="1"/>
  <c r="H31" i="1005" s="1"/>
  <c r="H34" i="1005" s="1"/>
  <c r="H40" i="1005" s="1"/>
  <c r="F10" i="1005"/>
  <c r="F12" i="1005" s="1"/>
  <c r="F16" i="1005" s="1"/>
  <c r="F22" i="1005" s="1"/>
  <c r="F31" i="1005" s="1"/>
  <c r="F34" i="1005" s="1"/>
  <c r="F40" i="1005" s="1"/>
  <c r="E10" i="1005"/>
  <c r="E12" i="1005" s="1"/>
  <c r="E16" i="1005" s="1"/>
  <c r="E22" i="1005" s="1"/>
  <c r="E31" i="1005" s="1"/>
  <c r="E34" i="1005" s="1"/>
  <c r="E40" i="1005" s="1"/>
  <c r="D10" i="1005"/>
  <c r="D12" i="1005" s="1"/>
  <c r="D16" i="1005" s="1"/>
  <c r="D22" i="1005" s="1"/>
  <c r="D31" i="1005" s="1"/>
  <c r="D34" i="1005" s="1"/>
  <c r="D40" i="1005" s="1"/>
  <c r="I45" i="1004"/>
  <c r="I48" i="1004" s="1"/>
  <c r="E45" i="1004"/>
  <c r="E48" i="1004" s="1"/>
  <c r="H45" i="1004"/>
  <c r="H48" i="1004" s="1"/>
  <c r="G45" i="1004"/>
  <c r="G48" i="1004" s="1"/>
  <c r="F45" i="1004"/>
  <c r="F48" i="1004" s="1"/>
  <c r="D45" i="1004"/>
  <c r="D48" i="1004" s="1"/>
  <c r="I16" i="1004"/>
  <c r="I22" i="1004" s="1"/>
  <c r="I31" i="1004" s="1"/>
  <c r="I34" i="1004" s="1"/>
  <c r="I40" i="1004" s="1"/>
  <c r="I10" i="1004"/>
  <c r="G10" i="1004"/>
  <c r="G12" i="1004" s="1"/>
  <c r="G16" i="1004" s="1"/>
  <c r="G22" i="1004" s="1"/>
  <c r="G31" i="1004" s="1"/>
  <c r="G34" i="1004" s="1"/>
  <c r="G40" i="1004" s="1"/>
  <c r="H10" i="1004"/>
  <c r="H12" i="1004" s="1"/>
  <c r="H16" i="1004" s="1"/>
  <c r="H22" i="1004" s="1"/>
  <c r="H31" i="1004" s="1"/>
  <c r="H34" i="1004" s="1"/>
  <c r="H40" i="1004" s="1"/>
  <c r="F10" i="1004"/>
  <c r="F12" i="1004" s="1"/>
  <c r="F16" i="1004" s="1"/>
  <c r="F22" i="1004" s="1"/>
  <c r="F31" i="1004" s="1"/>
  <c r="F34" i="1004" s="1"/>
  <c r="F40" i="1004" s="1"/>
  <c r="E10" i="1004"/>
  <c r="E12" i="1004" s="1"/>
  <c r="E16" i="1004" s="1"/>
  <c r="E22" i="1004" s="1"/>
  <c r="E31" i="1004" s="1"/>
  <c r="E34" i="1004" s="1"/>
  <c r="E40" i="1004" s="1"/>
  <c r="D10" i="1004"/>
  <c r="D12" i="1004" s="1"/>
  <c r="D16" i="1004" s="1"/>
  <c r="D22" i="1004" s="1"/>
  <c r="D31" i="1004" s="1"/>
  <c r="D34" i="1004" s="1"/>
  <c r="D40" i="1004" s="1"/>
  <c r="G45" i="1001" l="1"/>
  <c r="G48" i="1001" s="1"/>
  <c r="I45" i="1001"/>
  <c r="I48" i="1001" s="1"/>
  <c r="H45" i="1001"/>
  <c r="H48" i="1001" s="1"/>
  <c r="F45" i="1001"/>
  <c r="F48" i="1001" s="1"/>
  <c r="E45" i="1001"/>
  <c r="E48" i="1001" s="1"/>
  <c r="D45" i="1001"/>
  <c r="D48" i="1001" s="1"/>
  <c r="I16" i="1001"/>
  <c r="I22" i="1001" s="1"/>
  <c r="I31" i="1001" s="1"/>
  <c r="I34" i="1001" s="1"/>
  <c r="I40" i="1001" s="1"/>
  <c r="D10" i="1001"/>
  <c r="D12" i="1001" s="1"/>
  <c r="D16" i="1001" s="1"/>
  <c r="D22" i="1001" s="1"/>
  <c r="D31" i="1001" s="1"/>
  <c r="D34" i="1001" s="1"/>
  <c r="D40" i="1001" s="1"/>
  <c r="I10" i="1001"/>
  <c r="H10" i="1001"/>
  <c r="H12" i="1001" s="1"/>
  <c r="H16" i="1001" s="1"/>
  <c r="H22" i="1001" s="1"/>
  <c r="H31" i="1001" s="1"/>
  <c r="H34" i="1001" s="1"/>
  <c r="H40" i="1001" s="1"/>
  <c r="G10" i="1001"/>
  <c r="G12" i="1001" s="1"/>
  <c r="G16" i="1001" s="1"/>
  <c r="G22" i="1001" s="1"/>
  <c r="G31" i="1001" s="1"/>
  <c r="G34" i="1001" s="1"/>
  <c r="G40" i="1001" s="1"/>
  <c r="F10" i="1001"/>
  <c r="F12" i="1001" s="1"/>
  <c r="F16" i="1001" s="1"/>
  <c r="F22" i="1001" s="1"/>
  <c r="F31" i="1001" s="1"/>
  <c r="F34" i="1001" s="1"/>
  <c r="F40" i="1001" s="1"/>
  <c r="E10" i="1001"/>
  <c r="E12" i="1001" s="1"/>
  <c r="E16" i="1001" s="1"/>
  <c r="E22" i="1001" s="1"/>
  <c r="E31" i="1001" s="1"/>
  <c r="E34" i="1001" s="1"/>
  <c r="E40" i="1001" s="1"/>
  <c r="G45" i="1000"/>
  <c r="G48" i="1000" s="1"/>
  <c r="F45" i="1000"/>
  <c r="F48" i="1000" s="1"/>
  <c r="I45" i="1000"/>
  <c r="I48" i="1000" s="1"/>
  <c r="H45" i="1000"/>
  <c r="H48" i="1000" s="1"/>
  <c r="E45" i="1000"/>
  <c r="E48" i="1000" s="1"/>
  <c r="D45" i="1000"/>
  <c r="D48" i="1000" s="1"/>
  <c r="I16" i="1000"/>
  <c r="I22" i="1000" s="1"/>
  <c r="I31" i="1000" s="1"/>
  <c r="I34" i="1000" s="1"/>
  <c r="I40" i="1000" s="1"/>
  <c r="D10" i="1000"/>
  <c r="D12" i="1000" s="1"/>
  <c r="D16" i="1000" s="1"/>
  <c r="D22" i="1000" s="1"/>
  <c r="D31" i="1000" s="1"/>
  <c r="D34" i="1000" s="1"/>
  <c r="D40" i="1000" s="1"/>
  <c r="I10" i="1000"/>
  <c r="H10" i="1000"/>
  <c r="H12" i="1000" s="1"/>
  <c r="H16" i="1000" s="1"/>
  <c r="H22" i="1000" s="1"/>
  <c r="H31" i="1000" s="1"/>
  <c r="H34" i="1000" s="1"/>
  <c r="H40" i="1000" s="1"/>
  <c r="G10" i="1000"/>
  <c r="G12" i="1000" s="1"/>
  <c r="G16" i="1000" s="1"/>
  <c r="G22" i="1000" s="1"/>
  <c r="G31" i="1000" s="1"/>
  <c r="G34" i="1000" s="1"/>
  <c r="G40" i="1000" s="1"/>
  <c r="F10" i="1000"/>
  <c r="F12" i="1000" s="1"/>
  <c r="F16" i="1000" s="1"/>
  <c r="F22" i="1000" s="1"/>
  <c r="F31" i="1000" s="1"/>
  <c r="F34" i="1000" s="1"/>
  <c r="F40" i="1000" s="1"/>
  <c r="E10" i="1000"/>
  <c r="E12" i="1000" s="1"/>
  <c r="E16" i="1000" s="1"/>
  <c r="E22" i="1000" s="1"/>
  <c r="E31" i="1000" s="1"/>
  <c r="E34" i="1000" s="1"/>
  <c r="E40" i="1000" s="1"/>
  <c r="G45" i="999"/>
  <c r="G48" i="999" s="1"/>
  <c r="F45" i="999"/>
  <c r="F48" i="999" s="1"/>
  <c r="I45" i="999"/>
  <c r="I48" i="999" s="1"/>
  <c r="H45" i="999"/>
  <c r="H48" i="999" s="1"/>
  <c r="E45" i="999"/>
  <c r="E48" i="999" s="1"/>
  <c r="D45" i="999"/>
  <c r="D48" i="999" s="1"/>
  <c r="I16" i="999"/>
  <c r="I22" i="999" s="1"/>
  <c r="I31" i="999" s="1"/>
  <c r="I34" i="999" s="1"/>
  <c r="I40" i="999" s="1"/>
  <c r="I10" i="999"/>
  <c r="D10" i="999"/>
  <c r="D12" i="999" s="1"/>
  <c r="D16" i="999" s="1"/>
  <c r="D22" i="999" s="1"/>
  <c r="D31" i="999" s="1"/>
  <c r="D34" i="999" s="1"/>
  <c r="D40" i="999" s="1"/>
  <c r="H10" i="999"/>
  <c r="H12" i="999" s="1"/>
  <c r="H16" i="999" s="1"/>
  <c r="H22" i="999" s="1"/>
  <c r="H31" i="999" s="1"/>
  <c r="H34" i="999" s="1"/>
  <c r="H40" i="999" s="1"/>
  <c r="G10" i="999"/>
  <c r="G12" i="999" s="1"/>
  <c r="G16" i="999" s="1"/>
  <c r="G22" i="999" s="1"/>
  <c r="G31" i="999" s="1"/>
  <c r="G34" i="999" s="1"/>
  <c r="G40" i="999" s="1"/>
  <c r="F10" i="999"/>
  <c r="F12" i="999" s="1"/>
  <c r="F16" i="999" s="1"/>
  <c r="F22" i="999" s="1"/>
  <c r="F31" i="999" s="1"/>
  <c r="F34" i="999" s="1"/>
  <c r="F40" i="999" s="1"/>
  <c r="E10" i="999"/>
  <c r="E12" i="999" s="1"/>
  <c r="E16" i="999" s="1"/>
  <c r="E22" i="999" s="1"/>
  <c r="E31" i="999" s="1"/>
  <c r="E34" i="999" s="1"/>
  <c r="E40" i="999" s="1"/>
  <c r="G45" i="998"/>
  <c r="G48" i="998" s="1"/>
  <c r="F45" i="998"/>
  <c r="F48" i="998" s="1"/>
  <c r="I45" i="998"/>
  <c r="I48" i="998" s="1"/>
  <c r="H45" i="998"/>
  <c r="H48" i="998" s="1"/>
  <c r="E45" i="998"/>
  <c r="E48" i="998" s="1"/>
  <c r="D45" i="998"/>
  <c r="D48" i="998" s="1"/>
  <c r="I16" i="998"/>
  <c r="I22" i="998" s="1"/>
  <c r="I31" i="998" s="1"/>
  <c r="I34" i="998" s="1"/>
  <c r="I40" i="998" s="1"/>
  <c r="I10" i="998"/>
  <c r="H10" i="998"/>
  <c r="H12" i="998" s="1"/>
  <c r="H16" i="998" s="1"/>
  <c r="H22" i="998" s="1"/>
  <c r="H31" i="998" s="1"/>
  <c r="H34" i="998" s="1"/>
  <c r="H40" i="998" s="1"/>
  <c r="G10" i="998"/>
  <c r="G12" i="998" s="1"/>
  <c r="G16" i="998" s="1"/>
  <c r="G22" i="998" s="1"/>
  <c r="G31" i="998" s="1"/>
  <c r="G34" i="998" s="1"/>
  <c r="G40" i="998" s="1"/>
  <c r="F10" i="998"/>
  <c r="F12" i="998" s="1"/>
  <c r="F16" i="998" s="1"/>
  <c r="F22" i="998" s="1"/>
  <c r="F31" i="998" s="1"/>
  <c r="F34" i="998" s="1"/>
  <c r="F40" i="998" s="1"/>
  <c r="E10" i="998"/>
  <c r="E12" i="998" s="1"/>
  <c r="E16" i="998" s="1"/>
  <c r="E22" i="998" s="1"/>
  <c r="E31" i="998" s="1"/>
  <c r="E34" i="998" s="1"/>
  <c r="E40" i="998" s="1"/>
  <c r="D10" i="998"/>
  <c r="D12" i="998" s="1"/>
  <c r="D16" i="998" s="1"/>
  <c r="D22" i="998" s="1"/>
  <c r="D31" i="998" s="1"/>
  <c r="D34" i="998" s="1"/>
  <c r="D40" i="998" s="1"/>
  <c r="G45" i="997"/>
  <c r="G48" i="997" s="1"/>
  <c r="I45" i="997"/>
  <c r="I48" i="997" s="1"/>
  <c r="H45" i="997"/>
  <c r="H48" i="997" s="1"/>
  <c r="F45" i="997"/>
  <c r="F48" i="997" s="1"/>
  <c r="E45" i="997"/>
  <c r="E48" i="997" s="1"/>
  <c r="D45" i="997"/>
  <c r="D48" i="997" s="1"/>
  <c r="I16" i="997"/>
  <c r="I22" i="997" s="1"/>
  <c r="I31" i="997" s="1"/>
  <c r="I34" i="997" s="1"/>
  <c r="I40" i="997" s="1"/>
  <c r="I10" i="997"/>
  <c r="H10" i="997"/>
  <c r="H12" i="997" s="1"/>
  <c r="H16" i="997" s="1"/>
  <c r="H22" i="997" s="1"/>
  <c r="H31" i="997" s="1"/>
  <c r="H34" i="997" s="1"/>
  <c r="H40" i="997" s="1"/>
  <c r="G10" i="997"/>
  <c r="G12" i="997" s="1"/>
  <c r="G16" i="997" s="1"/>
  <c r="G22" i="997" s="1"/>
  <c r="G31" i="997" s="1"/>
  <c r="G34" i="997" s="1"/>
  <c r="G40" i="997" s="1"/>
  <c r="F10" i="997"/>
  <c r="F12" i="997" s="1"/>
  <c r="F16" i="997" s="1"/>
  <c r="F22" i="997" s="1"/>
  <c r="F31" i="997" s="1"/>
  <c r="F34" i="997" s="1"/>
  <c r="F40" i="997" s="1"/>
  <c r="E10" i="997"/>
  <c r="E12" i="997" s="1"/>
  <c r="E16" i="997" s="1"/>
  <c r="E22" i="997" s="1"/>
  <c r="E31" i="997" s="1"/>
  <c r="E34" i="997" s="1"/>
  <c r="E40" i="997" s="1"/>
  <c r="D10" i="997"/>
  <c r="D12" i="997" s="1"/>
  <c r="D16" i="997" s="1"/>
  <c r="D22" i="997" s="1"/>
  <c r="D31" i="997" s="1"/>
  <c r="D34" i="997" s="1"/>
  <c r="D40" i="997" s="1"/>
  <c r="G45" i="996"/>
  <c r="G48" i="996" s="1"/>
  <c r="I45" i="996"/>
  <c r="I48" i="996" s="1"/>
  <c r="H45" i="996"/>
  <c r="H48" i="996" s="1"/>
  <c r="F45" i="996"/>
  <c r="F48" i="996" s="1"/>
  <c r="E45" i="996"/>
  <c r="E48" i="996" s="1"/>
  <c r="D45" i="996"/>
  <c r="D48" i="996" s="1"/>
  <c r="I16" i="996"/>
  <c r="I22" i="996" s="1"/>
  <c r="I31" i="996" s="1"/>
  <c r="I34" i="996" s="1"/>
  <c r="I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10" i="996"/>
  <c r="F12" i="996" s="1"/>
  <c r="F16" i="996" s="1"/>
  <c r="F22" i="996" s="1"/>
  <c r="F31" i="996" s="1"/>
  <c r="F34" i="996" s="1"/>
  <c r="F40" i="996" s="1"/>
  <c r="E10" i="996"/>
  <c r="E12" i="996" s="1"/>
  <c r="E16" i="996" s="1"/>
  <c r="E22" i="996" s="1"/>
  <c r="E31" i="996" s="1"/>
  <c r="E34" i="996" s="1"/>
  <c r="E40" i="996" s="1"/>
  <c r="D10" i="996"/>
  <c r="D12" i="996" s="1"/>
  <c r="D16" i="996" s="1"/>
  <c r="D22" i="996" s="1"/>
  <c r="D31" i="996" s="1"/>
  <c r="D34" i="996" s="1"/>
  <c r="D40" i="996" s="1"/>
  <c r="G45" i="995"/>
  <c r="G48" i="995" s="1"/>
  <c r="I45" i="995"/>
  <c r="I48" i="995" s="1"/>
  <c r="H45" i="995"/>
  <c r="H48" i="995" s="1"/>
  <c r="F45" i="995"/>
  <c r="F48" i="995" s="1"/>
  <c r="E45" i="995"/>
  <c r="E48" i="995" s="1"/>
  <c r="D45" i="995"/>
  <c r="D48" i="995" s="1"/>
  <c r="I16" i="995"/>
  <c r="I22" i="995" s="1"/>
  <c r="I31" i="995" s="1"/>
  <c r="I34" i="995" s="1"/>
  <c r="I40" i="995" s="1"/>
  <c r="I10" i="995"/>
  <c r="H10" i="995"/>
  <c r="H12" i="995" s="1"/>
  <c r="H16" i="995" s="1"/>
  <c r="H22" i="995" s="1"/>
  <c r="H31" i="995" s="1"/>
  <c r="H34" i="995" s="1"/>
  <c r="H40" i="995" s="1"/>
  <c r="G10" i="995"/>
  <c r="G12" i="995" s="1"/>
  <c r="G16" i="995" s="1"/>
  <c r="G22" i="995" s="1"/>
  <c r="G31" i="995" s="1"/>
  <c r="G34" i="995" s="1"/>
  <c r="G40" i="995" s="1"/>
  <c r="F10" i="995"/>
  <c r="F12" i="995" s="1"/>
  <c r="F16" i="995" s="1"/>
  <c r="F22" i="995" s="1"/>
  <c r="F31" i="995" s="1"/>
  <c r="F34" i="995" s="1"/>
  <c r="F40" i="995" s="1"/>
  <c r="E10" i="995"/>
  <c r="E12" i="995" s="1"/>
  <c r="E16" i="995" s="1"/>
  <c r="E22" i="995" s="1"/>
  <c r="E31" i="995" s="1"/>
  <c r="E34" i="995" s="1"/>
  <c r="E40" i="995" s="1"/>
  <c r="D10" i="995"/>
  <c r="D12" i="995" s="1"/>
  <c r="D16" i="995" s="1"/>
  <c r="D22" i="995" s="1"/>
  <c r="D31" i="995" s="1"/>
  <c r="D34" i="995" s="1"/>
  <c r="D40" i="995" s="1"/>
  <c r="G45" i="994"/>
  <c r="G48" i="994" s="1"/>
  <c r="F45" i="994"/>
  <c r="F48" i="994" s="1"/>
  <c r="I45" i="994"/>
  <c r="I48" i="994" s="1"/>
  <c r="H45" i="994"/>
  <c r="H48" i="994" s="1"/>
  <c r="E45" i="994"/>
  <c r="E48" i="994" s="1"/>
  <c r="D45" i="994"/>
  <c r="D48" i="994" s="1"/>
  <c r="I16" i="994"/>
  <c r="I22" i="994" s="1"/>
  <c r="I31" i="994" s="1"/>
  <c r="I34" i="994" s="1"/>
  <c r="I40" i="994" s="1"/>
  <c r="I10" i="994"/>
  <c r="F10" i="994"/>
  <c r="F12" i="994" s="1"/>
  <c r="F16" i="994" s="1"/>
  <c r="F22" i="994" s="1"/>
  <c r="F31" i="994" s="1"/>
  <c r="F34" i="994" s="1"/>
  <c r="F40" i="994" s="1"/>
  <c r="G10" i="994"/>
  <c r="G12" i="994" s="1"/>
  <c r="G16" i="994" s="1"/>
  <c r="G22" i="994" s="1"/>
  <c r="G31" i="994" s="1"/>
  <c r="G34" i="994" s="1"/>
  <c r="G40" i="994" s="1"/>
  <c r="H10" i="994"/>
  <c r="H12" i="994" s="1"/>
  <c r="H16" i="994" s="1"/>
  <c r="H22" i="994" s="1"/>
  <c r="H31" i="994" s="1"/>
  <c r="H34" i="994" s="1"/>
  <c r="H40" i="994" s="1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F45" i="993"/>
  <c r="F48" i="993" s="1"/>
  <c r="E45" i="993"/>
  <c r="E48" i="993" s="1"/>
  <c r="I45" i="993"/>
  <c r="I48" i="993" s="1"/>
  <c r="H45" i="993"/>
  <c r="H48" i="993" s="1"/>
  <c r="G45" i="993"/>
  <c r="G48" i="993" s="1"/>
  <c r="D45" i="993"/>
  <c r="D48" i="993" s="1"/>
  <c r="I16" i="993"/>
  <c r="I22" i="993" s="1"/>
  <c r="I31" i="993" s="1"/>
  <c r="I34" i="993" s="1"/>
  <c r="I40" i="993" s="1"/>
  <c r="I10" i="993"/>
  <c r="F10" i="993"/>
  <c r="F12" i="993" s="1"/>
  <c r="F16" i="993" s="1"/>
  <c r="F22" i="993" s="1"/>
  <c r="F31" i="993" s="1"/>
  <c r="F34" i="993" s="1"/>
  <c r="F40" i="993" s="1"/>
  <c r="G10" i="993"/>
  <c r="G12" i="993" s="1"/>
  <c r="G16" i="993" s="1"/>
  <c r="G22" i="993" s="1"/>
  <c r="G31" i="993" s="1"/>
  <c r="G34" i="993" s="1"/>
  <c r="G40" i="993" s="1"/>
  <c r="H10" i="993"/>
  <c r="H12" i="993" s="1"/>
  <c r="H16" i="993" s="1"/>
  <c r="H22" i="993" s="1"/>
  <c r="H31" i="993" s="1"/>
  <c r="H34" i="993" s="1"/>
  <c r="H40" i="993" s="1"/>
  <c r="E10" i="993"/>
  <c r="E12" i="993" s="1"/>
  <c r="E16" i="993" s="1"/>
  <c r="E22" i="993" s="1"/>
  <c r="E31" i="993" s="1"/>
  <c r="E34" i="993" s="1"/>
  <c r="E40" i="993" s="1"/>
  <c r="D10" i="993"/>
  <c r="D12" i="993" s="1"/>
  <c r="D16" i="993" s="1"/>
  <c r="D22" i="993" s="1"/>
  <c r="D31" i="993" s="1"/>
  <c r="D34" i="993" s="1"/>
  <c r="D40" i="993" s="1"/>
  <c r="F45" i="992"/>
  <c r="F48" i="992" s="1"/>
  <c r="E45" i="992"/>
  <c r="E48" i="992" s="1"/>
  <c r="I45" i="992"/>
  <c r="I48" i="992" s="1"/>
  <c r="H45" i="992"/>
  <c r="H48" i="992" s="1"/>
  <c r="G45" i="992"/>
  <c r="G48" i="992" s="1"/>
  <c r="D45" i="992"/>
  <c r="D48" i="992" s="1"/>
  <c r="I16" i="992"/>
  <c r="I22" i="992" s="1"/>
  <c r="I31" i="992" s="1"/>
  <c r="I34" i="992" s="1"/>
  <c r="I40" i="992" s="1"/>
  <c r="I10" i="992"/>
  <c r="F10" i="992"/>
  <c r="F12" i="992" s="1"/>
  <c r="F16" i="992" s="1"/>
  <c r="F22" i="992" s="1"/>
  <c r="F31" i="992" s="1"/>
  <c r="F34" i="992" s="1"/>
  <c r="F40" i="992" s="1"/>
  <c r="G10" i="992"/>
  <c r="G12" i="992" s="1"/>
  <c r="G16" i="992" s="1"/>
  <c r="G22" i="992" s="1"/>
  <c r="G31" i="992" s="1"/>
  <c r="G34" i="992" s="1"/>
  <c r="G40" i="992" s="1"/>
  <c r="H10" i="992"/>
  <c r="H12" i="992" s="1"/>
  <c r="H16" i="992" s="1"/>
  <c r="H22" i="992" s="1"/>
  <c r="H31" i="992" s="1"/>
  <c r="H34" i="992" s="1"/>
  <c r="H40" i="992" s="1"/>
  <c r="E10" i="992"/>
  <c r="E12" i="992" s="1"/>
  <c r="E16" i="992" s="1"/>
  <c r="E22" i="992" s="1"/>
  <c r="E31" i="992" s="1"/>
  <c r="E34" i="992" s="1"/>
  <c r="E40" i="992" s="1"/>
  <c r="D10" i="992"/>
  <c r="D12" i="992" s="1"/>
  <c r="D16" i="992" s="1"/>
  <c r="D22" i="992" s="1"/>
  <c r="D31" i="992" s="1"/>
  <c r="D34" i="992" s="1"/>
  <c r="D40" i="992" s="1"/>
  <c r="F45" i="991"/>
  <c r="F48" i="991" s="1"/>
  <c r="E45" i="991"/>
  <c r="E48" i="991" s="1"/>
  <c r="I45" i="991"/>
  <c r="I48" i="991" s="1"/>
  <c r="H45" i="991"/>
  <c r="H48" i="991" s="1"/>
  <c r="G45" i="991"/>
  <c r="G48" i="991" s="1"/>
  <c r="D45" i="991"/>
  <c r="D48" i="991" s="1"/>
  <c r="I16" i="991"/>
  <c r="I22" i="991" s="1"/>
  <c r="I31" i="991" s="1"/>
  <c r="I34" i="991" s="1"/>
  <c r="I40" i="991" s="1"/>
  <c r="I10" i="991"/>
  <c r="F10" i="991"/>
  <c r="F12" i="991" s="1"/>
  <c r="F16" i="991" s="1"/>
  <c r="F22" i="991" s="1"/>
  <c r="F31" i="991" s="1"/>
  <c r="F34" i="991" s="1"/>
  <c r="F40" i="991" s="1"/>
  <c r="G10" i="991"/>
  <c r="G12" i="991" s="1"/>
  <c r="G16" i="991" s="1"/>
  <c r="G22" i="991" s="1"/>
  <c r="G31" i="991" s="1"/>
  <c r="G34" i="991" s="1"/>
  <c r="G40" i="991" s="1"/>
  <c r="D10" i="991"/>
  <c r="D12" i="991" s="1"/>
  <c r="D16" i="991" s="1"/>
  <c r="D22" i="991" s="1"/>
  <c r="D31" i="991" s="1"/>
  <c r="D34" i="991" s="1"/>
  <c r="D40" i="991" s="1"/>
  <c r="H10" i="991"/>
  <c r="H12" i="991" s="1"/>
  <c r="H16" i="991" s="1"/>
  <c r="H22" i="991" s="1"/>
  <c r="H31" i="991" s="1"/>
  <c r="H34" i="991" s="1"/>
  <c r="H40" i="991" s="1"/>
  <c r="E10" i="991"/>
  <c r="E12" i="991" s="1"/>
  <c r="E16" i="991" s="1"/>
  <c r="E22" i="991" s="1"/>
  <c r="E31" i="991" s="1"/>
  <c r="E34" i="991" s="1"/>
  <c r="E40" i="991" s="1"/>
  <c r="I48" i="990"/>
  <c r="I45" i="990"/>
  <c r="F45" i="990"/>
  <c r="F48" i="990" s="1"/>
  <c r="E45" i="990"/>
  <c r="E48" i="990" s="1"/>
  <c r="H45" i="990"/>
  <c r="H48" i="990" s="1"/>
  <c r="G45" i="990"/>
  <c r="G48" i="990" s="1"/>
  <c r="D45" i="990"/>
  <c r="D48" i="990" s="1"/>
  <c r="I16" i="990"/>
  <c r="I22" i="990" s="1"/>
  <c r="I31" i="990" s="1"/>
  <c r="I34" i="990" s="1"/>
  <c r="I40" i="990" s="1"/>
  <c r="I10" i="990"/>
  <c r="F10" i="990"/>
  <c r="F12" i="990" s="1"/>
  <c r="F16" i="990" s="1"/>
  <c r="F22" i="990" s="1"/>
  <c r="F31" i="990" s="1"/>
  <c r="F34" i="990" s="1"/>
  <c r="F40" i="990" s="1"/>
  <c r="G10" i="990"/>
  <c r="G12" i="990" s="1"/>
  <c r="G16" i="990" s="1"/>
  <c r="G22" i="990" s="1"/>
  <c r="G31" i="990" s="1"/>
  <c r="G34" i="990" s="1"/>
  <c r="G40" i="990" s="1"/>
  <c r="H10" i="990"/>
  <c r="H12" i="990" s="1"/>
  <c r="H16" i="990" s="1"/>
  <c r="H22" i="990" s="1"/>
  <c r="H31" i="990" s="1"/>
  <c r="H34" i="990" s="1"/>
  <c r="H40" i="990" s="1"/>
  <c r="E10" i="990"/>
  <c r="E12" i="990" s="1"/>
  <c r="E16" i="990" s="1"/>
  <c r="E22" i="990" s="1"/>
  <c r="E31" i="990" s="1"/>
  <c r="E34" i="990" s="1"/>
  <c r="E40" i="990" s="1"/>
  <c r="D10" i="990"/>
  <c r="D12" i="990" s="1"/>
  <c r="D16" i="990" s="1"/>
  <c r="D22" i="990" s="1"/>
  <c r="D31" i="990" s="1"/>
  <c r="D34" i="990" s="1"/>
  <c r="D40" i="990" s="1"/>
  <c r="F45" i="989"/>
  <c r="F48" i="989" s="1"/>
  <c r="E45" i="989"/>
  <c r="E48" i="989" s="1"/>
  <c r="I45" i="989"/>
  <c r="I48" i="989" s="1"/>
  <c r="H45" i="989"/>
  <c r="H48" i="989" s="1"/>
  <c r="G45" i="989"/>
  <c r="G48" i="989" s="1"/>
  <c r="D45" i="989"/>
  <c r="D48" i="989" s="1"/>
  <c r="I16" i="989"/>
  <c r="I22" i="989" s="1"/>
  <c r="I31" i="989" s="1"/>
  <c r="I34" i="989" s="1"/>
  <c r="I40" i="989" s="1"/>
  <c r="I10" i="989"/>
  <c r="F10" i="989"/>
  <c r="F12" i="989" s="1"/>
  <c r="F16" i="989" s="1"/>
  <c r="F22" i="989" s="1"/>
  <c r="F31" i="989" s="1"/>
  <c r="F34" i="989" s="1"/>
  <c r="F40" i="989" s="1"/>
  <c r="G10" i="989"/>
  <c r="G12" i="989" s="1"/>
  <c r="G16" i="989" s="1"/>
  <c r="G22" i="989" s="1"/>
  <c r="G31" i="989" s="1"/>
  <c r="G34" i="989" s="1"/>
  <c r="G40" i="989" s="1"/>
  <c r="H10" i="989"/>
  <c r="H12" i="989" s="1"/>
  <c r="H16" i="989" s="1"/>
  <c r="H22" i="989" s="1"/>
  <c r="H31" i="989" s="1"/>
  <c r="H34" i="989" s="1"/>
  <c r="H40" i="989" s="1"/>
  <c r="E10" i="989"/>
  <c r="E12" i="989" s="1"/>
  <c r="E16" i="989" s="1"/>
  <c r="E22" i="989" s="1"/>
  <c r="E31" i="989" s="1"/>
  <c r="E34" i="989" s="1"/>
  <c r="E40" i="989" s="1"/>
  <c r="D10" i="989"/>
  <c r="D12" i="989" s="1"/>
  <c r="D16" i="989" s="1"/>
  <c r="D22" i="989" s="1"/>
  <c r="D31" i="989" s="1"/>
  <c r="D34" i="989" s="1"/>
  <c r="D40" i="989" s="1"/>
  <c r="F45" i="988"/>
  <c r="F48" i="988" s="1"/>
  <c r="E45" i="988"/>
  <c r="E48" i="988" s="1"/>
  <c r="I45" i="988"/>
  <c r="I48" i="988" s="1"/>
  <c r="H45" i="988"/>
  <c r="H48" i="988" s="1"/>
  <c r="G45" i="988"/>
  <c r="G48" i="988" s="1"/>
  <c r="D45" i="988"/>
  <c r="D48" i="988" s="1"/>
  <c r="I16" i="988"/>
  <c r="I22" i="988" s="1"/>
  <c r="I31" i="988" s="1"/>
  <c r="I34" i="988" s="1"/>
  <c r="I40" i="988" s="1"/>
  <c r="I10" i="988"/>
  <c r="F10" i="988"/>
  <c r="F12" i="988" s="1"/>
  <c r="F16" i="988" s="1"/>
  <c r="F22" i="988" s="1"/>
  <c r="F31" i="988" s="1"/>
  <c r="F34" i="988" s="1"/>
  <c r="F40" i="988" s="1"/>
  <c r="G10" i="988"/>
  <c r="G12" i="988" s="1"/>
  <c r="G16" i="988" s="1"/>
  <c r="G22" i="988" s="1"/>
  <c r="G31" i="988" s="1"/>
  <c r="G34" i="988" s="1"/>
  <c r="G40" i="988" s="1"/>
  <c r="D10" i="988"/>
  <c r="D12" i="988" s="1"/>
  <c r="D16" i="988" s="1"/>
  <c r="D22" i="988" s="1"/>
  <c r="D31" i="988" s="1"/>
  <c r="D34" i="988" s="1"/>
  <c r="D40" i="988" s="1"/>
  <c r="H10" i="988"/>
  <c r="H12" i="988" s="1"/>
  <c r="H16" i="988" s="1"/>
  <c r="H22" i="988" s="1"/>
  <c r="H31" i="988" s="1"/>
  <c r="H34" i="988" s="1"/>
  <c r="H40" i="988" s="1"/>
  <c r="E10" i="988"/>
  <c r="E12" i="988" s="1"/>
  <c r="E16" i="988" s="1"/>
  <c r="E22" i="988" s="1"/>
  <c r="E31" i="988" s="1"/>
  <c r="E34" i="988" s="1"/>
  <c r="E40" i="988" s="1"/>
  <c r="I45" i="987"/>
  <c r="I48" i="987" s="1"/>
  <c r="F45" i="987"/>
  <c r="F48" i="987" s="1"/>
  <c r="E45" i="987"/>
  <c r="E48" i="987" s="1"/>
  <c r="H45" i="987"/>
  <c r="H48" i="987" s="1"/>
  <c r="G45" i="987"/>
  <c r="G48" i="987" s="1"/>
  <c r="D45" i="987"/>
  <c r="D48" i="987" s="1"/>
  <c r="I16" i="987"/>
  <c r="I22" i="987" s="1"/>
  <c r="I31" i="987" s="1"/>
  <c r="I34" i="987" s="1"/>
  <c r="I40" i="987" s="1"/>
  <c r="I10" i="987"/>
  <c r="F10" i="987"/>
  <c r="F12" i="987" s="1"/>
  <c r="F16" i="987" s="1"/>
  <c r="F22" i="987" s="1"/>
  <c r="F31" i="987" s="1"/>
  <c r="F34" i="987" s="1"/>
  <c r="F40" i="987" s="1"/>
  <c r="H10" i="987"/>
  <c r="H12" i="987" s="1"/>
  <c r="H16" i="987" s="1"/>
  <c r="H22" i="987" s="1"/>
  <c r="H31" i="987" s="1"/>
  <c r="H34" i="987" s="1"/>
  <c r="H40" i="987" s="1"/>
  <c r="G10" i="987"/>
  <c r="G12" i="987" s="1"/>
  <c r="G16" i="987" s="1"/>
  <c r="G22" i="987" s="1"/>
  <c r="G31" i="987" s="1"/>
  <c r="G34" i="987" s="1"/>
  <c r="G40" i="987" s="1"/>
  <c r="E10" i="987"/>
  <c r="E12" i="987" s="1"/>
  <c r="E16" i="987" s="1"/>
  <c r="E22" i="987" s="1"/>
  <c r="E31" i="987" s="1"/>
  <c r="E34" i="987" s="1"/>
  <c r="E40" i="987" s="1"/>
  <c r="D10" i="987"/>
  <c r="D12" i="987" s="1"/>
  <c r="D16" i="987" s="1"/>
  <c r="D22" i="987" s="1"/>
  <c r="D31" i="987" s="1"/>
  <c r="D34" i="987" s="1"/>
  <c r="D40" i="987" s="1"/>
  <c r="E45" i="986"/>
  <c r="E48" i="986" s="1"/>
  <c r="I45" i="986"/>
  <c r="I48" i="986" s="1"/>
  <c r="H45" i="986"/>
  <c r="H48" i="986" s="1"/>
  <c r="G45" i="986"/>
  <c r="G48" i="986" s="1"/>
  <c r="F45" i="986"/>
  <c r="F48" i="986" s="1"/>
  <c r="D45" i="986"/>
  <c r="D48" i="986" s="1"/>
  <c r="I16" i="986"/>
  <c r="I22" i="986" s="1"/>
  <c r="I31" i="986" s="1"/>
  <c r="I34" i="986" s="1"/>
  <c r="I40" i="986" s="1"/>
  <c r="I10" i="986"/>
  <c r="F10" i="986"/>
  <c r="F12" i="986" s="1"/>
  <c r="F16" i="986" s="1"/>
  <c r="F22" i="986" s="1"/>
  <c r="F31" i="986" s="1"/>
  <c r="F34" i="986" s="1"/>
  <c r="F40" i="986" s="1"/>
  <c r="H10" i="986"/>
  <c r="H12" i="986" s="1"/>
  <c r="H16" i="986" s="1"/>
  <c r="H22" i="986" s="1"/>
  <c r="H31" i="986" s="1"/>
  <c r="H34" i="986" s="1"/>
  <c r="H40" i="986" s="1"/>
  <c r="G10" i="986"/>
  <c r="G12" i="986" s="1"/>
  <c r="G16" i="986" s="1"/>
  <c r="G22" i="986" s="1"/>
  <c r="G31" i="986" s="1"/>
  <c r="G34" i="986" s="1"/>
  <c r="G40" i="986" s="1"/>
  <c r="E10" i="986"/>
  <c r="E12" i="986" s="1"/>
  <c r="E16" i="986" s="1"/>
  <c r="E22" i="986" s="1"/>
  <c r="E31" i="986" s="1"/>
  <c r="E34" i="986" s="1"/>
  <c r="E40" i="986" s="1"/>
  <c r="D10" i="986"/>
  <c r="D12" i="986" s="1"/>
  <c r="D16" i="986" s="1"/>
  <c r="D22" i="986" s="1"/>
  <c r="D31" i="986" s="1"/>
  <c r="D34" i="986" s="1"/>
  <c r="D40" i="986" s="1"/>
  <c r="I48" i="985" l="1"/>
  <c r="I45" i="985"/>
  <c r="H45" i="985"/>
  <c r="H48" i="985" s="1"/>
  <c r="G45" i="985"/>
  <c r="G48" i="985" s="1"/>
  <c r="F45" i="985"/>
  <c r="F48" i="985" s="1"/>
  <c r="E45" i="985"/>
  <c r="E48" i="985" s="1"/>
  <c r="D45" i="985"/>
  <c r="D48" i="985" s="1"/>
  <c r="I16" i="985"/>
  <c r="I22" i="985" s="1"/>
  <c r="I31" i="985" s="1"/>
  <c r="I34" i="985" s="1"/>
  <c r="I40" i="985" s="1"/>
  <c r="G10" i="985"/>
  <c r="G12" i="985" s="1"/>
  <c r="G16" i="985" s="1"/>
  <c r="G22" i="985" s="1"/>
  <c r="G31" i="985" s="1"/>
  <c r="G34" i="985" s="1"/>
  <c r="G40" i="985" s="1"/>
  <c r="F10" i="985"/>
  <c r="F12" i="985" s="1"/>
  <c r="F16" i="985" s="1"/>
  <c r="F22" i="985" s="1"/>
  <c r="F31" i="985" s="1"/>
  <c r="F34" i="985" s="1"/>
  <c r="F40" i="985" s="1"/>
  <c r="E10" i="985"/>
  <c r="E12" i="985" s="1"/>
  <c r="E16" i="985" s="1"/>
  <c r="E22" i="985" s="1"/>
  <c r="E31" i="985" s="1"/>
  <c r="E34" i="985" s="1"/>
  <c r="E40" i="985" s="1"/>
  <c r="D10" i="985"/>
  <c r="D12" i="985" s="1"/>
  <c r="D16" i="985" s="1"/>
  <c r="D22" i="985" s="1"/>
  <c r="D31" i="985" s="1"/>
  <c r="D34" i="985" s="1"/>
  <c r="D40" i="985" s="1"/>
  <c r="I10" i="985"/>
  <c r="H10" i="985"/>
  <c r="H12" i="985" s="1"/>
  <c r="H16" i="985" s="1"/>
  <c r="H22" i="985" s="1"/>
  <c r="H31" i="985" s="1"/>
  <c r="H34" i="985" s="1"/>
  <c r="H40" i="985" s="1"/>
  <c r="D45" i="953" l="1"/>
  <c r="D48" i="953" s="1"/>
  <c r="I45" i="953"/>
  <c r="H45" i="953"/>
  <c r="H48" i="953" s="1"/>
  <c r="G45" i="953"/>
  <c r="G48" i="953" s="1"/>
  <c r="F45" i="953"/>
  <c r="F48" i="953" s="1"/>
  <c r="E45" i="953"/>
  <c r="I10" i="953"/>
  <c r="D10" i="953"/>
  <c r="D12" i="953" s="1"/>
  <c r="D48" i="952"/>
  <c r="D45" i="952"/>
  <c r="I45" i="952"/>
  <c r="G45" i="952"/>
  <c r="G48" i="952" s="1"/>
  <c r="F45" i="952"/>
  <c r="F48" i="952" s="1"/>
  <c r="E45" i="952"/>
  <c r="E48" i="952" s="1"/>
  <c r="I45" i="951"/>
  <c r="G45" i="951"/>
  <c r="G48" i="951" s="1"/>
  <c r="F45" i="951"/>
  <c r="F48" i="951" s="1"/>
  <c r="E45" i="951"/>
  <c r="I10" i="951"/>
  <c r="G10" i="951"/>
  <c r="G12" i="951" s="1"/>
  <c r="G16" i="951" s="1"/>
  <c r="G22" i="951" s="1"/>
  <c r="G31" i="951" s="1"/>
  <c r="G34" i="951" s="1"/>
  <c r="G40" i="951" s="1"/>
  <c r="F10" i="951"/>
  <c r="F12" i="951" s="1"/>
  <c r="I45" i="950"/>
  <c r="I48" i="950" s="1"/>
  <c r="G45" i="950"/>
  <c r="G48" i="950" s="1"/>
  <c r="F45" i="950"/>
  <c r="F48" i="950" s="1"/>
  <c r="E45" i="950"/>
  <c r="F10" i="950"/>
  <c r="F12" i="950" s="1"/>
  <c r="F16" i="950" s="1"/>
  <c r="I10" i="950"/>
  <c r="H10" i="950"/>
  <c r="H12" i="950" s="1"/>
  <c r="H16" i="950" s="1"/>
  <c r="H22" i="950" s="1"/>
  <c r="H31" i="950" s="1"/>
  <c r="H34" i="950" s="1"/>
  <c r="H40" i="950" s="1"/>
  <c r="G10" i="950"/>
  <c r="G12" i="950" s="1"/>
  <c r="G16" i="950" s="1"/>
  <c r="G22" i="950" s="1"/>
  <c r="G31" i="950" s="1"/>
  <c r="G34" i="950" s="1"/>
  <c r="G40" i="950" s="1"/>
  <c r="H45" i="950" l="1"/>
  <c r="H48" i="950" s="1"/>
  <c r="F22" i="950"/>
  <c r="F31" i="950" s="1"/>
  <c r="F34" i="950" s="1"/>
  <c r="F40" i="950" s="1"/>
  <c r="D45" i="951"/>
  <c r="D48" i="951" s="1"/>
  <c r="D10" i="952"/>
  <c r="D12" i="952" s="1"/>
  <c r="D16" i="952" s="1"/>
  <c r="D22" i="952" s="1"/>
  <c r="D31" i="952" s="1"/>
  <c r="D34" i="952" s="1"/>
  <c r="D40" i="952" s="1"/>
  <c r="E10" i="953"/>
  <c r="E12" i="953" s="1"/>
  <c r="E16" i="953" s="1"/>
  <c r="E22" i="953" s="1"/>
  <c r="E31" i="953" s="1"/>
  <c r="E34" i="953" s="1"/>
  <c r="E40" i="953" s="1"/>
  <c r="H45" i="952"/>
  <c r="I16" i="953"/>
  <c r="I22" i="953" s="1"/>
  <c r="I31" i="953" s="1"/>
  <c r="I34" i="953" s="1"/>
  <c r="I40" i="953" s="1"/>
  <c r="I48" i="953"/>
  <c r="F10" i="952"/>
  <c r="F12" i="952" s="1"/>
  <c r="F16" i="952" s="1"/>
  <c r="F22" i="952" s="1"/>
  <c r="F31" i="952" s="1"/>
  <c r="F34" i="952" s="1"/>
  <c r="F40" i="952" s="1"/>
  <c r="I16" i="952"/>
  <c r="I22" i="952" s="1"/>
  <c r="I31" i="952" s="1"/>
  <c r="I34" i="952" s="1"/>
  <c r="I40" i="952" s="1"/>
  <c r="I48" i="952"/>
  <c r="G10" i="953"/>
  <c r="G12" i="953" s="1"/>
  <c r="G16" i="953" s="1"/>
  <c r="G22" i="953" s="1"/>
  <c r="G31" i="953" s="1"/>
  <c r="G34" i="953" s="1"/>
  <c r="G40" i="953" s="1"/>
  <c r="I16" i="950"/>
  <c r="I22" i="950" s="1"/>
  <c r="I31" i="950" s="1"/>
  <c r="I34" i="950" s="1"/>
  <c r="I40" i="950" s="1"/>
  <c r="E10" i="952"/>
  <c r="E12" i="952" s="1"/>
  <c r="E16" i="952" s="1"/>
  <c r="E22" i="952" s="1"/>
  <c r="E31" i="952" s="1"/>
  <c r="E34" i="952" s="1"/>
  <c r="E40" i="952" s="1"/>
  <c r="F10" i="953"/>
  <c r="F12" i="953" s="1"/>
  <c r="F16" i="953" s="1"/>
  <c r="F22" i="953" s="1"/>
  <c r="F31" i="953" s="1"/>
  <c r="F34" i="953" s="1"/>
  <c r="F40" i="953" s="1"/>
  <c r="D10" i="951"/>
  <c r="G10" i="952"/>
  <c r="G12" i="952" s="1"/>
  <c r="G16" i="952" s="1"/>
  <c r="G22" i="952" s="1"/>
  <c r="G31" i="952" s="1"/>
  <c r="G34" i="952" s="1"/>
  <c r="G40" i="952" s="1"/>
  <c r="I10" i="952"/>
  <c r="H10" i="953"/>
  <c r="H12" i="953" s="1"/>
  <c r="H16" i="953" s="1"/>
  <c r="H22" i="953" s="1"/>
  <c r="H31" i="953" s="1"/>
  <c r="H34" i="953" s="1"/>
  <c r="H40" i="953" s="1"/>
  <c r="D16" i="953"/>
  <c r="D22" i="953" s="1"/>
  <c r="D31" i="953" s="1"/>
  <c r="D34" i="953" s="1"/>
  <c r="D40" i="953" s="1"/>
  <c r="E48" i="951"/>
  <c r="D10" i="950"/>
  <c r="D12" i="950" s="1"/>
  <c r="D16" i="950" s="1"/>
  <c r="D22" i="950" s="1"/>
  <c r="D31" i="950" s="1"/>
  <c r="D34" i="950" s="1"/>
  <c r="D40" i="950" s="1"/>
  <c r="E10" i="950"/>
  <c r="E12" i="950" s="1"/>
  <c r="E16" i="950" s="1"/>
  <c r="E22" i="950" s="1"/>
  <c r="E31" i="950" s="1"/>
  <c r="E34" i="950" s="1"/>
  <c r="E40" i="950" s="1"/>
  <c r="D45" i="950"/>
  <c r="D48" i="950" s="1"/>
  <c r="E10" i="951"/>
  <c r="E12" i="951" s="1"/>
  <c r="E16" i="951" s="1"/>
  <c r="E22" i="951" s="1"/>
  <c r="E31" i="951" s="1"/>
  <c r="E34" i="951" s="1"/>
  <c r="E40" i="951" s="1"/>
  <c r="H45" i="951"/>
  <c r="H48" i="951" s="1"/>
  <c r="E48" i="950"/>
  <c r="F16" i="951"/>
  <c r="F22" i="951" s="1"/>
  <c r="F31" i="951" s="1"/>
  <c r="F34" i="951" s="1"/>
  <c r="F40" i="951" s="1"/>
  <c r="H10" i="951"/>
  <c r="H12" i="951" s="1"/>
  <c r="I16" i="951"/>
  <c r="I22" i="951" s="1"/>
  <c r="I31" i="951" s="1"/>
  <c r="I34" i="951" s="1"/>
  <c r="I40" i="951" s="1"/>
  <c r="I48" i="951"/>
  <c r="E48" i="953"/>
  <c r="H10" i="952"/>
  <c r="H12" i="952" s="1"/>
  <c r="H16" i="952" s="1"/>
  <c r="H22" i="952" s="1"/>
  <c r="H31" i="952" s="1"/>
  <c r="H34" i="952" s="1"/>
  <c r="H40" i="952" s="1"/>
  <c r="H48" i="952"/>
  <c r="D12" i="951"/>
  <c r="D16" i="951" s="1"/>
  <c r="D22" i="951" s="1"/>
  <c r="D31" i="951" s="1"/>
  <c r="D34" i="951" s="1"/>
  <c r="D40" i="951" s="1"/>
  <c r="H16" i="951"/>
  <c r="H22" i="951" s="1"/>
  <c r="H31" i="951" s="1"/>
  <c r="H34" i="951" s="1"/>
  <c r="H40" i="951" s="1"/>
  <c r="I45" i="903" l="1"/>
  <c r="I48" i="903" s="1"/>
  <c r="H45" i="903"/>
  <c r="H48" i="903" s="1"/>
  <c r="E45" i="903"/>
  <c r="E48" i="903" s="1"/>
  <c r="D45" i="903"/>
  <c r="D48" i="903" s="1"/>
  <c r="G45" i="903"/>
  <c r="G48" i="903" s="1"/>
  <c r="F45" i="903"/>
  <c r="F48" i="903" s="1"/>
  <c r="I16" i="903"/>
  <c r="I22" i="903" s="1"/>
  <c r="I31" i="903" s="1"/>
  <c r="I34" i="903" s="1"/>
  <c r="I40" i="903" s="1"/>
  <c r="I10" i="903"/>
  <c r="H10" i="903"/>
  <c r="H12" i="903" s="1"/>
  <c r="H16" i="903" s="1"/>
  <c r="H22" i="903" s="1"/>
  <c r="H31" i="903" s="1"/>
  <c r="H34" i="903" s="1"/>
  <c r="H40" i="903" s="1"/>
  <c r="G10" i="903"/>
  <c r="G12" i="903" s="1"/>
  <c r="G16" i="903" s="1"/>
  <c r="G22" i="903" s="1"/>
  <c r="G31" i="903" s="1"/>
  <c r="G34" i="903" s="1"/>
  <c r="G40" i="903" s="1"/>
  <c r="F10" i="903"/>
  <c r="F12" i="903" s="1"/>
  <c r="F16" i="903" s="1"/>
  <c r="F22" i="903" s="1"/>
  <c r="F31" i="903" s="1"/>
  <c r="F34" i="903" s="1"/>
  <c r="F40" i="903" s="1"/>
  <c r="E10" i="903"/>
  <c r="E12" i="903" s="1"/>
  <c r="E16" i="903" s="1"/>
  <c r="E22" i="903" s="1"/>
  <c r="E31" i="903" s="1"/>
  <c r="E34" i="903" s="1"/>
  <c r="E40" i="903" s="1"/>
  <c r="D10" i="903"/>
  <c r="D12" i="903" s="1"/>
  <c r="D16" i="903" s="1"/>
  <c r="D22" i="903" s="1"/>
  <c r="D31" i="903" s="1"/>
  <c r="D34" i="903" s="1"/>
  <c r="D40" i="903" s="1"/>
  <c r="I45" i="902"/>
  <c r="I48" i="902" s="1"/>
  <c r="H45" i="902"/>
  <c r="H48" i="902" s="1"/>
  <c r="E45" i="902"/>
  <c r="E48" i="902" s="1"/>
  <c r="D45" i="902"/>
  <c r="D48" i="902" s="1"/>
  <c r="G45" i="902"/>
  <c r="G48" i="902" s="1"/>
  <c r="F45" i="902"/>
  <c r="F48" i="902" s="1"/>
  <c r="I16" i="902"/>
  <c r="I22" i="902" s="1"/>
  <c r="I31" i="902" s="1"/>
  <c r="I34" i="902" s="1"/>
  <c r="I40" i="902" s="1"/>
  <c r="I10" i="902"/>
  <c r="H10" i="902"/>
  <c r="H12" i="902" s="1"/>
  <c r="H16" i="902" s="1"/>
  <c r="H22" i="902" s="1"/>
  <c r="H31" i="902" s="1"/>
  <c r="H34" i="902" s="1"/>
  <c r="H40" i="902" s="1"/>
  <c r="G10" i="902"/>
  <c r="G12" i="902" s="1"/>
  <c r="G16" i="902" s="1"/>
  <c r="G22" i="902" s="1"/>
  <c r="G31" i="902" s="1"/>
  <c r="G34" i="902" s="1"/>
  <c r="G40" i="902" s="1"/>
  <c r="F10" i="902"/>
  <c r="F12" i="902" s="1"/>
  <c r="F16" i="902" s="1"/>
  <c r="F22" i="902" s="1"/>
  <c r="F31" i="902" s="1"/>
  <c r="F34" i="902" s="1"/>
  <c r="F40" i="902" s="1"/>
  <c r="E10" i="902"/>
  <c r="E12" i="902" s="1"/>
  <c r="E16" i="902" s="1"/>
  <c r="E22" i="902" s="1"/>
  <c r="E31" i="902" s="1"/>
  <c r="E34" i="902" s="1"/>
  <c r="E40" i="902" s="1"/>
  <c r="D10" i="902"/>
  <c r="D12" i="902" s="1"/>
  <c r="D16" i="902" s="1"/>
  <c r="D22" i="902" s="1"/>
  <c r="D31" i="902" s="1"/>
  <c r="D34" i="902" s="1"/>
  <c r="D40" i="902" s="1"/>
  <c r="I45" i="901"/>
  <c r="I48" i="901" s="1"/>
  <c r="E45" i="901"/>
  <c r="E48" i="901" s="1"/>
  <c r="H45" i="901"/>
  <c r="H48" i="901" s="1"/>
  <c r="G45" i="901"/>
  <c r="G48" i="901" s="1"/>
  <c r="F45" i="901"/>
  <c r="F48" i="901" s="1"/>
  <c r="D45" i="901"/>
  <c r="D48" i="901" s="1"/>
  <c r="I16" i="901"/>
  <c r="I22" i="901" s="1"/>
  <c r="I31" i="901" s="1"/>
  <c r="I34" i="901" s="1"/>
  <c r="I40" i="901" s="1"/>
  <c r="I10" i="901"/>
  <c r="H10" i="901"/>
  <c r="H12" i="901" s="1"/>
  <c r="H16" i="901" s="1"/>
  <c r="H22" i="901" s="1"/>
  <c r="H31" i="901" s="1"/>
  <c r="H34" i="901" s="1"/>
  <c r="H40" i="901" s="1"/>
  <c r="G10" i="901"/>
  <c r="G12" i="901" s="1"/>
  <c r="G16" i="901" s="1"/>
  <c r="G22" i="901" s="1"/>
  <c r="G31" i="901" s="1"/>
  <c r="G34" i="901" s="1"/>
  <c r="G40" i="901" s="1"/>
  <c r="F10" i="901"/>
  <c r="F12" i="901" s="1"/>
  <c r="F16" i="901" s="1"/>
  <c r="F22" i="901" s="1"/>
  <c r="F31" i="901" s="1"/>
  <c r="F34" i="901" s="1"/>
  <c r="F40" i="901" s="1"/>
  <c r="E10" i="901"/>
  <c r="E12" i="901" s="1"/>
  <c r="E16" i="901" s="1"/>
  <c r="E22" i="901" s="1"/>
  <c r="E31" i="901" s="1"/>
  <c r="E34" i="901" s="1"/>
  <c r="E40" i="901" s="1"/>
  <c r="D10" i="901"/>
  <c r="D12" i="901" s="1"/>
  <c r="D16" i="901" s="1"/>
  <c r="D22" i="901" s="1"/>
  <c r="D31" i="901" s="1"/>
  <c r="D34" i="901" s="1"/>
  <c r="D40" i="901" s="1"/>
  <c r="I45" i="900"/>
  <c r="I48" i="900" s="1"/>
  <c r="E45" i="900"/>
  <c r="E48" i="900" s="1"/>
  <c r="H45" i="900"/>
  <c r="H48" i="900" s="1"/>
  <c r="G45" i="900"/>
  <c r="G48" i="900" s="1"/>
  <c r="F45" i="900"/>
  <c r="F48" i="900" s="1"/>
  <c r="D45" i="900"/>
  <c r="D48" i="900" s="1"/>
  <c r="I16" i="900"/>
  <c r="I22" i="900" s="1"/>
  <c r="I31" i="900" s="1"/>
  <c r="I34" i="900" s="1"/>
  <c r="I40" i="900" s="1"/>
  <c r="I10" i="900"/>
  <c r="H10" i="900"/>
  <c r="H12" i="900" s="1"/>
  <c r="H16" i="900" s="1"/>
  <c r="H22" i="900" s="1"/>
  <c r="H31" i="900" s="1"/>
  <c r="H34" i="900" s="1"/>
  <c r="H40" i="900" s="1"/>
  <c r="G10" i="900"/>
  <c r="G12" i="900" s="1"/>
  <c r="G16" i="900" s="1"/>
  <c r="G22" i="900" s="1"/>
  <c r="G31" i="900" s="1"/>
  <c r="G34" i="900" s="1"/>
  <c r="G40" i="900" s="1"/>
  <c r="F10" i="900"/>
  <c r="F12" i="900" s="1"/>
  <c r="F16" i="900" s="1"/>
  <c r="F22" i="900" s="1"/>
  <c r="F31" i="900" s="1"/>
  <c r="F34" i="900" s="1"/>
  <c r="F40" i="900" s="1"/>
  <c r="E10" i="900"/>
  <c r="E12" i="900" s="1"/>
  <c r="E16" i="900" s="1"/>
  <c r="E22" i="900" s="1"/>
  <c r="E31" i="900" s="1"/>
  <c r="E34" i="900" s="1"/>
  <c r="E40" i="900" s="1"/>
  <c r="D10" i="900"/>
  <c r="D12" i="900" s="1"/>
  <c r="D16" i="900" s="1"/>
  <c r="D22" i="900" s="1"/>
  <c r="D31" i="900" s="1"/>
  <c r="D34" i="900" s="1"/>
  <c r="D40" i="900" s="1"/>
  <c r="I45" i="866" l="1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<sst xmlns="http://schemas.openxmlformats.org/spreadsheetml/2006/main" count="9728" uniqueCount="348">
  <si>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</si>
  <si>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</si>
  <si>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</si>
  <si>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</si>
  <si>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</si>
  <si>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</si>
  <si>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</si>
  <si>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</si>
  <si>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</si>
  <si>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</si>
  <si>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</si>
  <si>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</si>
  <si>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</si>
  <si>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</si>
  <si>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</si>
  <si>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</si>
  <si>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</si>
  <si>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</si>
  <si>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</si>
  <si>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</si>
  <si>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</si>
  <si>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</si>
  <si>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</si>
  <si>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</si>
  <si>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</si>
  <si>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</si>
  <si>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</si>
  <si>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</si>
  <si>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</si>
  <si>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</si>
  <si>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</si>
  <si>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</si>
  <si>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</si>
  <si>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</si>
  <si>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</si>
  <si>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</si>
  <si>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</si>
  <si>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</si>
  <si>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</si>
  <si>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</si>
  <si>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</si>
  <si>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</si>
  <si>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</si>
  <si>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</si>
  <si>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</si>
  <si>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</si>
  <si>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</si>
  <si>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</si>
  <si>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</si>
  <si>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</si>
  <si>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</si>
  <si>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</si>
  <si>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</si>
  <si>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</si>
  <si>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</si>
  <si>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</si>
  <si>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</si>
  <si>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</si>
  <si>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</si>
  <si>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</si>
  <si>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</si>
  <si>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</si>
  <si>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</si>
  <si>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</si>
  <si>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</si>
  <si>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</si>
  <si>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</si>
  <si>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</si>
  <si>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</si>
  <si>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</si>
  <si>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</si>
  <si>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</si>
  <si>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</si>
  <si>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</si>
  <si>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</si>
  <si>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</si>
  <si>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</si>
  <si>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</si>
  <si>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</si>
  <si>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</si>
  <si>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</si>
  <si>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</si>
  <si>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</si>
  <si>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</si>
  <si>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</si>
  <si>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</si>
  <si>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</si>
  <si>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</si>
  <si>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</si>
  <si>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</si>
  <si>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</si>
  <si>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</si>
  <si>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</si>
  <si>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</si>
  <si>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</si>
  <si>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</si>
  <si>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</si>
  <si>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</si>
  <si>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</si>
  <si>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</si>
  <si>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</si>
  <si>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</si>
  <si>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</si>
  <si>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</si>
  <si>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</si>
  <si>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</si>
  <si>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</si>
  <si>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</si>
  <si>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</si>
  <si>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</si>
  <si>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</si>
  <si>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</si>
  <si>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</si>
  <si>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</si>
  <si>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</si>
  <si>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</si>
  <si>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</si>
  <si>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</si>
  <si>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</si>
  <si>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</si>
  <si>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</si>
  <si>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</si>
  <si>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</si>
  <si>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</si>
  <si>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</si>
  <si>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</si>
  <si>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</si>
  <si>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</si>
  <si>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</si>
  <si>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</si>
  <si>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</si>
  <si>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</si>
  <si>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</si>
  <si>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</si>
  <si>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</si>
  <si>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</si>
  <si>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</si>
  <si>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</si>
  <si>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</si>
  <si>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</si>
  <si>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</si>
  <si>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</si>
  <si>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</si>
  <si>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</si>
  <si>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</si>
  <si>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</si>
  <si>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</si>
  <si>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</si>
  <si>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</si>
  <si>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</si>
  <si>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</si>
  <si>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</si>
  <si>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</si>
  <si>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</si>
  <si>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</si>
  <si>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</si>
  <si>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</si>
  <si>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</si>
  <si>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</si>
  <si>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</si>
  <si>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</si>
  <si>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</si>
  <si>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</si>
  <si>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</si>
  <si>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</si>
  <si>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</si>
  <si>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</si>
  <si>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</si>
  <si>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</si>
  <si>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</si>
  <si>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</si>
  <si>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</si>
  <si>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</si>
  <si>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</si>
  <si>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</si>
  <si>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</si>
  <si>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</si>
  <si>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</si>
  <si>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</si>
  <si>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</si>
  <si>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</si>
  <si>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</si>
  <si>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</si>
  <si>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</si>
  <si>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</si>
  <si>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</si>
  <si>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</si>
  <si>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</si>
  <si>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</si>
  <si>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</si>
  <si>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</si>
  <si>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</si>
  <si>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</si>
  <si>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</si>
  <si>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</si>
  <si>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</si>
  <si>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</si>
  <si>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</si>
  <si>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</si>
  <si>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</si>
  <si>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</si>
  <si>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</si>
  <si>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</si>
  <si>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</si>
  <si>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</si>
  <si>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</si>
  <si>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</si>
  <si>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</si>
  <si>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</si>
  <si>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</si>
  <si>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</si>
  <si>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</si>
  <si>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</si>
  <si>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</si>
  <si>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</si>
  <si>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</si>
  <si>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</si>
  <si>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</si>
  <si>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</si>
  <si>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</si>
  <si>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</si>
  <si>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</si>
  <si>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</si>
  <si>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</si>
  <si>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</si>
  <si>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</si>
  <si>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</si>
  <si>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</si>
  <si>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</si>
  <si>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</si>
  <si>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</si>
  <si>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</si>
  <si>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</si>
  <si>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</si>
  <si>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</si>
  <si>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</si>
  <si>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</si>
  <si>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</si>
  <si>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</si>
  <si>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</si>
  <si>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</si>
  <si>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</si>
  <si>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</si>
  <si>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</si>
  <si>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</si>
  <si>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</si>
  <si>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</si>
  <si>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</si>
  <si>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</si>
  <si>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</si>
  <si>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</si>
  <si>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</si>
  <si>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</si>
  <si>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</si>
  <si>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</si>
  <si>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</si>
  <si>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</si>
  <si>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</si>
  <si>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</si>
  <si>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</si>
  <si>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</si>
  <si>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</si>
  <si>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</si>
  <si>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</si>
  <si>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</si>
  <si>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</si>
  <si>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</si>
  <si>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</si>
  <si>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</si>
  <si>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</si>
  <si>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</si>
  <si>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</si>
  <si>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</si>
  <si>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</si>
  <si>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</si>
  <si>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</si>
  <si>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</si>
  <si>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</si>
  <si>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</si>
  <si>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</si>
  <si>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</si>
  <si>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</si>
  <si>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</si>
  <si>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</si>
  <si>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</si>
  <si>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</si>
  <si>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</si>
  <si>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</si>
  <si>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</si>
  <si>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</si>
  <si>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</si>
  <si>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</si>
  <si>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</si>
  <si>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</si>
  <si>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</si>
  <si>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</si>
  <si>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</si>
  <si>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</si>
  <si>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</si>
  <si>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</si>
  <si>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</si>
  <si>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</si>
  <si>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</si>
  <si>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</si>
  <si>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</si>
  <si>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</si>
  <si>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</si>
  <si>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</si>
  <si>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</si>
  <si>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</si>
  <si>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</si>
  <si>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</si>
  <si>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</si>
  <si>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</si>
  <si>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</si>
  <si>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</si>
  <si>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</si>
  <si>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</si>
  <si>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</si>
  <si>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</si>
  <si>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</si>
  <si>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</si>
  <si>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</si>
  <si>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</si>
  <si>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</si>
  <si>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</si>
  <si>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</si>
  <si>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</si>
  <si>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</si>
  <si>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</si>
  <si>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</si>
  <si>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</si>
  <si>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Jahresergebnisse 2022</t>
  </si>
  <si>
    <t>4. Vj. 2022</t>
  </si>
  <si>
    <t xml:space="preserve">Weiterführende Daten und Informationen der Volkswirtschaftlichen Gesamtrechnungen enthält auch der Statistische Bericht zur VGR. </t>
  </si>
  <si>
    <t>Konten 2022</t>
  </si>
  <si>
    <t>© Statistisches Bundesamt (Destatis), 2023</t>
  </si>
  <si>
    <t>1. Vj. 2023</t>
  </si>
  <si>
    <t>2. Vj. 2023</t>
  </si>
  <si>
    <t>Stand: November 2023</t>
  </si>
  <si>
    <t>3. Vierteljahr 2023</t>
  </si>
  <si>
    <t>3. Vj. 2023</t>
  </si>
  <si>
    <t>Vierteljahresergebnisse 1. Vj. 1999 bis 3. Vj. 2023</t>
  </si>
  <si>
    <t>Erschienen am 24. November 2023</t>
  </si>
  <si>
    <t>Artikelnummer: 5812103233235</t>
  </si>
  <si>
    <r>
      <rPr>
        <sz val="9"/>
        <rFont val="MetaNormalLF-Roman"/>
        <family val="2"/>
      </rPr>
      <t xml:space="preserve">Die Ergebnisse auf Basis der aktuellen Rechenstände finden Sie auch in unserer Datenbank GENESIS-Online im </t>
    </r>
    <r>
      <rPr>
        <u/>
        <sz val="9"/>
        <color indexed="12"/>
        <rFont val="MetaNormalLF-Roman"/>
        <family val="2"/>
      </rPr>
      <t>Themenbereich 81000.</t>
    </r>
  </si>
  <si>
    <t>Sobald alle Rechenstände in der Datenbank verfügbar sind, wird diese Veröffentlichung eingestellt.</t>
  </si>
  <si>
    <r>
      <rPr>
        <sz val="9"/>
        <rFont val="MetaNormalLF-Roman"/>
        <family val="2"/>
      </rPr>
      <t xml:space="preserve">Mehr Informationen unter </t>
    </r>
    <r>
      <rPr>
        <u/>
        <sz val="9"/>
        <color indexed="12"/>
        <rFont val="MetaNormalLF-Roman"/>
        <family val="2"/>
      </rPr>
      <t>www.destatis.de/fachserien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</si>
</sst>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4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</font>
    <font>
      <u/>
      <sz val="9"/>
      <color indexed="12"/>
      <name val="MetaNormalLF-Roman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6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</cellStyleXfs>
  <cellXfs count="247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97" applyFont="1" applyAlignment="1">
      <alignment horizontal="centerContinuous"/>
    </xf>
    <xf numFmtId="0" fontId="16" fillId="0" borderId="0" xfId="97" applyFont="1" applyAlignment="1">
      <alignment horizontal="centerContinuous"/>
    </xf>
    <xf numFmtId="0" fontId="16" fillId="0" borderId="0" xfId="97" applyFont="1" applyAlignment="1">
      <alignment horizontal="left"/>
    </xf>
    <xf numFmtId="0" fontId="16" fillId="0" borderId="0" xfId="97" applyFont="1"/>
    <xf numFmtId="0" fontId="40" fillId="0" borderId="0" xfId="97" applyFont="1" applyAlignment="1">
      <alignment horizontal="left"/>
    </xf>
    <xf numFmtId="0" fontId="17" fillId="0" borderId="0" xfId="97" applyFont="1" applyAlignment="1">
      <alignment horizontal="left"/>
    </xf>
    <xf numFmtId="0" fontId="41" fillId="0" borderId="0" xfId="97" applyFont="1" applyAlignment="1">
      <alignment horizontal="left"/>
    </xf>
    <xf numFmtId="0" fontId="42" fillId="0" borderId="0" xfId="97" applyFont="1" applyAlignment="1">
      <alignment horizontal="left"/>
    </xf>
    <xf numFmtId="0" fontId="16" fillId="0" borderId="2" xfId="97" applyFont="1" applyBorder="1"/>
    <xf numFmtId="0" fontId="16" fillId="0" borderId="2" xfId="97" applyFont="1" applyBorder="1" applyAlignment="1">
      <alignment horizontal="center"/>
    </xf>
    <xf numFmtId="0" fontId="16" fillId="0" borderId="0" xfId="97" applyFont="1" applyBorder="1"/>
    <xf numFmtId="164" fontId="16" fillId="0" borderId="2" xfId="97" applyNumberFormat="1" applyFont="1" applyBorder="1"/>
    <xf numFmtId="164" fontId="16" fillId="0" borderId="2" xfId="97" applyNumberFormat="1" applyFont="1" applyBorder="1" applyAlignment="1">
      <alignment horizontal="centerContinuous" vertical="center"/>
    </xf>
    <xf numFmtId="0" fontId="16" fillId="0" borderId="3" xfId="97" applyFont="1" applyBorder="1" applyAlignment="1">
      <alignment horizontal="center" vertical="center" wrapText="1"/>
    </xf>
    <xf numFmtId="0" fontId="16" fillId="0" borderId="0" xfId="97" applyFont="1" applyBorder="1" applyAlignment="1">
      <alignment horizontal="center" vertical="center"/>
    </xf>
    <xf numFmtId="0" fontId="16" fillId="0" borderId="0" xfId="97" applyFont="1" applyAlignment="1">
      <alignment horizontal="center"/>
    </xf>
    <xf numFmtId="188" fontId="16" fillId="0" borderId="0" xfId="97" applyNumberFormat="1" applyFont="1"/>
    <xf numFmtId="2" fontId="16" fillId="0" borderId="0" xfId="97" applyNumberFormat="1" applyFont="1"/>
    <xf numFmtId="0" fontId="18" fillId="0" borderId="0" xfId="97" applyFont="1"/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0" fontId="17" fillId="0" borderId="0" xfId="102" applyFont="1" applyAlignment="1">
      <alignment horizontal="centerContinuous"/>
    </xf>
    <xf numFmtId="0" fontId="16" fillId="0" borderId="0" xfId="102" applyFont="1" applyAlignment="1">
      <alignment horizontal="centerContinuous"/>
    </xf>
    <xf numFmtId="0" fontId="16" fillId="0" borderId="0" xfId="102" applyFont="1" applyAlignment="1">
      <alignment horizontal="left"/>
    </xf>
    <xf numFmtId="0" fontId="16" fillId="0" borderId="0" xfId="102" applyFont="1"/>
    <xf numFmtId="0" fontId="16" fillId="0" borderId="2" xfId="102" applyFont="1" applyBorder="1"/>
    <xf numFmtId="0" fontId="16" fillId="0" borderId="2" xfId="102" applyFont="1" applyBorder="1" applyAlignment="1">
      <alignment horizontal="center"/>
    </xf>
    <xf numFmtId="0" fontId="16" fillId="0" borderId="0" xfId="102" applyFont="1" applyBorder="1"/>
    <xf numFmtId="164" fontId="16" fillId="0" borderId="2" xfId="102" applyNumberFormat="1" applyFont="1" applyBorder="1"/>
    <xf numFmtId="164" fontId="16" fillId="0" borderId="2" xfId="102" applyNumberFormat="1" applyFont="1" applyBorder="1" applyAlignment="1">
      <alignment horizontal="centerContinuous" vertical="center"/>
    </xf>
    <xf numFmtId="0" fontId="16" fillId="0" borderId="3" xfId="102" applyFont="1" applyBorder="1" applyAlignment="1">
      <alignment horizontal="center" vertical="center" wrapText="1"/>
    </xf>
    <xf numFmtId="0" fontId="16" fillId="0" borderId="0" xfId="102" applyFont="1" applyBorder="1" applyAlignment="1">
      <alignment horizontal="center" vertical="center"/>
    </xf>
    <xf numFmtId="0" fontId="16" fillId="0" borderId="0" xfId="102" applyFont="1" applyAlignment="1">
      <alignment horizontal="center"/>
    </xf>
    <xf numFmtId="188" fontId="16" fillId="0" borderId="0" xfId="102" applyNumberFormat="1" applyFont="1"/>
    <xf numFmtId="2" fontId="16" fillId="0" borderId="0" xfId="102" applyNumberFormat="1" applyFont="1"/>
    <xf numFmtId="0" fontId="18" fillId="0" borderId="0" xfId="102" applyFont="1"/>
    <xf numFmtId="0" fontId="17" fillId="0" borderId="0" xfId="102" applyFont="1" applyAlignment="1">
      <alignment horizontal="left"/>
    </xf>
    <xf numFmtId="0" fontId="40" fillId="0" borderId="0" xfId="102" applyFont="1" applyAlignment="1">
      <alignment horizontal="left"/>
    </xf>
    <xf numFmtId="0" fontId="41" fillId="0" borderId="0" xfId="102" applyFont="1" applyAlignment="1">
      <alignment horizontal="left"/>
    </xf>
    <xf numFmtId="0" fontId="42" fillId="0" borderId="0" xfId="102" applyFont="1" applyAlignment="1">
      <alignment horizontal="left"/>
    </xf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0" fontId="17" fillId="0" borderId="0" xfId="114" applyFont="1" applyAlignment="1">
      <alignment horizontal="centerContinuous"/>
    </xf>
    <xf numFmtId="0" fontId="16" fillId="0" borderId="0" xfId="114" applyFont="1" applyAlignment="1">
      <alignment horizontal="centerContinuous"/>
    </xf>
    <xf numFmtId="0" fontId="16" fillId="0" borderId="0" xfId="114" applyFont="1" applyAlignment="1">
      <alignment horizontal="left"/>
    </xf>
    <xf numFmtId="0" fontId="16" fillId="0" borderId="0" xfId="114" applyFont="1"/>
    <xf numFmtId="0" fontId="40" fillId="0" borderId="0" xfId="114" applyFont="1" applyAlignment="1">
      <alignment horizontal="left"/>
    </xf>
    <xf numFmtId="0" fontId="17" fillId="0" borderId="0" xfId="114" applyFont="1" applyAlignment="1">
      <alignment horizontal="left"/>
    </xf>
    <xf numFmtId="0" fontId="41" fillId="0" borderId="0" xfId="114" applyFont="1" applyAlignment="1">
      <alignment horizontal="left"/>
    </xf>
    <xf numFmtId="0" fontId="42" fillId="0" borderId="0" xfId="114" applyFont="1" applyAlignment="1">
      <alignment horizontal="left"/>
    </xf>
    <xf numFmtId="0" fontId="16" fillId="0" borderId="2" xfId="114" applyFont="1" applyBorder="1"/>
    <xf numFmtId="0" fontId="16" fillId="0" borderId="2" xfId="114" applyFont="1" applyBorder="1" applyAlignment="1">
      <alignment horizontal="center"/>
    </xf>
    <xf numFmtId="0" fontId="16" fillId="0" borderId="0" xfId="114" applyFont="1" applyBorder="1"/>
    <xf numFmtId="164" fontId="16" fillId="0" borderId="2" xfId="114" applyNumberFormat="1" applyFont="1" applyBorder="1"/>
    <xf numFmtId="164" fontId="16" fillId="0" borderId="2" xfId="114" applyNumberFormat="1" applyFont="1" applyBorder="1" applyAlignment="1">
      <alignment horizontal="centerContinuous" vertical="center"/>
    </xf>
    <xf numFmtId="0" fontId="16" fillId="0" borderId="3" xfId="114" applyFont="1" applyBorder="1" applyAlignment="1">
      <alignment horizontal="center" vertical="center" wrapText="1"/>
    </xf>
    <xf numFmtId="0" fontId="16" fillId="0" borderId="0" xfId="114" applyFont="1" applyBorder="1" applyAlignment="1">
      <alignment horizontal="center" vertical="center"/>
    </xf>
    <xf numFmtId="0" fontId="16" fillId="0" borderId="0" xfId="114" applyFont="1" applyAlignment="1">
      <alignment horizontal="center"/>
    </xf>
    <xf numFmtId="188" fontId="16" fillId="0" borderId="0" xfId="114" applyNumberFormat="1" applyFont="1"/>
    <xf numFmtId="2" fontId="16" fillId="0" borderId="0" xfId="114" applyNumberFormat="1" applyFont="1"/>
    <xf numFmtId="0" fontId="18" fillId="0" borderId="0" xfId="114" applyFont="1"/>
    <xf numFmtId="2" fontId="3" fillId="0" borderId="0" xfId="28" applyNumberFormat="1" applyFont="1"/>
    <xf numFmtId="0" fontId="3" fillId="0" borderId="0" xfId="28" applyFont="1"/>
    <xf numFmtId="0" fontId="3" fillId="0" borderId="0" xfId="28" applyFont="1" applyFill="1"/>
    <xf numFmtId="0" fontId="3" fillId="0" borderId="0" xfId="28" applyFont="1" applyFill="1" applyAlignment="1">
      <alignment horizontal="center"/>
    </xf>
    <xf numFmtId="2" fontId="3" fillId="0" borderId="10" xfId="28" applyNumberFormat="1" applyFont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/>
    </xf>
    <xf numFmtId="2" fontId="3" fillId="0" borderId="0" xfId="28" applyNumberFormat="1" applyFont="1" applyBorder="1" applyAlignment="1">
      <alignment horizontal="center" vertical="center"/>
    </xf>
    <xf numFmtId="0" fontId="3" fillId="0" borderId="14" xfId="28" applyFont="1" applyFill="1" applyBorder="1" applyAlignment="1">
      <alignment horizontal="center" vertical="center" wrapText="1"/>
    </xf>
    <xf numFmtId="0" fontId="3" fillId="0" borderId="14" xfId="28" applyFont="1" applyFill="1" applyBorder="1" applyAlignment="1">
      <alignment horizontal="center" wrapText="1"/>
    </xf>
    <xf numFmtId="0" fontId="3" fillId="0" borderId="8" xfId="28" applyFont="1" applyFill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/>
    </xf>
    <xf numFmtId="0" fontId="23" fillId="0" borderId="0" xfId="28" applyFont="1" applyFill="1" applyAlignment="1">
      <alignment vertical="center"/>
    </xf>
    <xf numFmtId="0" fontId="3" fillId="0" borderId="8" xfId="28" applyFont="1" applyFill="1" applyBorder="1"/>
    <xf numFmtId="2" fontId="3" fillId="0" borderId="7" xfId="28" applyNumberFormat="1" applyFont="1" applyBorder="1"/>
    <xf numFmtId="0" fontId="3" fillId="0" borderId="15" xfId="28" applyFont="1" applyFill="1" applyBorder="1" applyAlignment="1">
      <alignment horizontal="left"/>
    </xf>
    <xf numFmtId="0" fontId="3" fillId="0" borderId="16" xfId="28" applyFont="1" applyFill="1" applyBorder="1" applyAlignment="1">
      <alignment horizontal="left"/>
    </xf>
    <xf numFmtId="0" fontId="3" fillId="0" borderId="8" xfId="28" applyNumberFormat="1" applyFont="1" applyFill="1" applyBorder="1"/>
    <xf numFmtId="186" fontId="3" fillId="0" borderId="7" xfId="28" applyNumberFormat="1" applyFont="1" applyBorder="1"/>
    <xf numFmtId="186" fontId="3" fillId="0" borderId="0" xfId="28" applyNumberFormat="1" applyFont="1" applyBorder="1"/>
    <xf numFmtId="185" fontId="3" fillId="0" borderId="0" xfId="28" applyNumberFormat="1" applyFont="1" applyBorder="1"/>
    <xf numFmtId="0" fontId="3" fillId="0" borderId="8" xfId="28" applyFont="1" applyFill="1" applyBorder="1" applyAlignment="1">
      <alignment horizontal="left"/>
    </xf>
    <xf numFmtId="0" fontId="3" fillId="0" borderId="7" xfId="28" applyFont="1" applyFill="1" applyBorder="1" applyAlignment="1">
      <alignment horizontal="left"/>
    </xf>
    <xf numFmtId="0" fontId="24" fillId="0" borderId="8" xfId="28" applyFont="1" applyFill="1" applyBorder="1" applyAlignment="1">
      <alignment horizontal="left"/>
    </xf>
    <xf numFmtId="0" fontId="24" fillId="0" borderId="7" xfId="28" applyFont="1" applyFill="1" applyBorder="1" applyAlignment="1">
      <alignment horizontal="left"/>
    </xf>
    <xf numFmtId="0" fontId="3" fillId="0" borderId="7" xfId="28" applyFont="1" applyFill="1" applyBorder="1"/>
    <xf numFmtId="0" fontId="3" fillId="0" borderId="17" xfId="28" applyFont="1" applyFill="1" applyBorder="1"/>
    <xf numFmtId="0" fontId="3" fillId="0" borderId="18" xfId="28" applyFont="1" applyFill="1" applyBorder="1"/>
    <xf numFmtId="0" fontId="24" fillId="0" borderId="19" xfId="28" applyFont="1" applyFill="1" applyBorder="1" applyAlignment="1">
      <alignment horizontal="left"/>
    </xf>
    <xf numFmtId="0" fontId="24" fillId="0" borderId="0" xfId="28" applyFont="1" applyFill="1" applyBorder="1" applyAlignment="1">
      <alignment horizontal="left"/>
    </xf>
    <xf numFmtId="0" fontId="24" fillId="0" borderId="2" xfId="28" applyFont="1" applyFill="1" applyBorder="1" applyAlignment="1">
      <alignment horizontal="left"/>
    </xf>
    <xf numFmtId="179" fontId="3" fillId="0" borderId="7" xfId="28" applyNumberFormat="1" applyFont="1" applyBorder="1"/>
    <xf numFmtId="179" fontId="3" fillId="0" borderId="0" xfId="28" applyNumberFormat="1" applyFont="1" applyBorder="1"/>
    <xf numFmtId="0" fontId="3" fillId="0" borderId="12" xfId="28" applyFont="1" applyFill="1" applyBorder="1" applyAlignment="1">
      <alignment horizontal="center" wrapText="1"/>
    </xf>
    <xf numFmtId="0" fontId="3" fillId="0" borderId="20" xfId="28" applyFont="1" applyFill="1" applyBorder="1"/>
    <xf numFmtId="186" fontId="3" fillId="0" borderId="0" xfId="28" applyNumberFormat="1" applyFont="1"/>
    <xf numFmtId="0" fontId="3" fillId="0" borderId="0" xfId="28" applyFont="1" applyFill="1" applyBorder="1"/>
    <xf numFmtId="186" fontId="3" fillId="0" borderId="7" xfId="28" applyNumberFormat="1" applyFont="1" applyFill="1" applyBorder="1"/>
    <xf numFmtId="186" fontId="3" fillId="0" borderId="0" xfId="28" applyNumberFormat="1" applyFont="1" applyFill="1" applyBorder="1"/>
    <xf numFmtId="0" fontId="3" fillId="0" borderId="7" xfId="28" applyFont="1" applyFill="1" applyBorder="1" applyAlignment="1">
      <alignment horizontal="center"/>
    </xf>
    <xf numFmtId="0" fontId="23" fillId="0" borderId="0" xfId="28" applyFont="1" applyFill="1"/>
    <xf numFmtId="0" fontId="23" fillId="0" borderId="7" xfId="28" applyFont="1" applyFill="1" applyBorder="1" applyAlignment="1">
      <alignment horizontal="center"/>
    </xf>
    <xf numFmtId="0" fontId="23" fillId="0" borderId="8" xfId="28" applyNumberFormat="1" applyFont="1" applyFill="1" applyBorder="1"/>
    <xf numFmtId="0" fontId="23" fillId="0" borderId="19" xfId="28" applyFont="1" applyFill="1" applyBorder="1" applyAlignment="1">
      <alignment horizontal="left"/>
    </xf>
    <xf numFmtId="0" fontId="23" fillId="0" borderId="18" xfId="28" applyFont="1" applyFill="1" applyBorder="1" applyAlignment="1">
      <alignment horizontal="center"/>
    </xf>
    <xf numFmtId="0" fontId="25" fillId="0" borderId="19" xfId="28" applyFont="1" applyFill="1" applyBorder="1" applyAlignment="1">
      <alignment horizontal="left"/>
    </xf>
    <xf numFmtId="0" fontId="23" fillId="0" borderId="0" xfId="28" applyFont="1" applyFill="1" applyAlignment="1">
      <alignment horizontal="center"/>
    </xf>
    <xf numFmtId="0" fontId="23" fillId="0" borderId="8" xfId="28" applyFont="1" applyFill="1" applyBorder="1"/>
    <xf numFmtId="0" fontId="23" fillId="0" borderId="20" xfId="28" applyFont="1" applyFill="1" applyBorder="1"/>
    <xf numFmtId="0" fontId="23" fillId="0" borderId="16" xfId="28" applyFont="1" applyFill="1" applyBorder="1" applyAlignment="1">
      <alignment horizontal="left"/>
    </xf>
    <xf numFmtId="0" fontId="23" fillId="0" borderId="0" xfId="28" applyFont="1" applyFill="1" applyBorder="1"/>
    <xf numFmtId="0" fontId="23" fillId="0" borderId="7" xfId="28" applyFont="1" applyFill="1" applyBorder="1" applyAlignment="1">
      <alignment horizontal="left"/>
    </xf>
    <xf numFmtId="0" fontId="23" fillId="0" borderId="19" xfId="28" applyFont="1" applyFill="1" applyBorder="1"/>
    <xf numFmtId="0" fontId="3" fillId="0" borderId="18" xfId="28" applyFont="1" applyFill="1" applyBorder="1" applyAlignment="1">
      <alignment horizontal="center"/>
    </xf>
    <xf numFmtId="165" fontId="23" fillId="0" borderId="8" xfId="28" applyNumberFormat="1" applyFont="1" applyFill="1" applyBorder="1"/>
    <xf numFmtId="0" fontId="3" fillId="0" borderId="0" xfId="28" applyFont="1" applyFill="1" applyBorder="1" applyAlignment="1">
      <alignment horizontal="center"/>
    </xf>
    <xf numFmtId="185" fontId="3" fillId="0" borderId="0" xfId="28" applyNumberFormat="1" applyFont="1"/>
    <xf numFmtId="0" fontId="3" fillId="0" borderId="1" xfId="28" applyFont="1" applyFill="1" applyBorder="1" applyAlignment="1">
      <alignment horizontal="left"/>
    </xf>
    <xf numFmtId="0" fontId="26" fillId="0" borderId="2" xfId="28" applyFont="1" applyFill="1" applyBorder="1" applyAlignment="1">
      <alignment horizontal="center"/>
    </xf>
    <xf numFmtId="0" fontId="26" fillId="0" borderId="2" xfId="28" applyFont="1" applyBorder="1" applyAlignment="1">
      <alignment horizontal="center"/>
    </xf>
    <xf numFmtId="0" fontId="23" fillId="0" borderId="5" xfId="28" applyFont="1" applyFill="1" applyBorder="1"/>
    <xf numFmtId="185" fontId="3" fillId="0" borderId="7" xfId="28" applyNumberFormat="1" applyFont="1" applyBorder="1"/>
    <xf numFmtId="0" fontId="23" fillId="0" borderId="16" xfId="28" applyFont="1" applyFill="1" applyBorder="1"/>
    <xf numFmtId="0" fontId="23" fillId="0" borderId="7" xfId="28" applyFont="1" applyFill="1" applyBorder="1"/>
    <xf numFmtId="0" fontId="23" fillId="0" borderId="17" xfId="28" applyFont="1" applyFill="1" applyBorder="1"/>
    <xf numFmtId="0" fontId="23" fillId="0" borderId="18" xfId="28" applyFont="1" applyFill="1" applyBorder="1"/>
    <xf numFmtId="178" fontId="3" fillId="0" borderId="0" xfId="28" applyNumberFormat="1" applyFont="1" applyBorder="1"/>
    <xf numFmtId="178" fontId="3" fillId="0" borderId="0" xfId="28" applyNumberFormat="1" applyFont="1"/>
    <xf numFmtId="178" fontId="3" fillId="0" borderId="7" xfId="28" applyNumberFormat="1" applyFont="1" applyBorder="1"/>
    <xf numFmtId="169" fontId="3" fillId="0" borderId="8" xfId="28" applyNumberFormat="1" applyFont="1" applyFill="1" applyBorder="1"/>
    <xf numFmtId="0" fontId="26" fillId="0" borderId="0" xfId="28" applyFont="1" applyFill="1" applyAlignment="1">
      <alignment horizontal="left" vertical="center"/>
    </xf>
    <xf numFmtId="0" fontId="26" fillId="0" borderId="8" xfId="28" applyFont="1" applyFill="1" applyBorder="1" applyAlignment="1">
      <alignment horizontal="left" vertical="center"/>
    </xf>
    <xf numFmtId="187" fontId="3" fillId="0" borderId="0" xfId="28" applyNumberFormat="1" applyFont="1"/>
    <xf numFmtId="0" fontId="4" fillId="0" borderId="0" xfId="28" applyAlignment="1"/>
    <xf numFmtId="0" fontId="61" fillId="0" borderId="4" xfId="0" applyFont="1" applyBorder="1" applyAlignment="1">
      <alignment vertical="center"/>
    </xf>
    <xf numFmtId="0" fontId="4" fillId="0" borderId="1" xfId="28" applyBorder="1" applyAlignment="1"/>
    <xf numFmtId="0" fontId="11" fillId="0" borderId="1" xfId="28" applyFont="1" applyBorder="1"/>
    <xf numFmtId="0" fontId="11" fillId="0" borderId="5" xfId="28" applyFont="1" applyBorder="1"/>
    <xf numFmtId="0" fontId="63" fillId="0" borderId="7" xfId="22" applyFont="1" applyBorder="1" applyAlignment="1" applyProtection="1">
      <alignment vertical="center"/>
    </xf>
    <xf numFmtId="0" fontId="2" fillId="0" borderId="0" xfId="22" applyBorder="1" applyAlignment="1" applyProtection="1"/>
    <xf numFmtId="0" fontId="2" fillId="0" borderId="8" xfId="22" applyBorder="1" applyAlignment="1" applyProtection="1"/>
    <xf numFmtId="0" fontId="61" fillId="0" borderId="7" xfId="0" applyFont="1" applyBorder="1" applyAlignment="1">
      <alignment vertical="center"/>
    </xf>
    <xf numFmtId="0" fontId="11" fillId="0" borderId="0" xfId="28" applyFont="1" applyBorder="1"/>
    <xf numFmtId="0" fontId="11" fillId="0" borderId="8" xfId="28" applyFont="1" applyBorder="1"/>
    <xf numFmtId="0" fontId="63" fillId="0" borderId="3" xfId="22" applyFont="1" applyBorder="1" applyAlignment="1" applyProtection="1">
      <alignment horizontal="left" vertical="center"/>
    </xf>
    <xf numFmtId="0" fontId="11" fillId="0" borderId="2" xfId="28" applyFont="1" applyBorder="1"/>
    <xf numFmtId="0" fontId="11" fillId="0" borderId="13" xfId="28" applyFont="1" applyBorder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22" fillId="0" borderId="0" xfId="28" applyFont="1" applyAlignment="1">
      <alignment horizontal="left"/>
    </xf>
    <xf numFmtId="0" fontId="23" fillId="0" borderId="0" xfId="28" applyFont="1" applyAlignment="1">
      <alignment horizontal="left"/>
    </xf>
    <xf numFmtId="0" fontId="3" fillId="0" borderId="1" xfId="28" applyFont="1" applyFill="1" applyBorder="1" applyAlignment="1">
      <alignment horizontal="center" vertical="center"/>
    </xf>
    <xf numFmtId="0" fontId="3" fillId="0" borderId="5" xfId="28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center" vertical="center"/>
    </xf>
    <xf numFmtId="0" fontId="3" fillId="0" borderId="8" xfId="28" applyFont="1" applyFill="1" applyBorder="1" applyAlignment="1">
      <alignment horizontal="center" vertical="center"/>
    </xf>
    <xf numFmtId="0" fontId="3" fillId="0" borderId="2" xfId="28" applyFont="1" applyFill="1" applyBorder="1" applyAlignment="1">
      <alignment horizontal="center" vertical="center"/>
    </xf>
    <xf numFmtId="0" fontId="3" fillId="0" borderId="13" xfId="28" applyFont="1" applyFill="1" applyBorder="1" applyAlignment="1">
      <alignment horizontal="center" vertical="center"/>
    </xf>
    <xf numFmtId="0" fontId="3" fillId="0" borderId="6" xfId="28" applyFont="1" applyFill="1" applyBorder="1" applyAlignment="1">
      <alignment horizontal="center" vertical="center" wrapText="1"/>
    </xf>
    <xf numFmtId="0" fontId="3" fillId="0" borderId="9" xfId="28" applyFont="1" applyFill="1" applyBorder="1" applyAlignment="1">
      <alignment horizontal="center" vertical="center" wrapText="1"/>
    </xf>
    <xf numFmtId="0" fontId="3" fillId="0" borderId="12" xfId="28" applyFont="1" applyFill="1" applyBorder="1" applyAlignment="1">
      <alignment horizontal="center" vertical="center" wrapText="1"/>
    </xf>
    <xf numFmtId="0" fontId="3" fillId="0" borderId="6" xfId="28" applyFont="1" applyBorder="1" applyAlignment="1">
      <alignment horizontal="center" vertical="center" wrapText="1"/>
    </xf>
    <xf numFmtId="0" fontId="3" fillId="0" borderId="9" xfId="28" applyFont="1" applyBorder="1" applyAlignment="1">
      <alignment horizontal="center" vertical="center" wrapText="1"/>
    </xf>
    <xf numFmtId="2" fontId="3" fillId="0" borderId="4" xfId="28" applyNumberFormat="1" applyFont="1" applyBorder="1" applyAlignment="1">
      <alignment horizontal="center" vertical="center" wrapText="1"/>
    </xf>
    <xf numFmtId="2" fontId="3" fillId="0" borderId="7" xfId="28" applyNumberFormat="1" applyFont="1" applyBorder="1" applyAlignment="1">
      <alignment horizontal="center" vertical="center" wrapText="1"/>
    </xf>
    <xf numFmtId="2" fontId="3" fillId="0" borderId="3" xfId="28" applyNumberFormat="1" applyFont="1" applyBorder="1" applyAlignment="1">
      <alignment horizontal="center" vertical="center" wrapText="1"/>
    </xf>
    <xf numFmtId="0" fontId="3" fillId="0" borderId="10" xfId="28" applyFont="1" applyBorder="1" applyAlignment="1">
      <alignment horizontal="center" vertical="center" wrapText="1"/>
    </xf>
    <xf numFmtId="0" fontId="3" fillId="0" borderId="11" xfId="28" applyFont="1" applyBorder="1" applyAlignment="1">
      <alignment horizontal="center" vertical="center" wrapText="1"/>
    </xf>
    <xf numFmtId="0" fontId="3" fillId="0" borderId="5" xfId="28" applyFont="1" applyFill="1" applyBorder="1" applyAlignment="1">
      <alignment horizontal="center" vertical="center" wrapText="1"/>
    </xf>
    <xf numFmtId="0" fontId="3" fillId="0" borderId="13" xfId="28" applyFont="1" applyFill="1" applyBorder="1" applyAlignment="1">
      <alignment horizontal="center" vertical="center" wrapText="1"/>
    </xf>
    <xf numFmtId="0" fontId="3" fillId="0" borderId="10" xfId="28" applyFont="1" applyFill="1" applyBorder="1" applyAlignment="1">
      <alignment horizontal="center" vertical="center" wrapText="1"/>
    </xf>
    <xf numFmtId="0" fontId="3" fillId="0" borderId="11" xfId="28" applyFont="1" applyFill="1" applyBorder="1" applyAlignment="1">
      <alignment horizontal="center" vertical="center" wrapText="1"/>
    </xf>
  </cellXfs>
  <cellStyles count="116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330200</xdr:colOff>
      <xdr:row>35</xdr:row>
      <xdr:rowOff>12700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70400"/>
          <a:ext cx="2787650" cy="2540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</xdr:colOff>
      <xdr:row>19</xdr:row>
      <xdr:rowOff>63500</xdr:rowOff>
    </xdr:from>
    <xdr:to>
      <xdr:col>4</xdr:col>
      <xdr:colOff>368300</xdr:colOff>
      <xdr:row>36</xdr:row>
      <xdr:rowOff>133350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850" y="44196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</xdr:row>
          <xdr:rowOff>114300</xdr:rowOff>
        </xdr:from>
        <xdr:to>
          <xdr:col>1</xdr:col>
          <xdr:colOff>85725</xdr:colOff>
          <xdr:row>8</xdr:row>
          <xdr:rowOff>38100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81000" TargetMode="External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47" customWidth="1"/>
    <col min="2" max="6" width="11" style="47"/>
    <col min="7" max="7" width="8.625" style="47" customWidth="1"/>
    <col min="8" max="8" width="33.25" style="47" customWidth="1"/>
    <col min="9" max="16384" width="11" style="47"/>
  </cols>
  <sheetData>
    <row r="1" spans="1:9" ht="45.75" customHeight="1">
      <c r="A1" s="46"/>
      <c r="B1" s="219"/>
      <c r="C1" s="220"/>
      <c r="D1" s="220"/>
      <c r="E1" s="220"/>
      <c r="F1" s="220"/>
      <c r="G1" s="220"/>
      <c r="H1" s="220"/>
    </row>
    <row r="2" spans="1:9" ht="14.25" customHeight="1">
      <c r="A2" s="48"/>
      <c r="B2" s="48"/>
      <c r="C2" s="48"/>
      <c r="D2" s="48"/>
      <c r="E2" s="48"/>
      <c r="F2" s="48"/>
      <c r="G2" s="48"/>
      <c r="H2" s="48"/>
    </row>
    <row r="3" spans="1:9" ht="11.25" customHeight="1">
      <c r="A3" s="48"/>
      <c r="B3" s="48"/>
      <c r="C3" s="48"/>
      <c r="D3" s="48"/>
      <c r="E3" s="48"/>
      <c r="F3" s="48"/>
      <c r="G3" s="48"/>
      <c r="H3" s="221" t="s">
        <v>219</v>
      </c>
      <c r="I3" s="49"/>
    </row>
    <row r="4" spans="1:9">
      <c r="A4" s="48"/>
      <c r="B4" s="48"/>
      <c r="C4" s="48"/>
      <c r="D4" s="48"/>
      <c r="E4" s="48"/>
      <c r="F4" s="48"/>
      <c r="G4" s="48"/>
      <c r="H4" s="222"/>
    </row>
    <row r="5" spans="1:9">
      <c r="A5" s="48"/>
      <c r="B5" s="48"/>
      <c r="C5" s="48"/>
      <c r="D5" s="48"/>
      <c r="E5" s="48"/>
      <c r="F5" s="48"/>
      <c r="G5" s="48"/>
      <c r="H5" s="48"/>
    </row>
    <row r="6" spans="1:9">
      <c r="A6" s="48"/>
      <c r="B6" s="48"/>
      <c r="C6" s="48"/>
      <c r="D6" s="48"/>
      <c r="E6" s="48"/>
      <c r="F6" s="48"/>
      <c r="G6" s="48"/>
      <c r="H6" s="48"/>
    </row>
    <row r="7" spans="1:9">
      <c r="A7" s="48"/>
      <c r="B7" s="48"/>
      <c r="C7" s="48"/>
      <c r="D7" s="48"/>
      <c r="E7" s="48"/>
      <c r="F7" s="48"/>
      <c r="G7" s="48"/>
      <c r="H7" s="48"/>
    </row>
    <row r="8" spans="1:9">
      <c r="A8" s="48"/>
      <c r="B8" s="48"/>
      <c r="C8" s="48"/>
      <c r="D8" s="48"/>
      <c r="E8" s="48"/>
      <c r="F8" s="48"/>
      <c r="G8" s="48"/>
      <c r="H8" s="48"/>
    </row>
    <row r="9" spans="1:9">
      <c r="A9" s="48"/>
      <c r="B9" s="48"/>
      <c r="C9" s="48"/>
      <c r="D9" s="48"/>
      <c r="E9" s="48"/>
      <c r="F9" s="48"/>
      <c r="G9" s="48"/>
      <c r="H9" s="48"/>
    </row>
    <row r="10" spans="1:9" s="52" customFormat="1" ht="34.5">
      <c r="A10" s="50"/>
      <c r="B10" s="51" t="s">
        <v>0</v>
      </c>
      <c r="C10" s="51"/>
      <c r="D10" s="50"/>
      <c r="E10" s="50"/>
      <c r="F10" s="50"/>
      <c r="G10" s="50"/>
      <c r="H10" s="50"/>
    </row>
    <row r="11" spans="1:9">
      <c r="A11" s="48"/>
      <c r="B11" s="48"/>
      <c r="C11" s="48"/>
      <c r="D11" s="48"/>
      <c r="E11" s="48"/>
      <c r="F11" s="48"/>
      <c r="G11" s="48"/>
      <c r="H11" s="48"/>
    </row>
    <row r="12" spans="1:9">
      <c r="A12" s="48"/>
      <c r="B12" s="48"/>
      <c r="C12" s="48"/>
      <c r="D12" s="48"/>
      <c r="E12" s="48"/>
      <c r="F12" s="48"/>
      <c r="G12" s="48"/>
      <c r="H12" s="48"/>
    </row>
    <row r="13" spans="1:9">
      <c r="A13" s="48"/>
      <c r="B13" s="48"/>
      <c r="C13" s="48"/>
      <c r="D13" s="48"/>
      <c r="E13" s="48"/>
      <c r="F13" s="48"/>
      <c r="G13" s="48"/>
      <c r="H13" s="48"/>
    </row>
    <row r="14" spans="1:9" s="52" customFormat="1" ht="27">
      <c r="A14" s="50"/>
      <c r="B14" s="53" t="s">
        <v>1</v>
      </c>
      <c r="C14" s="54"/>
      <c r="D14" s="54"/>
      <c r="E14" s="55"/>
      <c r="F14" s="50"/>
      <c r="G14" s="50"/>
      <c r="H14" s="50"/>
    </row>
    <row r="15" spans="1:9" s="52" customFormat="1" ht="27">
      <c r="A15" s="50"/>
      <c r="B15" s="53" t="s">
        <v>230</v>
      </c>
      <c r="C15" s="54"/>
      <c r="D15" s="54"/>
      <c r="E15" s="55"/>
      <c r="F15" s="50"/>
      <c r="G15" s="50"/>
      <c r="H15" s="50"/>
    </row>
    <row r="16" spans="1:9" s="52" customFormat="1" ht="27">
      <c r="A16" s="50"/>
      <c r="B16" s="53" t="s">
        <v>339</v>
      </c>
      <c r="C16" s="54"/>
      <c r="D16" s="54"/>
      <c r="E16" s="55"/>
      <c r="F16" s="50"/>
      <c r="G16" s="50"/>
      <c r="H16" s="50"/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>
      <c r="A18" s="48"/>
      <c r="B18" s="56"/>
      <c r="C18" s="56"/>
      <c r="D18" s="56"/>
      <c r="E18" s="56"/>
      <c r="F18" s="48"/>
      <c r="G18" s="48"/>
      <c r="H18" s="48"/>
    </row>
    <row r="19" spans="1:8">
      <c r="A19" s="48"/>
      <c r="B19" s="56"/>
      <c r="C19" s="56"/>
      <c r="D19" s="56"/>
      <c r="E19" s="56"/>
      <c r="F19" s="48"/>
      <c r="G19" s="48"/>
      <c r="H19" s="48"/>
    </row>
    <row r="20" spans="1:8">
      <c r="A20" s="48"/>
      <c r="B20" s="223"/>
      <c r="C20" s="224"/>
      <c r="D20" s="224"/>
      <c r="E20" s="224"/>
      <c r="F20" s="57"/>
      <c r="G20" s="48"/>
      <c r="H20" s="48"/>
    </row>
    <row r="21" spans="1:8">
      <c r="A21" s="48"/>
      <c r="B21" s="224"/>
      <c r="C21" s="224"/>
      <c r="D21" s="224"/>
      <c r="E21" s="224"/>
      <c r="F21" s="57"/>
      <c r="G21" s="48"/>
      <c r="H21" s="48"/>
    </row>
    <row r="22" spans="1:8">
      <c r="A22" s="48"/>
      <c r="B22" s="224"/>
      <c r="C22" s="224"/>
      <c r="D22" s="224"/>
      <c r="E22" s="224"/>
      <c r="F22" s="57"/>
      <c r="G22" s="48"/>
      <c r="H22" s="48"/>
    </row>
    <row r="23" spans="1:8">
      <c r="A23" s="48"/>
      <c r="B23" s="224"/>
      <c r="C23" s="224"/>
      <c r="D23" s="224"/>
      <c r="E23" s="224"/>
      <c r="F23" s="57"/>
      <c r="G23" s="48"/>
      <c r="H23" s="48"/>
    </row>
    <row r="24" spans="1:8">
      <c r="A24" s="48"/>
      <c r="B24" s="224"/>
      <c r="C24" s="224"/>
      <c r="D24" s="224"/>
      <c r="E24" s="224"/>
      <c r="F24" s="57"/>
      <c r="G24" s="48"/>
      <c r="H24" s="48"/>
    </row>
    <row r="25" spans="1:8">
      <c r="A25" s="48"/>
      <c r="B25" s="224"/>
      <c r="C25" s="224"/>
      <c r="D25" s="224"/>
      <c r="E25" s="224"/>
      <c r="F25" s="57"/>
      <c r="G25" s="48"/>
      <c r="H25" s="48"/>
    </row>
    <row r="26" spans="1:8">
      <c r="A26" s="48"/>
      <c r="B26" s="224"/>
      <c r="C26" s="224"/>
      <c r="D26" s="224"/>
      <c r="E26" s="224"/>
      <c r="F26" s="57"/>
      <c r="G26" s="48"/>
      <c r="H26" s="48"/>
    </row>
    <row r="27" spans="1:8">
      <c r="A27" s="48"/>
      <c r="B27" s="224"/>
      <c r="C27" s="224"/>
      <c r="D27" s="224"/>
      <c r="E27" s="224"/>
      <c r="F27" s="57"/>
      <c r="G27" s="48"/>
      <c r="H27" s="48"/>
    </row>
    <row r="28" spans="1:8">
      <c r="A28" s="48"/>
      <c r="B28" s="224"/>
      <c r="C28" s="224"/>
      <c r="D28" s="224"/>
      <c r="E28" s="224"/>
      <c r="F28" s="57"/>
      <c r="G28" s="48"/>
      <c r="H28" s="48"/>
    </row>
    <row r="29" spans="1:8">
      <c r="A29" s="48"/>
      <c r="B29" s="224"/>
      <c r="C29" s="224"/>
      <c r="D29" s="224"/>
      <c r="E29" s="224"/>
      <c r="F29" s="57"/>
      <c r="G29" s="48"/>
      <c r="H29" s="48"/>
    </row>
    <row r="30" spans="1:8">
      <c r="A30" s="48"/>
      <c r="B30" s="224"/>
      <c r="C30" s="224"/>
      <c r="D30" s="224"/>
      <c r="E30" s="224"/>
      <c r="F30" s="57"/>
      <c r="G30" s="48"/>
      <c r="H30" s="48"/>
    </row>
    <row r="31" spans="1:8">
      <c r="A31" s="48"/>
      <c r="B31" s="224"/>
      <c r="C31" s="224"/>
      <c r="D31" s="224"/>
      <c r="E31" s="224"/>
      <c r="F31" s="57"/>
      <c r="G31" s="48"/>
      <c r="H31" s="48"/>
    </row>
    <row r="32" spans="1:8">
      <c r="A32" s="48"/>
      <c r="B32" s="224"/>
      <c r="C32" s="224"/>
      <c r="D32" s="224"/>
      <c r="E32" s="224"/>
      <c r="F32" s="57"/>
      <c r="G32" s="48"/>
      <c r="H32" s="48"/>
    </row>
    <row r="33" spans="1:8">
      <c r="A33" s="48"/>
      <c r="B33" s="224"/>
      <c r="C33" s="224"/>
      <c r="D33" s="224"/>
      <c r="E33" s="224"/>
      <c r="F33" s="57"/>
      <c r="G33" s="48"/>
      <c r="H33" s="48"/>
    </row>
    <row r="34" spans="1:8">
      <c r="A34" s="48"/>
      <c r="B34" s="224"/>
      <c r="C34" s="224"/>
      <c r="D34" s="224"/>
      <c r="E34" s="224"/>
      <c r="F34" s="57"/>
      <c r="G34" s="48"/>
      <c r="H34" s="48"/>
    </row>
    <row r="35" spans="1:8">
      <c r="A35" s="48"/>
      <c r="B35" s="224"/>
      <c r="C35" s="224"/>
      <c r="D35" s="224"/>
      <c r="E35" s="224"/>
      <c r="F35" s="57"/>
      <c r="G35" s="48"/>
      <c r="H35" s="48"/>
    </row>
    <row r="36" spans="1:8">
      <c r="A36" s="48"/>
      <c r="B36" s="224"/>
      <c r="C36" s="224"/>
      <c r="D36" s="224"/>
      <c r="E36" s="224"/>
      <c r="F36" s="57"/>
      <c r="G36" s="48"/>
      <c r="H36" s="48"/>
    </row>
    <row r="37" spans="1:8">
      <c r="A37" s="48"/>
      <c r="B37" s="224"/>
      <c r="C37" s="224"/>
      <c r="D37" s="224"/>
      <c r="E37" s="224"/>
      <c r="F37" s="57"/>
      <c r="G37" s="48"/>
      <c r="H37" s="48"/>
    </row>
    <row r="38" spans="1:8">
      <c r="A38" s="48"/>
      <c r="B38" s="224"/>
      <c r="C38" s="224"/>
      <c r="D38" s="224"/>
      <c r="E38" s="224"/>
      <c r="F38" s="57"/>
      <c r="G38" s="48"/>
      <c r="H38" s="48"/>
    </row>
    <row r="39" spans="1:8">
      <c r="A39" s="48"/>
      <c r="B39" s="205"/>
      <c r="C39" s="205"/>
      <c r="D39" s="205"/>
      <c r="E39" s="205"/>
      <c r="F39" s="205"/>
      <c r="G39" s="48"/>
      <c r="H39" s="48"/>
    </row>
    <row r="40" spans="1:8">
      <c r="A40" s="48"/>
      <c r="B40" s="206" t="s">
        <v>330</v>
      </c>
      <c r="C40" s="207"/>
      <c r="D40" s="207"/>
      <c r="E40" s="207"/>
      <c r="F40" s="207"/>
      <c r="G40" s="208"/>
      <c r="H40" s="209"/>
    </row>
    <row r="41" spans="1:8" ht="15">
      <c r="A41" s="48"/>
      <c r="B41" s="210" t="s">
        <v>345</v>
      </c>
      <c r="C41" s="211"/>
      <c r="D41" s="211"/>
      <c r="E41" s="211"/>
      <c r="F41" s="211"/>
      <c r="G41" s="211"/>
      <c r="H41" s="212"/>
    </row>
    <row r="42" spans="1:8">
      <c r="A42" s="48"/>
      <c r="B42" s="213" t="s">
        <v>346</v>
      </c>
      <c r="C42" s="214"/>
      <c r="D42" s="214"/>
      <c r="E42" s="214"/>
      <c r="F42" s="214"/>
      <c r="G42" s="214"/>
      <c r="H42" s="215"/>
    </row>
    <row r="43" spans="1:8">
      <c r="A43" s="48"/>
      <c r="B43" s="213" t="s">
        <v>334</v>
      </c>
      <c r="C43" s="214"/>
      <c r="D43" s="214"/>
      <c r="E43" s="214"/>
      <c r="F43" s="214"/>
      <c r="G43" s="214"/>
      <c r="H43" s="215"/>
    </row>
    <row r="44" spans="1:8">
      <c r="A44" s="48"/>
      <c r="B44" s="216" t="s">
        <v>347</v>
      </c>
      <c r="C44" s="217"/>
      <c r="D44" s="217"/>
      <c r="E44" s="217"/>
      <c r="F44" s="217"/>
      <c r="G44" s="217"/>
      <c r="H44" s="218"/>
    </row>
    <row r="45" spans="1:8">
      <c r="A45" s="48"/>
      <c r="B45" s="110"/>
      <c r="C45" s="48"/>
      <c r="D45" s="48"/>
      <c r="E45" s="48"/>
      <c r="F45" s="48"/>
      <c r="G45" s="48"/>
      <c r="H45" s="48"/>
    </row>
    <row r="46" spans="1:8">
      <c r="A46" s="48"/>
      <c r="B46" s="111"/>
      <c r="C46" s="48"/>
      <c r="D46" s="48"/>
      <c r="E46" s="48"/>
      <c r="F46" s="48"/>
      <c r="G46" s="48"/>
      <c r="H46" s="48"/>
    </row>
    <row r="47" spans="1:8">
      <c r="A47" s="48"/>
      <c r="B47" s="48"/>
      <c r="C47" s="48"/>
      <c r="D47" s="48"/>
      <c r="E47" s="48"/>
      <c r="F47" s="48"/>
      <c r="G47" s="48"/>
      <c r="H47" s="48"/>
    </row>
    <row r="48" spans="1:8" s="52" customFormat="1" ht="33">
      <c r="A48" s="50"/>
      <c r="B48" s="58" t="s">
        <v>340</v>
      </c>
      <c r="C48" s="59"/>
      <c r="D48" s="59"/>
      <c r="E48" s="59"/>
      <c r="F48" s="59"/>
      <c r="G48" s="59"/>
      <c r="H48" s="59"/>
    </row>
    <row r="49" spans="1:8">
      <c r="A49" s="48"/>
      <c r="B49" s="60"/>
      <c r="C49" s="60"/>
      <c r="D49" s="60"/>
      <c r="E49" s="60"/>
      <c r="F49" s="60"/>
      <c r="G49" s="60"/>
      <c r="H49" s="60"/>
    </row>
    <row r="50" spans="1:8">
      <c r="A50" s="48"/>
      <c r="B50" s="60"/>
      <c r="C50" s="60"/>
      <c r="D50" s="60"/>
      <c r="E50" s="60"/>
      <c r="F50" s="60"/>
      <c r="G50" s="60"/>
      <c r="H50" s="60"/>
    </row>
    <row r="51" spans="1:8">
      <c r="A51" s="48"/>
      <c r="B51" s="60"/>
      <c r="C51" s="60"/>
      <c r="D51" s="60"/>
      <c r="E51" s="60"/>
      <c r="F51" s="60"/>
      <c r="G51" s="60"/>
      <c r="H51" s="60"/>
    </row>
    <row r="52" spans="1:8" s="52" customFormat="1">
      <c r="A52" s="50"/>
      <c r="B52" s="61" t="s">
        <v>292</v>
      </c>
      <c r="C52" s="59"/>
      <c r="D52" s="59"/>
      <c r="E52" s="59"/>
      <c r="F52" s="59"/>
      <c r="G52" s="59"/>
      <c r="H52" s="59"/>
    </row>
    <row r="53" spans="1:8" s="52" customFormat="1">
      <c r="A53" s="50"/>
      <c r="B53" s="61" t="s">
        <v>343</v>
      </c>
      <c r="C53" s="59"/>
      <c r="D53" s="59"/>
      <c r="E53" s="59"/>
      <c r="F53" s="59"/>
      <c r="G53" s="59"/>
      <c r="H53" s="59"/>
    </row>
    <row r="54" spans="1:8" s="52" customFormat="1">
      <c r="A54" s="50"/>
      <c r="B54" s="61" t="s">
        <v>344</v>
      </c>
      <c r="C54" s="59"/>
      <c r="D54" s="59"/>
      <c r="E54" s="59"/>
      <c r="F54" s="59"/>
      <c r="G54" s="59"/>
      <c r="H54" s="59"/>
    </row>
    <row r="55" spans="1:8" ht="15" customHeight="1">
      <c r="A55" s="48"/>
      <c r="B55" s="60"/>
      <c r="C55" s="60"/>
      <c r="D55" s="60"/>
      <c r="E55" s="60"/>
      <c r="F55" s="60"/>
      <c r="G55" s="60"/>
      <c r="H55" s="60"/>
    </row>
    <row r="56" spans="1:8" s="52" customFormat="1">
      <c r="A56" s="50"/>
      <c r="B56" s="48" t="s">
        <v>243</v>
      </c>
      <c r="C56" s="59"/>
      <c r="D56" s="59"/>
      <c r="E56" s="59"/>
      <c r="F56" s="59"/>
      <c r="G56" s="59"/>
      <c r="H56" s="59"/>
    </row>
    <row r="57" spans="1:8" s="52" customFormat="1">
      <c r="A57" s="50"/>
      <c r="B57" s="7" t="s">
        <v>244</v>
      </c>
      <c r="C57" s="59"/>
      <c r="D57" s="59"/>
      <c r="E57" s="59"/>
      <c r="F57" s="59"/>
      <c r="G57" s="59"/>
      <c r="H57" s="59"/>
    </row>
    <row r="58" spans="1:8" s="52" customFormat="1">
      <c r="A58" s="50"/>
      <c r="B58" s="48"/>
      <c r="C58" s="59"/>
      <c r="D58" s="59"/>
      <c r="E58" s="59"/>
      <c r="F58" s="59"/>
      <c r="G58" s="59"/>
      <c r="H58" s="59"/>
    </row>
    <row r="59" spans="1:8" ht="15" customHeight="1">
      <c r="A59" s="48"/>
      <c r="B59" s="60"/>
      <c r="C59" s="60"/>
      <c r="D59" s="60"/>
      <c r="E59" s="60"/>
      <c r="F59" s="60"/>
      <c r="G59" s="60"/>
      <c r="H59" s="60"/>
    </row>
    <row r="60" spans="1:8" ht="18">
      <c r="A60" s="48"/>
      <c r="B60" s="62" t="s">
        <v>336</v>
      </c>
      <c r="C60" s="60"/>
      <c r="D60" s="60"/>
      <c r="E60" s="60"/>
      <c r="F60" s="60"/>
      <c r="G60" s="60"/>
      <c r="H60" s="60"/>
    </row>
    <row r="61" spans="1:8">
      <c r="A61" s="48"/>
      <c r="B61" s="63" t="s">
        <v>2</v>
      </c>
      <c r="C61" s="60"/>
      <c r="D61" s="60"/>
      <c r="E61" s="60"/>
      <c r="F61" s="60"/>
      <c r="G61" s="60"/>
      <c r="H61" s="60"/>
    </row>
    <row r="62" spans="1:8">
      <c r="A62" s="48"/>
      <c r="B62" s="60"/>
      <c r="C62" s="60"/>
      <c r="D62" s="60"/>
      <c r="E62" s="60"/>
      <c r="F62" s="60"/>
      <c r="G62" s="60"/>
      <c r="H62" s="60"/>
    </row>
    <row r="63" spans="1:8">
      <c r="A63" s="48"/>
      <c r="B63" s="48"/>
      <c r="C63" s="48"/>
      <c r="D63" s="48"/>
      <c r="E63" s="48"/>
      <c r="F63" s="48"/>
      <c r="G63" s="48"/>
      <c r="H63" s="48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54BF349-51DE-45A2-85D3-835AE43E7AA7}"/>
    <hyperlink ref="B41:H41" r:id="rId3" location="abreadcrumb" display="Die Ergebnisse auf Basis der aktuellen Rechenstände finden Sie auch in unserer Datenbank GENESIS-Online im Themenbereich 81000." xr:uid="{8DB50C48-EC26-4D80-BCA4-546D731F90CD}"/>
  </hyperlinks>
  <pageMargins left="0.39370078740157483" right="0.39370078740157483" top="0.43307086614173229" bottom="0.6692913385826772" header="0.59055118110236227" footer="0.70866141732283472"/>
  <pageSetup paperSize="9" scale="84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8F866-E4A0-43A8-82D9-8CF29EF1A20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331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1928.3070000000002</v>
      </c>
      <c r="E8" s="128">
        <v>1408.8500000000001</v>
      </c>
      <c r="F8" s="128">
        <v>76.798999999999992</v>
      </c>
      <c r="G8" s="128">
        <v>154.066</v>
      </c>
      <c r="H8" s="128">
        <v>288.59200000000004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1043.7829999999999</v>
      </c>
      <c r="E9" s="128">
        <v>836.15</v>
      </c>
      <c r="F9" s="128">
        <v>43.198</v>
      </c>
      <c r="G9" s="128">
        <v>57.532000000000011</v>
      </c>
      <c r="H9" s="128">
        <v>106.90299999999998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884.52400000000034</v>
      </c>
      <c r="E10" s="128">
        <f t="shared" si="0"/>
        <v>572.70000000000016</v>
      </c>
      <c r="F10" s="128">
        <f t="shared" si="0"/>
        <v>33.600999999999992</v>
      </c>
      <c r="G10" s="128">
        <f t="shared" si="0"/>
        <v>96.533999999999992</v>
      </c>
      <c r="H10" s="128">
        <f t="shared" si="0"/>
        <v>181.68900000000008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199.87799999999999</v>
      </c>
      <c r="E11" s="128">
        <v>107.97799999999999</v>
      </c>
      <c r="F11" s="128">
        <v>4.1150000000000002</v>
      </c>
      <c r="G11" s="128">
        <v>25.596000000000004</v>
      </c>
      <c r="H11" s="128">
        <v>62.188999999999993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684.64600000000041</v>
      </c>
      <c r="E12" s="128">
        <f>E10-E11</f>
        <v>464.72200000000015</v>
      </c>
      <c r="F12" s="128">
        <f>F10-F11</f>
        <v>29.48599999999999</v>
      </c>
      <c r="G12" s="128">
        <f>G10-G11</f>
        <v>70.937999999999988</v>
      </c>
      <c r="H12" s="128">
        <f>H10-H11</f>
        <v>119.50000000000009</v>
      </c>
      <c r="I12" s="128">
        <v>3.6610000000000582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498.42200000000008</v>
      </c>
      <c r="E13" s="128">
        <v>345.04900000000004</v>
      </c>
      <c r="F13" s="128">
        <v>17.922000000000001</v>
      </c>
      <c r="G13" s="128">
        <v>72.751999999999995</v>
      </c>
      <c r="H13" s="128">
        <v>62.699000000000012</v>
      </c>
      <c r="I13" s="128">
        <v>4.2090000000000005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7.8220000000000001</v>
      </c>
      <c r="E14" s="128">
        <v>4.7010000000000005</v>
      </c>
      <c r="F14" s="128">
        <v>0.52</v>
      </c>
      <c r="G14" s="128">
        <v>8.1000000000000016E-2</v>
      </c>
      <c r="H14" s="128">
        <v>2.5199999999999996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10.965000000000002</v>
      </c>
      <c r="E15" s="128">
        <v>9.3150000000000013</v>
      </c>
      <c r="F15" s="128">
        <v>0</v>
      </c>
      <c r="G15" s="128">
        <v>6.0999999999999999E-2</v>
      </c>
      <c r="H15" s="128">
        <v>1.5889999999999997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189.36700000000033</v>
      </c>
      <c r="E16" s="128">
        <f t="shared" si="1"/>
        <v>124.28700000000012</v>
      </c>
      <c r="F16" s="128">
        <f t="shared" si="1"/>
        <v>11.04399999999999</v>
      </c>
      <c r="G16" s="128">
        <f t="shared" si="1"/>
        <v>-1.8340000000000072</v>
      </c>
      <c r="H16" s="128">
        <f t="shared" si="1"/>
        <v>55.870000000000076</v>
      </c>
      <c r="I16" s="128">
        <f t="shared" si="1"/>
        <v>-0.54799999999994231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498.59700000000009</v>
      </c>
      <c r="E17" s="128">
        <v>0</v>
      </c>
      <c r="F17" s="128">
        <v>0</v>
      </c>
      <c r="G17" s="128">
        <v>0</v>
      </c>
      <c r="H17" s="128">
        <v>498.59700000000009</v>
      </c>
      <c r="I17" s="128">
        <v>4.0339999999999998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15.402000000000001</v>
      </c>
      <c r="E18" s="128">
        <v>0</v>
      </c>
      <c r="F18" s="128">
        <v>0</v>
      </c>
      <c r="G18" s="128">
        <v>15.402000000000001</v>
      </c>
      <c r="H18" s="128">
        <v>0</v>
      </c>
      <c r="I18" s="128">
        <v>0.129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102.53</v>
      </c>
      <c r="E19" s="128">
        <v>0</v>
      </c>
      <c r="F19" s="128">
        <v>0</v>
      </c>
      <c r="G19" s="128">
        <v>102.53</v>
      </c>
      <c r="H19" s="128">
        <v>0</v>
      </c>
      <c r="I19" s="128">
        <v>1.9139999999999999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178.26400000000004</v>
      </c>
      <c r="E20" s="128">
        <v>105.45400000000002</v>
      </c>
      <c r="F20" s="128">
        <v>61.672000000000011</v>
      </c>
      <c r="G20" s="128">
        <v>6.0439999999999996</v>
      </c>
      <c r="H20" s="128">
        <v>5.0940000000000003</v>
      </c>
      <c r="I20" s="128">
        <v>66.600999999999999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219.63199999999998</v>
      </c>
      <c r="E21" s="128">
        <v>50.901999999999994</v>
      </c>
      <c r="F21" s="128">
        <v>64.697999999999993</v>
      </c>
      <c r="G21" s="128">
        <v>3.7019999999999995</v>
      </c>
      <c r="H21" s="128">
        <v>100.33</v>
      </c>
      <c r="I21" s="128">
        <v>25.232999999999997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816.46000000000026</v>
      </c>
      <c r="E22" s="128">
        <f t="shared" si="2"/>
        <v>69.735000000000099</v>
      </c>
      <c r="F22" s="128">
        <f t="shared" si="2"/>
        <v>14.069999999999972</v>
      </c>
      <c r="G22" s="128">
        <f t="shared" si="2"/>
        <v>82.951999999999998</v>
      </c>
      <c r="H22" s="128">
        <f t="shared" si="2"/>
        <v>649.7030000000002</v>
      </c>
      <c r="I22" s="128">
        <f t="shared" si="2"/>
        <v>-36.096999999999944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122.544</v>
      </c>
      <c r="E23" s="128">
        <v>26.046000000000003</v>
      </c>
      <c r="F23" s="128">
        <v>3.5849999999999995</v>
      </c>
      <c r="G23" s="128">
        <v>0</v>
      </c>
      <c r="H23" s="128">
        <v>92.912999999999997</v>
      </c>
      <c r="I23" s="128">
        <v>2.169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124.57900000000001</v>
      </c>
      <c r="E24" s="128">
        <v>0</v>
      </c>
      <c r="F24" s="128">
        <v>0</v>
      </c>
      <c r="G24" s="128">
        <v>124.57900000000001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200.66</v>
      </c>
      <c r="E25" s="128">
        <v>0</v>
      </c>
      <c r="F25" s="128">
        <v>0</v>
      </c>
      <c r="G25" s="128">
        <v>0</v>
      </c>
      <c r="H25" s="128">
        <v>200.66</v>
      </c>
      <c r="I25" s="128">
        <v>1.343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200.952</v>
      </c>
      <c r="E26" s="128">
        <v>5.1689999999999978</v>
      </c>
      <c r="F26" s="128">
        <v>31.495999999999999</v>
      </c>
      <c r="G26" s="128">
        <v>164.083</v>
      </c>
      <c r="H26" s="128">
        <v>0.20399999999999999</v>
      </c>
      <c r="I26" s="128">
        <v>1.0509999999999999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177.34399999999999</v>
      </c>
      <c r="E27" s="128">
        <v>4.2159999999999993</v>
      </c>
      <c r="F27" s="128">
        <v>14.966999999999999</v>
      </c>
      <c r="G27" s="128">
        <v>157.95699999999999</v>
      </c>
      <c r="H27" s="128">
        <v>0.20399999999999999</v>
      </c>
      <c r="I27" s="128">
        <v>0.125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175.274</v>
      </c>
      <c r="E28" s="128">
        <v>0</v>
      </c>
      <c r="F28" s="128">
        <v>0</v>
      </c>
      <c r="G28" s="128">
        <v>0</v>
      </c>
      <c r="H28" s="128">
        <v>175.274</v>
      </c>
      <c r="I28" s="128">
        <v>2.1950000000000003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115.633</v>
      </c>
      <c r="E29" s="128">
        <v>10.704000000000001</v>
      </c>
      <c r="F29" s="128">
        <v>46.637999999999998</v>
      </c>
      <c r="G29" s="128">
        <v>34.322000000000003</v>
      </c>
      <c r="H29" s="128">
        <v>23.969000000000001</v>
      </c>
      <c r="I29" s="128">
        <v>19.995000000000001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101.261</v>
      </c>
      <c r="E30" s="128">
        <v>5.2869999999999999</v>
      </c>
      <c r="F30" s="128">
        <v>46.683999999999997</v>
      </c>
      <c r="G30" s="128">
        <v>6.3900000000000006</v>
      </c>
      <c r="H30" s="128">
        <v>42.899999999999991</v>
      </c>
      <c r="I30" s="128">
        <v>34.366999999999997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802.34500000000037</v>
      </c>
      <c r="E31" s="128">
        <f t="shared" si="3"/>
        <v>39.225000000000087</v>
      </c>
      <c r="F31" s="128">
        <f t="shared" si="3"/>
        <v>27.059999999999974</v>
      </c>
      <c r="G31" s="128">
        <f t="shared" si="3"/>
        <v>185.72500000000002</v>
      </c>
      <c r="H31" s="128">
        <f t="shared" si="3"/>
        <v>550.33500000000026</v>
      </c>
      <c r="I31" s="128">
        <f t="shared" si="3"/>
        <v>-21.981999999999935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717.92399999999998</v>
      </c>
      <c r="E32" s="128">
        <v>0</v>
      </c>
      <c r="F32" s="128">
        <v>0</v>
      </c>
      <c r="G32" s="128">
        <v>206.71100000000001</v>
      </c>
      <c r="H32" s="128">
        <v>511.21300000000002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-14.575000000000005</v>
      </c>
      <c r="G33" s="128">
        <v>0</v>
      </c>
      <c r="H33" s="128">
        <v>15.457000000000004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84.42100000000039</v>
      </c>
      <c r="E34" s="128">
        <f t="shared" si="4"/>
        <v>38.343000000000089</v>
      </c>
      <c r="F34" s="128">
        <f t="shared" si="4"/>
        <v>12.484999999999969</v>
      </c>
      <c r="G34" s="128">
        <f t="shared" si="4"/>
        <v>-20.98599999999999</v>
      </c>
      <c r="H34" s="128">
        <f t="shared" si="4"/>
        <v>54.579000000000249</v>
      </c>
      <c r="I34" s="128">
        <f t="shared" si="4"/>
        <v>-21.981999999999935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24.363999999999997</v>
      </c>
      <c r="E35" s="128">
        <v>0.40700000000000003</v>
      </c>
      <c r="F35" s="128">
        <v>6.206999999999999</v>
      </c>
      <c r="G35" s="128">
        <v>14.123999999999999</v>
      </c>
      <c r="H35" s="128">
        <v>3.6259999999999999</v>
      </c>
      <c r="I35" s="128">
        <v>1.4370000000000001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19.898</v>
      </c>
      <c r="E36" s="128">
        <v>9.4240000000000013</v>
      </c>
      <c r="F36" s="128">
        <v>1.1299999999999999</v>
      </c>
      <c r="G36" s="128">
        <v>3.923</v>
      </c>
      <c r="H36" s="128">
        <v>5.4209999999999994</v>
      </c>
      <c r="I36" s="128">
        <v>5.9030000000000005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262.31700000000001</v>
      </c>
      <c r="E37" s="128">
        <v>155.98599999999999</v>
      </c>
      <c r="F37" s="128">
        <v>4.5030000000000001</v>
      </c>
      <c r="G37" s="128">
        <v>27.098000000000003</v>
      </c>
      <c r="H37" s="128">
        <v>74.73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199.87799999999999</v>
      </c>
      <c r="E38" s="128">
        <v>107.97799999999999</v>
      </c>
      <c r="F38" s="128">
        <v>4.1150000000000002</v>
      </c>
      <c r="G38" s="128">
        <v>25.596000000000004</v>
      </c>
      <c r="H38" s="128">
        <v>62.188999999999993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4.5330000000000004</v>
      </c>
      <c r="E39" s="128">
        <v>0.17199999999999951</v>
      </c>
      <c r="F39" s="128">
        <v>4.4480000000000004</v>
      </c>
      <c r="G39" s="128">
        <v>-0.22</v>
      </c>
      <c r="H39" s="128">
        <v>0.13300000000000001</v>
      </c>
      <c r="I39" s="128">
        <v>-4.5329999999999995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12.983000000000359</v>
      </c>
      <c r="E40" s="128">
        <f t="shared" si="5"/>
        <v>-0.81999999999989615</v>
      </c>
      <c r="F40" s="128">
        <f t="shared" si="5"/>
        <v>2.5719999999999699</v>
      </c>
      <c r="G40" s="128">
        <f t="shared" si="5"/>
        <v>-32.46899999999998</v>
      </c>
      <c r="H40" s="128">
        <f t="shared" si="5"/>
        <v>43.700000000000237</v>
      </c>
      <c r="I40" s="128">
        <f t="shared" si="5"/>
        <v>-12.982999999999935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802.34500000000025</v>
      </c>
      <c r="E42" s="128">
        <v>39.225000000000179</v>
      </c>
      <c r="F42" s="128">
        <v>27.059999999999981</v>
      </c>
      <c r="G42" s="128">
        <v>185.72500000000008</v>
      </c>
      <c r="H42" s="128">
        <v>550.33500000000004</v>
      </c>
      <c r="I42" s="128">
        <v>-21.981999999999953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132.691</v>
      </c>
      <c r="E43" s="128">
        <v>0</v>
      </c>
      <c r="F43" s="128">
        <v>0</v>
      </c>
      <c r="G43" s="128">
        <v>132.691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132.691</v>
      </c>
      <c r="E44" s="128">
        <v>0</v>
      </c>
      <c r="F44" s="128">
        <v>0</v>
      </c>
      <c r="G44" s="128">
        <v>0</v>
      </c>
      <c r="H44" s="128">
        <v>132.691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802.34500000000025</v>
      </c>
      <c r="E45" s="128">
        <f t="shared" si="6"/>
        <v>39.225000000000179</v>
      </c>
      <c r="F45" s="128">
        <f t="shared" si="6"/>
        <v>27.059999999999981</v>
      </c>
      <c r="G45" s="128">
        <f t="shared" si="6"/>
        <v>53.034000000000077</v>
      </c>
      <c r="H45" s="128">
        <f t="shared" si="6"/>
        <v>683.02600000000007</v>
      </c>
      <c r="I45" s="128">
        <f t="shared" si="6"/>
        <v>-21.981999999999953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717.92399999999998</v>
      </c>
      <c r="E46" s="128">
        <v>0</v>
      </c>
      <c r="F46" s="128">
        <v>0</v>
      </c>
      <c r="G46" s="128">
        <v>74.02</v>
      </c>
      <c r="H46" s="128">
        <v>643.904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-14.575000000000005</v>
      </c>
      <c r="G47" s="128">
        <v>0</v>
      </c>
      <c r="H47" s="128">
        <v>15.457000000000004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84.421000000000276</v>
      </c>
      <c r="E48" s="128">
        <f t="shared" si="7"/>
        <v>38.343000000000181</v>
      </c>
      <c r="F48" s="128">
        <f t="shared" si="7"/>
        <v>12.484999999999976</v>
      </c>
      <c r="G48" s="128">
        <f t="shared" si="7"/>
        <v>-20.985999999999919</v>
      </c>
      <c r="H48" s="128">
        <f t="shared" si="7"/>
        <v>54.579000000000079</v>
      </c>
      <c r="I48" s="128">
        <f t="shared" si="7"/>
        <v>-21.981999999999953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FCEE3-0B8A-4017-8A4C-C18869E408A3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333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2000.4400000000003</v>
      </c>
      <c r="E8" s="128">
        <v>1447.5460000000003</v>
      </c>
      <c r="F8" s="128">
        <v>79.024999999999991</v>
      </c>
      <c r="G8" s="128">
        <v>181.06400000000002</v>
      </c>
      <c r="H8" s="128">
        <v>292.80499999999978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1079.9970000000001</v>
      </c>
      <c r="E9" s="128">
        <v>857.21300000000008</v>
      </c>
      <c r="F9" s="128">
        <v>43.353000000000002</v>
      </c>
      <c r="G9" s="128">
        <v>71.02</v>
      </c>
      <c r="H9" s="128">
        <v>108.411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920.44300000000021</v>
      </c>
      <c r="E10" s="128">
        <f t="shared" si="0"/>
        <v>590.3330000000002</v>
      </c>
      <c r="F10" s="128">
        <f t="shared" si="0"/>
        <v>35.67199999999999</v>
      </c>
      <c r="G10" s="128">
        <f t="shared" si="0"/>
        <v>110.04400000000003</v>
      </c>
      <c r="H10" s="128">
        <f t="shared" si="0"/>
        <v>184.39399999999978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202.73</v>
      </c>
      <c r="E11" s="128">
        <v>108.889</v>
      </c>
      <c r="F11" s="128">
        <v>4.1959999999999997</v>
      </c>
      <c r="G11" s="128">
        <v>26.049999999999997</v>
      </c>
      <c r="H11" s="128">
        <v>63.594999999999999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717.71300000000019</v>
      </c>
      <c r="E12" s="128">
        <f>E10-E11</f>
        <v>481.44400000000019</v>
      </c>
      <c r="F12" s="128">
        <f>F10-F11</f>
        <v>31.475999999999992</v>
      </c>
      <c r="G12" s="128">
        <f>G10-G11</f>
        <v>83.994000000000028</v>
      </c>
      <c r="H12" s="128">
        <f>H10-H11</f>
        <v>120.79899999999978</v>
      </c>
      <c r="I12" s="128">
        <v>-22.06899999999996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560.69599999999991</v>
      </c>
      <c r="E13" s="128">
        <v>380.16499999999996</v>
      </c>
      <c r="F13" s="128">
        <v>23.130000000000003</v>
      </c>
      <c r="G13" s="128">
        <v>86.423000000000002</v>
      </c>
      <c r="H13" s="128">
        <v>70.977999999999952</v>
      </c>
      <c r="I13" s="128">
        <v>4.915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11.699</v>
      </c>
      <c r="E14" s="128">
        <v>8.6120000000000001</v>
      </c>
      <c r="F14" s="128">
        <v>0.51900000000000002</v>
      </c>
      <c r="G14" s="128">
        <v>6.4000000000000001E-2</v>
      </c>
      <c r="H14" s="128">
        <v>2.5039999999999996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18.754000000000001</v>
      </c>
      <c r="E15" s="128">
        <v>17.059000000000001</v>
      </c>
      <c r="F15" s="128">
        <v>0</v>
      </c>
      <c r="G15" s="128">
        <v>4.5999999999999999E-2</v>
      </c>
      <c r="H15" s="128">
        <v>1.649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164.07200000000026</v>
      </c>
      <c r="E16" s="128">
        <f t="shared" si="1"/>
        <v>109.72600000000023</v>
      </c>
      <c r="F16" s="128">
        <f t="shared" si="1"/>
        <v>7.8269999999999893</v>
      </c>
      <c r="G16" s="128">
        <f t="shared" si="1"/>
        <v>-2.4469999999999739</v>
      </c>
      <c r="H16" s="128">
        <f t="shared" si="1"/>
        <v>48.965999999999831</v>
      </c>
      <c r="I16" s="128">
        <f t="shared" si="1"/>
        <v>-26.983999999999959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561.76599999999985</v>
      </c>
      <c r="E17" s="128">
        <v>0</v>
      </c>
      <c r="F17" s="128">
        <v>0</v>
      </c>
      <c r="G17" s="128">
        <v>0</v>
      </c>
      <c r="H17" s="128">
        <v>561.76599999999985</v>
      </c>
      <c r="I17" s="128">
        <v>3.8450000000000002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25.978000000000002</v>
      </c>
      <c r="E18" s="128">
        <v>0</v>
      </c>
      <c r="F18" s="128">
        <v>0</v>
      </c>
      <c r="G18" s="128">
        <v>25.978000000000002</v>
      </c>
      <c r="H18" s="128">
        <v>0</v>
      </c>
      <c r="I18" s="128">
        <v>4.4779999999999998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107.46899999999999</v>
      </c>
      <c r="E19" s="128">
        <v>0</v>
      </c>
      <c r="F19" s="128">
        <v>0</v>
      </c>
      <c r="G19" s="128">
        <v>107.46899999999999</v>
      </c>
      <c r="H19" s="128">
        <v>0</v>
      </c>
      <c r="I19" s="128">
        <v>2.0990000000000002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179.48099999999999</v>
      </c>
      <c r="E20" s="128">
        <v>79.021999999999991</v>
      </c>
      <c r="F20" s="128">
        <v>85.733000000000004</v>
      </c>
      <c r="G20" s="128">
        <v>7.8359999999999994</v>
      </c>
      <c r="H20" s="128">
        <v>6.8900000000000006</v>
      </c>
      <c r="I20" s="128">
        <v>72.975000000000009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224.87900000000002</v>
      </c>
      <c r="E21" s="128">
        <v>45.890999999999991</v>
      </c>
      <c r="F21" s="128">
        <v>80.481999999999999</v>
      </c>
      <c r="G21" s="128">
        <v>4.7960000000000003</v>
      </c>
      <c r="H21" s="128">
        <v>93.710000000000008</v>
      </c>
      <c r="I21" s="128">
        <v>27.576999999999998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852.7270000000002</v>
      </c>
      <c r="E22" s="128">
        <f t="shared" si="2"/>
        <v>76.595000000000226</v>
      </c>
      <c r="F22" s="128">
        <f t="shared" si="2"/>
        <v>2.5759999999999792</v>
      </c>
      <c r="G22" s="128">
        <f t="shared" si="2"/>
        <v>76.004000000000019</v>
      </c>
      <c r="H22" s="128">
        <f t="shared" si="2"/>
        <v>697.55199999999968</v>
      </c>
      <c r="I22" s="128">
        <f t="shared" si="2"/>
        <v>-70.915999999999968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142.477</v>
      </c>
      <c r="E23" s="128">
        <v>29.459000000000003</v>
      </c>
      <c r="F23" s="128">
        <v>4.0549999999999997</v>
      </c>
      <c r="G23" s="128">
        <v>0</v>
      </c>
      <c r="H23" s="128">
        <v>108.96300000000001</v>
      </c>
      <c r="I23" s="128">
        <v>2.153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144.47200000000001</v>
      </c>
      <c r="E24" s="128">
        <v>0</v>
      </c>
      <c r="F24" s="128">
        <v>0</v>
      </c>
      <c r="G24" s="128">
        <v>144.47200000000001</v>
      </c>
      <c r="H24" s="128">
        <v>0</v>
      </c>
      <c r="I24" s="128">
        <v>0.158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219.63300000000001</v>
      </c>
      <c r="E25" s="128">
        <v>0</v>
      </c>
      <c r="F25" s="128">
        <v>0</v>
      </c>
      <c r="G25" s="128">
        <v>0</v>
      </c>
      <c r="H25" s="128">
        <v>219.63300000000001</v>
      </c>
      <c r="I25" s="128">
        <v>1.278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219.68499999999997</v>
      </c>
      <c r="E26" s="128">
        <v>5.1919999999999975</v>
      </c>
      <c r="F26" s="128">
        <v>33.231000000000002</v>
      </c>
      <c r="G26" s="128">
        <v>181.03299999999996</v>
      </c>
      <c r="H26" s="128">
        <v>0.22900000000000001</v>
      </c>
      <c r="I26" s="128">
        <v>1.226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176.61500000000001</v>
      </c>
      <c r="E27" s="128">
        <v>4.22</v>
      </c>
      <c r="F27" s="128">
        <v>15.145000000000003</v>
      </c>
      <c r="G27" s="128">
        <v>157.02099999999999</v>
      </c>
      <c r="H27" s="128">
        <v>0.22900000000000001</v>
      </c>
      <c r="I27" s="128">
        <v>0.13800000000000001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174.59399999999999</v>
      </c>
      <c r="E28" s="128">
        <v>0</v>
      </c>
      <c r="F28" s="128">
        <v>0</v>
      </c>
      <c r="G28" s="128">
        <v>0</v>
      </c>
      <c r="H28" s="128">
        <v>174.59399999999999</v>
      </c>
      <c r="I28" s="128">
        <v>2.1589999999999998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118.86599999999999</v>
      </c>
      <c r="E29" s="128">
        <v>12.942</v>
      </c>
      <c r="F29" s="128">
        <v>47.507000000000005</v>
      </c>
      <c r="G29" s="128">
        <v>33.425999999999988</v>
      </c>
      <c r="H29" s="128">
        <v>24.991</v>
      </c>
      <c r="I29" s="128">
        <v>21.41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102.262</v>
      </c>
      <c r="E30" s="128">
        <v>5.6870000000000003</v>
      </c>
      <c r="F30" s="128">
        <v>47.519000000000005</v>
      </c>
      <c r="G30" s="128">
        <v>9.5390000000000015</v>
      </c>
      <c r="H30" s="128">
        <v>39.516999999999996</v>
      </c>
      <c r="I30" s="128">
        <v>38.014000000000003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836.14900000000011</v>
      </c>
      <c r="E31" s="128">
        <f t="shared" si="3"/>
        <v>40.853000000000222</v>
      </c>
      <c r="F31" s="128">
        <f t="shared" si="3"/>
        <v>16.618999999999978</v>
      </c>
      <c r="G31" s="128">
        <f t="shared" si="3"/>
        <v>220.60100000000006</v>
      </c>
      <c r="H31" s="128">
        <f t="shared" si="3"/>
        <v>558.07599999999979</v>
      </c>
      <c r="I31" s="128">
        <f t="shared" si="3"/>
        <v>-54.337999999999973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744.3420000000001</v>
      </c>
      <c r="E32" s="128">
        <v>0</v>
      </c>
      <c r="F32" s="128">
        <v>0</v>
      </c>
      <c r="G32" s="128">
        <v>229.40600000000001</v>
      </c>
      <c r="H32" s="128">
        <v>514.93600000000004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-0.88599999999999968</v>
      </c>
      <c r="F33" s="128">
        <v>-16.125999999999994</v>
      </c>
      <c r="G33" s="128">
        <v>0</v>
      </c>
      <c r="H33" s="128">
        <v>17.011999999999993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91.807000000000016</v>
      </c>
      <c r="E34" s="128">
        <f t="shared" si="4"/>
        <v>39.967000000000219</v>
      </c>
      <c r="F34" s="128">
        <f t="shared" si="4"/>
        <v>0.49299999999998434</v>
      </c>
      <c r="G34" s="128">
        <f t="shared" si="4"/>
        <v>-8.80499999999995</v>
      </c>
      <c r="H34" s="128">
        <f t="shared" si="4"/>
        <v>60.151999999999752</v>
      </c>
      <c r="I34" s="128">
        <f t="shared" si="4"/>
        <v>-54.337999999999973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61.104000000000006</v>
      </c>
      <c r="E35" s="128">
        <v>0.43200000000000005</v>
      </c>
      <c r="F35" s="128">
        <v>4.5510000000000002</v>
      </c>
      <c r="G35" s="128">
        <v>52.201000000000001</v>
      </c>
      <c r="H35" s="128">
        <v>3.92</v>
      </c>
      <c r="I35" s="128">
        <v>3.1559999999999997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54.618000000000002</v>
      </c>
      <c r="E36" s="128">
        <v>40.434999999999995</v>
      </c>
      <c r="F36" s="128">
        <v>0.436</v>
      </c>
      <c r="G36" s="128">
        <v>5.9580000000000002</v>
      </c>
      <c r="H36" s="128">
        <v>7.7889999999999997</v>
      </c>
      <c r="I36" s="128">
        <v>9.6419999999999995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240.19900000000001</v>
      </c>
      <c r="E37" s="128">
        <v>133.97200000000004</v>
      </c>
      <c r="F37" s="128">
        <v>4.6109999999999998</v>
      </c>
      <c r="G37" s="128">
        <v>31.077000000000005</v>
      </c>
      <c r="H37" s="128">
        <v>70.538999999999987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202.73</v>
      </c>
      <c r="E38" s="128">
        <v>108.889</v>
      </c>
      <c r="F38" s="128">
        <v>4.1959999999999997</v>
      </c>
      <c r="G38" s="128">
        <v>26.049999999999997</v>
      </c>
      <c r="H38" s="128">
        <v>63.594999999999999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3.006000000000002</v>
      </c>
      <c r="E39" s="128">
        <v>2.2950000000000026</v>
      </c>
      <c r="F39" s="128">
        <v>0.84699999999999953</v>
      </c>
      <c r="G39" s="128">
        <v>-0.21300000000000005</v>
      </c>
      <c r="H39" s="128">
        <v>7.6999999999999999E-2</v>
      </c>
      <c r="I39" s="128">
        <v>-3.0060000000000002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44.846000000000004</v>
      </c>
      <c r="E40" s="128">
        <f t="shared" si="5"/>
        <v>52.592000000000169</v>
      </c>
      <c r="F40" s="128">
        <f t="shared" si="5"/>
        <v>-4.8840000000000146</v>
      </c>
      <c r="G40" s="128">
        <f t="shared" si="5"/>
        <v>-59.861999999999959</v>
      </c>
      <c r="H40" s="128">
        <f t="shared" si="5"/>
        <v>56.999999999999758</v>
      </c>
      <c r="I40" s="128">
        <f t="shared" si="5"/>
        <v>-44.845999999999975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836.14899999999989</v>
      </c>
      <c r="E42" s="128">
        <v>40.853000000000172</v>
      </c>
      <c r="F42" s="128">
        <v>16.618999999999971</v>
      </c>
      <c r="G42" s="128">
        <v>220.601</v>
      </c>
      <c r="H42" s="128">
        <v>558.07599999999979</v>
      </c>
      <c r="I42" s="128">
        <v>-54.337999999999951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141.245</v>
      </c>
      <c r="E43" s="128">
        <v>0</v>
      </c>
      <c r="F43" s="128">
        <v>0</v>
      </c>
      <c r="G43" s="128">
        <v>141.245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141.245</v>
      </c>
      <c r="E44" s="128">
        <v>0</v>
      </c>
      <c r="F44" s="128">
        <v>0</v>
      </c>
      <c r="G44" s="128">
        <v>0</v>
      </c>
      <c r="H44" s="128">
        <v>141.245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836.14899999999989</v>
      </c>
      <c r="E45" s="128">
        <f t="shared" si="6"/>
        <v>40.853000000000172</v>
      </c>
      <c r="F45" s="128">
        <f t="shared" si="6"/>
        <v>16.618999999999971</v>
      </c>
      <c r="G45" s="128">
        <f t="shared" si="6"/>
        <v>79.355999999999995</v>
      </c>
      <c r="H45" s="128">
        <f t="shared" si="6"/>
        <v>699.3209999999998</v>
      </c>
      <c r="I45" s="128">
        <f t="shared" si="6"/>
        <v>-54.337999999999951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744.3420000000001</v>
      </c>
      <c r="E46" s="128">
        <v>0</v>
      </c>
      <c r="F46" s="128">
        <v>0</v>
      </c>
      <c r="G46" s="128">
        <v>88.161000000000016</v>
      </c>
      <c r="H46" s="128">
        <v>656.18100000000004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-0.88599999999999968</v>
      </c>
      <c r="F47" s="128">
        <v>-16.125999999999994</v>
      </c>
      <c r="G47" s="128">
        <v>0</v>
      </c>
      <c r="H47" s="128">
        <v>17.011999999999993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91.806999999999789</v>
      </c>
      <c r="E48" s="128">
        <f t="shared" si="7"/>
        <v>39.967000000000169</v>
      </c>
      <c r="F48" s="128">
        <f t="shared" si="7"/>
        <v>0.49299999999997723</v>
      </c>
      <c r="G48" s="128">
        <f t="shared" si="7"/>
        <v>-8.805000000000021</v>
      </c>
      <c r="H48" s="128">
        <f t="shared" si="7"/>
        <v>60.151999999999752</v>
      </c>
      <c r="I48" s="128">
        <f t="shared" si="7"/>
        <v>-54.337999999999951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B33ED-DB46-4EAD-A8DE-697420C194D2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337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1967.4800000000005</v>
      </c>
      <c r="E8" s="128">
        <v>1441.5590000000002</v>
      </c>
      <c r="F8" s="128">
        <v>80.037000000000006</v>
      </c>
      <c r="G8" s="128">
        <v>157.89000000000001</v>
      </c>
      <c r="H8" s="128">
        <v>287.99400000000009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1039.6179999999999</v>
      </c>
      <c r="E9" s="128">
        <v>832.54</v>
      </c>
      <c r="F9" s="128">
        <v>44.658999999999999</v>
      </c>
      <c r="G9" s="128">
        <v>56.204000000000001</v>
      </c>
      <c r="H9" s="128">
        <v>106.215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927.86200000000053</v>
      </c>
      <c r="E10" s="128">
        <f t="shared" si="0"/>
        <v>609.01900000000023</v>
      </c>
      <c r="F10" s="128">
        <f t="shared" si="0"/>
        <v>35.378000000000007</v>
      </c>
      <c r="G10" s="128">
        <f t="shared" si="0"/>
        <v>101.68600000000001</v>
      </c>
      <c r="H10" s="128">
        <f t="shared" si="0"/>
        <v>181.77900000000008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210.03599999999989</v>
      </c>
      <c r="E11" s="128">
        <v>112.771</v>
      </c>
      <c r="F11" s="128">
        <v>4.327</v>
      </c>
      <c r="G11" s="128">
        <v>27.052000000000003</v>
      </c>
      <c r="H11" s="128">
        <v>65.885999999999896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717.8260000000007</v>
      </c>
      <c r="E12" s="128">
        <f>E10-E11</f>
        <v>496.24800000000022</v>
      </c>
      <c r="F12" s="128">
        <f>F10-F11</f>
        <v>31.051000000000009</v>
      </c>
      <c r="G12" s="128">
        <f>G10-G11</f>
        <v>74.634</v>
      </c>
      <c r="H12" s="128">
        <f>H10-H11</f>
        <v>115.89300000000019</v>
      </c>
      <c r="I12" s="128">
        <v>-48.512999999999977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504.959</v>
      </c>
      <c r="E13" s="128">
        <v>347.69099999999997</v>
      </c>
      <c r="F13" s="128">
        <v>18.704000000000001</v>
      </c>
      <c r="G13" s="128">
        <v>76.626999999999995</v>
      </c>
      <c r="H13" s="128">
        <v>61.937000000000033</v>
      </c>
      <c r="I13" s="128">
        <v>4.585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7.617</v>
      </c>
      <c r="E14" s="128">
        <v>4.4450000000000003</v>
      </c>
      <c r="F14" s="128">
        <v>0.52300000000000002</v>
      </c>
      <c r="G14" s="128">
        <v>6.8000000000000005E-2</v>
      </c>
      <c r="H14" s="128">
        <v>2.5810000000000004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4.9140000000000006</v>
      </c>
      <c r="E15" s="128">
        <v>4.5070000000000006</v>
      </c>
      <c r="F15" s="128">
        <v>0</v>
      </c>
      <c r="G15" s="128">
        <v>3.9E-2</v>
      </c>
      <c r="H15" s="128">
        <v>0.36799999999999999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210.1640000000007</v>
      </c>
      <c r="E16" s="128">
        <f t="shared" si="1"/>
        <v>148.61900000000026</v>
      </c>
      <c r="F16" s="128">
        <f t="shared" si="1"/>
        <v>11.824000000000009</v>
      </c>
      <c r="G16" s="128">
        <f t="shared" si="1"/>
        <v>-2.0219999999999949</v>
      </c>
      <c r="H16" s="128">
        <f t="shared" si="1"/>
        <v>51.743000000000151</v>
      </c>
      <c r="I16" s="128">
        <f t="shared" si="1"/>
        <v>-53.097999999999978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506.67400000000004</v>
      </c>
      <c r="E17" s="128">
        <v>0</v>
      </c>
      <c r="F17" s="128">
        <v>0</v>
      </c>
      <c r="G17" s="128">
        <v>0</v>
      </c>
      <c r="H17" s="128">
        <v>506.67400000000004</v>
      </c>
      <c r="I17" s="128">
        <v>2.87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24.262</v>
      </c>
      <c r="E18" s="128">
        <v>0</v>
      </c>
      <c r="F18" s="128">
        <v>0</v>
      </c>
      <c r="G18" s="128">
        <v>24.262</v>
      </c>
      <c r="H18" s="128">
        <v>0</v>
      </c>
      <c r="I18" s="128">
        <v>0.11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104.23500000000001</v>
      </c>
      <c r="E19" s="128">
        <v>0</v>
      </c>
      <c r="F19" s="128">
        <v>0</v>
      </c>
      <c r="G19" s="128">
        <v>104.23500000000001</v>
      </c>
      <c r="H19" s="128">
        <v>0</v>
      </c>
      <c r="I19" s="128">
        <v>1.6079999999999999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208.14500000000001</v>
      </c>
      <c r="E20" s="128">
        <v>113.60100000000001</v>
      </c>
      <c r="F20" s="128">
        <v>79.649000000000001</v>
      </c>
      <c r="G20" s="128">
        <v>6.452</v>
      </c>
      <c r="H20" s="128">
        <v>8.4430000000000014</v>
      </c>
      <c r="I20" s="128">
        <v>77.650000000000006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249.28100000000001</v>
      </c>
      <c r="E21" s="128">
        <v>51.413999999999994</v>
      </c>
      <c r="F21" s="128">
        <v>69.935000000000002</v>
      </c>
      <c r="G21" s="128">
        <v>4.4250000000000007</v>
      </c>
      <c r="H21" s="128">
        <v>123.50700000000002</v>
      </c>
      <c r="I21" s="128">
        <v>36.513999999999996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837.9470000000008</v>
      </c>
      <c r="E22" s="128">
        <f t="shared" si="2"/>
        <v>86.432000000000244</v>
      </c>
      <c r="F22" s="128">
        <f t="shared" si="2"/>
        <v>2.1100000000000136</v>
      </c>
      <c r="G22" s="128">
        <f t="shared" si="2"/>
        <v>75.924000000000021</v>
      </c>
      <c r="H22" s="128">
        <f t="shared" si="2"/>
        <v>673.48100000000022</v>
      </c>
      <c r="I22" s="128">
        <f t="shared" si="2"/>
        <v>-89.866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122.676</v>
      </c>
      <c r="E23" s="128">
        <v>26.058000000000003</v>
      </c>
      <c r="F23" s="128">
        <v>3.8</v>
      </c>
      <c r="G23" s="128">
        <v>0</v>
      </c>
      <c r="H23" s="128">
        <v>92.817999999999998</v>
      </c>
      <c r="I23" s="128">
        <v>2.65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125.176</v>
      </c>
      <c r="E24" s="128">
        <v>0</v>
      </c>
      <c r="F24" s="128">
        <v>0</v>
      </c>
      <c r="G24" s="128">
        <v>125.176</v>
      </c>
      <c r="H24" s="128">
        <v>0</v>
      </c>
      <c r="I24" s="128">
        <v>0.15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204.59300000000002</v>
      </c>
      <c r="E25" s="128">
        <v>0</v>
      </c>
      <c r="F25" s="128">
        <v>0</v>
      </c>
      <c r="G25" s="128">
        <v>0</v>
      </c>
      <c r="H25" s="128">
        <v>204.59300000000002</v>
      </c>
      <c r="I25" s="128">
        <v>0.95399999999999996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204.39900000000003</v>
      </c>
      <c r="E26" s="128">
        <v>5.174999999999998</v>
      </c>
      <c r="F26" s="128">
        <v>31.41</v>
      </c>
      <c r="G26" s="128">
        <v>167.59700000000001</v>
      </c>
      <c r="H26" s="128">
        <v>0.217</v>
      </c>
      <c r="I26" s="128">
        <v>1.1480000000000001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184.059</v>
      </c>
      <c r="E27" s="128">
        <v>4.2679999999999998</v>
      </c>
      <c r="F27" s="128">
        <v>15.308000000000002</v>
      </c>
      <c r="G27" s="128">
        <v>164.26599999999999</v>
      </c>
      <c r="H27" s="128">
        <v>0.217</v>
      </c>
      <c r="I27" s="128">
        <v>0.14899999999999999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181.952</v>
      </c>
      <c r="E28" s="128">
        <v>0</v>
      </c>
      <c r="F28" s="128">
        <v>0</v>
      </c>
      <c r="G28" s="128">
        <v>0</v>
      </c>
      <c r="H28" s="128">
        <v>181.952</v>
      </c>
      <c r="I28" s="128">
        <v>2.2559999999999998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109.613</v>
      </c>
      <c r="E29" s="128">
        <v>11.638999999999999</v>
      </c>
      <c r="F29" s="128">
        <v>52.167000000000002</v>
      </c>
      <c r="G29" s="128">
        <v>21.312999999999988</v>
      </c>
      <c r="H29" s="128">
        <v>24.494</v>
      </c>
      <c r="I29" s="128">
        <v>22.378000000000004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93.274000000000001</v>
      </c>
      <c r="E30" s="128">
        <v>5.3419999999999996</v>
      </c>
      <c r="F30" s="128">
        <v>49.988</v>
      </c>
      <c r="G30" s="128">
        <v>6.4680000000000035</v>
      </c>
      <c r="H30" s="128">
        <v>31.475999999999999</v>
      </c>
      <c r="I30" s="128">
        <v>38.716999999999999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821.80700000000081</v>
      </c>
      <c r="E31" s="128">
        <f t="shared" si="3"/>
        <v>54.984000000000236</v>
      </c>
      <c r="F31" s="128">
        <f t="shared" si="3"/>
        <v>12.233000000000011</v>
      </c>
      <c r="G31" s="128">
        <f t="shared" si="3"/>
        <v>189.58600000000001</v>
      </c>
      <c r="H31" s="128">
        <f t="shared" si="3"/>
        <v>565.00400000000013</v>
      </c>
      <c r="I31" s="128">
        <f t="shared" si="3"/>
        <v>-73.725999999999999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713.58799999999997</v>
      </c>
      <c r="E32" s="128">
        <v>0</v>
      </c>
      <c r="F32" s="128">
        <v>0</v>
      </c>
      <c r="G32" s="128">
        <v>211.62200000000001</v>
      </c>
      <c r="H32" s="128">
        <v>501.96600000000001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-14.080999999999998</v>
      </c>
      <c r="G33" s="128">
        <v>0</v>
      </c>
      <c r="H33" s="128">
        <v>14.962999999999997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108.21900000000085</v>
      </c>
      <c r="E34" s="128">
        <f t="shared" si="4"/>
        <v>54.102000000000238</v>
      </c>
      <c r="F34" s="128">
        <f t="shared" si="4"/>
        <v>-1.8479999999999865</v>
      </c>
      <c r="G34" s="128">
        <f t="shared" si="4"/>
        <v>-22.036000000000001</v>
      </c>
      <c r="H34" s="128">
        <f t="shared" si="4"/>
        <v>78.001000000000118</v>
      </c>
      <c r="I34" s="128">
        <f t="shared" si="4"/>
        <v>-73.725999999999999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24.986999999999998</v>
      </c>
      <c r="E35" s="128">
        <v>0.45999999999999996</v>
      </c>
      <c r="F35" s="128">
        <v>5.468</v>
      </c>
      <c r="G35" s="128">
        <v>15.131999999999998</v>
      </c>
      <c r="H35" s="128">
        <v>3.927</v>
      </c>
      <c r="I35" s="128">
        <v>1.504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20.501999999999999</v>
      </c>
      <c r="E36" s="128">
        <v>9.5820000000000007</v>
      </c>
      <c r="F36" s="128">
        <v>0.40100000000000002</v>
      </c>
      <c r="G36" s="128">
        <v>4.3009999999999993</v>
      </c>
      <c r="H36" s="128">
        <v>6.2179999999999991</v>
      </c>
      <c r="I36" s="128">
        <v>5.988999999999999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244.52899999999997</v>
      </c>
      <c r="E37" s="128">
        <v>147.16</v>
      </c>
      <c r="F37" s="128">
        <v>3.8980000000000006</v>
      </c>
      <c r="G37" s="128">
        <v>20.134999999999998</v>
      </c>
      <c r="H37" s="128">
        <v>73.335999999999984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210.03599999999989</v>
      </c>
      <c r="E38" s="128">
        <v>112.771</v>
      </c>
      <c r="F38" s="128">
        <v>4.327</v>
      </c>
      <c r="G38" s="128">
        <v>27.052000000000003</v>
      </c>
      <c r="H38" s="128">
        <v>65.885999999999896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10.562000000000001</v>
      </c>
      <c r="E39" s="128">
        <v>4.1690000000000014</v>
      </c>
      <c r="F39" s="128">
        <v>6.452</v>
      </c>
      <c r="G39" s="128">
        <v>-0.10100000000000005</v>
      </c>
      <c r="H39" s="128">
        <v>4.2000000000000003E-2</v>
      </c>
      <c r="I39" s="128">
        <v>-10.562000000000001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58.679000000000784</v>
      </c>
      <c r="E40" s="128">
        <f t="shared" si="5"/>
        <v>24.666000000000249</v>
      </c>
      <c r="F40" s="128">
        <f t="shared" si="5"/>
        <v>-12.937999999999988</v>
      </c>
      <c r="G40" s="128">
        <f t="shared" si="5"/>
        <v>-25.848999999999993</v>
      </c>
      <c r="H40" s="128">
        <f t="shared" si="5"/>
        <v>72.800000000000026</v>
      </c>
      <c r="I40" s="128">
        <f t="shared" si="5"/>
        <v>-58.679000000000002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821.80700000000036</v>
      </c>
      <c r="E42" s="128">
        <v>54.984000000000165</v>
      </c>
      <c r="F42" s="128">
        <v>12.233000000000004</v>
      </c>
      <c r="G42" s="128">
        <v>189.58600000000004</v>
      </c>
      <c r="H42" s="128">
        <v>565.00400000000013</v>
      </c>
      <c r="I42" s="128">
        <v>-73.725999999999985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134.88200000000001</v>
      </c>
      <c r="E43" s="128">
        <v>0</v>
      </c>
      <c r="F43" s="128">
        <v>0</v>
      </c>
      <c r="G43" s="128">
        <v>134.88200000000001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134.88200000000001</v>
      </c>
      <c r="E44" s="128">
        <v>0</v>
      </c>
      <c r="F44" s="128">
        <v>0</v>
      </c>
      <c r="G44" s="128">
        <v>0</v>
      </c>
      <c r="H44" s="128">
        <v>134.88200000000001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821.80700000000047</v>
      </c>
      <c r="E45" s="128">
        <f t="shared" si="6"/>
        <v>54.984000000000165</v>
      </c>
      <c r="F45" s="128">
        <f t="shared" si="6"/>
        <v>12.233000000000004</v>
      </c>
      <c r="G45" s="128">
        <f t="shared" si="6"/>
        <v>54.704000000000036</v>
      </c>
      <c r="H45" s="128">
        <f t="shared" si="6"/>
        <v>699.88600000000019</v>
      </c>
      <c r="I45" s="128">
        <f t="shared" si="6"/>
        <v>-73.725999999999985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713.58799999999997</v>
      </c>
      <c r="E46" s="128">
        <v>0</v>
      </c>
      <c r="F46" s="128">
        <v>0</v>
      </c>
      <c r="G46" s="128">
        <v>76.740000000000009</v>
      </c>
      <c r="H46" s="128">
        <v>636.84799999999996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-14.080999999999998</v>
      </c>
      <c r="G47" s="128">
        <v>0</v>
      </c>
      <c r="H47" s="128">
        <v>14.962999999999997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108.21900000000051</v>
      </c>
      <c r="E48" s="128">
        <f t="shared" si="7"/>
        <v>54.102000000000167</v>
      </c>
      <c r="F48" s="128">
        <f t="shared" si="7"/>
        <v>-1.8479999999999936</v>
      </c>
      <c r="G48" s="128">
        <f t="shared" si="7"/>
        <v>-22.035999999999973</v>
      </c>
      <c r="H48" s="128">
        <f t="shared" si="7"/>
        <v>78.001000000000232</v>
      </c>
      <c r="I48" s="128">
        <f t="shared" si="7"/>
        <v>-73.725999999999985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920D5-ABDD-4FCE-81DC-ED3005D9EAC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338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1917.471</v>
      </c>
      <c r="E8" s="128">
        <v>1386.53</v>
      </c>
      <c r="F8" s="128">
        <v>80.409000000000006</v>
      </c>
      <c r="G8" s="128">
        <v>164.58500000000001</v>
      </c>
      <c r="H8" s="128">
        <v>285.947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996.96600000000001</v>
      </c>
      <c r="E9" s="128">
        <v>789.71999999999991</v>
      </c>
      <c r="F9" s="128">
        <v>45.185000000000002</v>
      </c>
      <c r="G9" s="128">
        <v>59.826000000000008</v>
      </c>
      <c r="H9" s="128">
        <v>102.23499999999999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920.505</v>
      </c>
      <c r="E10" s="128">
        <f t="shared" si="0"/>
        <v>596.81000000000006</v>
      </c>
      <c r="F10" s="128">
        <f t="shared" si="0"/>
        <v>35.224000000000004</v>
      </c>
      <c r="G10" s="128">
        <f t="shared" si="0"/>
        <v>104.759</v>
      </c>
      <c r="H10" s="128">
        <f t="shared" si="0"/>
        <v>183.71200000000002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211.2919999999998</v>
      </c>
      <c r="E11" s="128">
        <v>113.125</v>
      </c>
      <c r="F11" s="128">
        <v>4.3770000000000007</v>
      </c>
      <c r="G11" s="128">
        <v>27.678000000000001</v>
      </c>
      <c r="H11" s="128">
        <v>66.111999999999782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709.21300000000019</v>
      </c>
      <c r="E12" s="128">
        <f>E10-E11</f>
        <v>483.68500000000006</v>
      </c>
      <c r="F12" s="128">
        <f>F10-F11</f>
        <v>30.847000000000001</v>
      </c>
      <c r="G12" s="128">
        <f>G10-G11</f>
        <v>77.081000000000003</v>
      </c>
      <c r="H12" s="128">
        <f>H10-H11</f>
        <v>117.60000000000024</v>
      </c>
      <c r="I12" s="128">
        <v>-40.79299999999995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521.90899999999999</v>
      </c>
      <c r="E13" s="128">
        <v>360.64</v>
      </c>
      <c r="F13" s="128">
        <v>18.860999999999997</v>
      </c>
      <c r="G13" s="128">
        <v>78.907000000000011</v>
      </c>
      <c r="H13" s="128">
        <v>63.501000000000005</v>
      </c>
      <c r="I13" s="128">
        <v>4.4719999999999995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10.513</v>
      </c>
      <c r="E14" s="128">
        <v>4.6779999999999999</v>
      </c>
      <c r="F14" s="128">
        <v>3.1859999999999999</v>
      </c>
      <c r="G14" s="128">
        <v>7.0000000000000007E-2</v>
      </c>
      <c r="H14" s="128">
        <v>2.5789999999999997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6.8860000000000001</v>
      </c>
      <c r="E15" s="128">
        <v>6.3079999999999998</v>
      </c>
      <c r="F15" s="128">
        <v>0</v>
      </c>
      <c r="G15" s="128">
        <v>4.1000000000000002E-2</v>
      </c>
      <c r="H15" s="128">
        <v>0.53700000000000003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183.67700000000019</v>
      </c>
      <c r="E16" s="128">
        <f t="shared" si="1"/>
        <v>124.67500000000007</v>
      </c>
      <c r="F16" s="128">
        <f t="shared" si="1"/>
        <v>8.8000000000000043</v>
      </c>
      <c r="G16" s="128">
        <f t="shared" si="1"/>
        <v>-1.8550000000000078</v>
      </c>
      <c r="H16" s="128">
        <f t="shared" si="1"/>
        <v>52.05700000000023</v>
      </c>
      <c r="I16" s="128">
        <f t="shared" si="1"/>
        <v>-45.264999999999951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522.77499999999998</v>
      </c>
      <c r="E17" s="128">
        <v>0</v>
      </c>
      <c r="F17" s="128">
        <v>0</v>
      </c>
      <c r="G17" s="128">
        <v>0</v>
      </c>
      <c r="H17" s="128">
        <v>522.77499999999998</v>
      </c>
      <c r="I17" s="128">
        <v>3.6059999999999999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14.05</v>
      </c>
      <c r="E18" s="128">
        <v>0</v>
      </c>
      <c r="F18" s="128">
        <v>0</v>
      </c>
      <c r="G18" s="128">
        <v>14.05</v>
      </c>
      <c r="H18" s="128">
        <v>0</v>
      </c>
      <c r="I18" s="128">
        <v>3.1E-2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103.006</v>
      </c>
      <c r="E19" s="128">
        <v>0</v>
      </c>
      <c r="F19" s="128">
        <v>0</v>
      </c>
      <c r="G19" s="128">
        <v>103.006</v>
      </c>
      <c r="H19" s="128">
        <v>0</v>
      </c>
      <c r="I19" s="128">
        <v>4.0169999999999995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247.81799999999996</v>
      </c>
      <c r="E20" s="128">
        <v>143.42699999999996</v>
      </c>
      <c r="F20" s="128">
        <v>84.358999999999995</v>
      </c>
      <c r="G20" s="128">
        <v>10.202</v>
      </c>
      <c r="H20" s="128">
        <v>9.83</v>
      </c>
      <c r="I20" s="128">
        <v>85.555000000000007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276.90499999999997</v>
      </c>
      <c r="E21" s="128">
        <v>55.433999999999997</v>
      </c>
      <c r="F21" s="128">
        <v>90.366000000000014</v>
      </c>
      <c r="G21" s="128">
        <v>10.16</v>
      </c>
      <c r="H21" s="128">
        <v>120.94499999999999</v>
      </c>
      <c r="I21" s="128">
        <v>56.468000000000004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824.49500000000023</v>
      </c>
      <c r="E22" s="128">
        <f t="shared" si="2"/>
        <v>36.682000000000102</v>
      </c>
      <c r="F22" s="128">
        <f t="shared" si="2"/>
        <v>14.807000000000016</v>
      </c>
      <c r="G22" s="128">
        <f t="shared" si="2"/>
        <v>87.058999999999997</v>
      </c>
      <c r="H22" s="128">
        <f t="shared" si="2"/>
        <v>685.94700000000012</v>
      </c>
      <c r="I22" s="128">
        <f t="shared" si="2"/>
        <v>-66.759999999999948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126.49199999999999</v>
      </c>
      <c r="E23" s="128">
        <v>27.817</v>
      </c>
      <c r="F23" s="128">
        <v>3.7199999999999993</v>
      </c>
      <c r="G23" s="128">
        <v>0</v>
      </c>
      <c r="H23" s="128">
        <v>94.954999999999998</v>
      </c>
      <c r="I23" s="128">
        <v>7.6219999999999999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133.96799999999999</v>
      </c>
      <c r="E24" s="128">
        <v>0</v>
      </c>
      <c r="F24" s="128">
        <v>0</v>
      </c>
      <c r="G24" s="128">
        <v>133.96799999999999</v>
      </c>
      <c r="H24" s="128">
        <v>0</v>
      </c>
      <c r="I24" s="128">
        <v>0.14599999999999999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211.48100000000002</v>
      </c>
      <c r="E25" s="128">
        <v>0</v>
      </c>
      <c r="F25" s="128">
        <v>0</v>
      </c>
      <c r="G25" s="128">
        <v>0</v>
      </c>
      <c r="H25" s="128">
        <v>211.48100000000002</v>
      </c>
      <c r="I25" s="128">
        <v>1.206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211.56100000000001</v>
      </c>
      <c r="E26" s="128">
        <v>5.173</v>
      </c>
      <c r="F26" s="128">
        <v>31.872000000000003</v>
      </c>
      <c r="G26" s="128">
        <v>174.303</v>
      </c>
      <c r="H26" s="128">
        <v>0.21299999999999999</v>
      </c>
      <c r="I26" s="128">
        <v>1.1259999999999999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181.10599999999997</v>
      </c>
      <c r="E27" s="128">
        <v>4.2659999999999991</v>
      </c>
      <c r="F27" s="128">
        <v>15.422000000000001</v>
      </c>
      <c r="G27" s="128">
        <v>161.20499999999998</v>
      </c>
      <c r="H27" s="128">
        <v>0.21299999999999999</v>
      </c>
      <c r="I27" s="128">
        <v>0.17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179.02</v>
      </c>
      <c r="E28" s="128">
        <v>0</v>
      </c>
      <c r="F28" s="128">
        <v>0</v>
      </c>
      <c r="G28" s="128">
        <v>0</v>
      </c>
      <c r="H28" s="128">
        <v>179.02</v>
      </c>
      <c r="I28" s="128">
        <v>2.2559999999999998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108.40599999999996</v>
      </c>
      <c r="E29" s="128">
        <v>11.536999999999999</v>
      </c>
      <c r="F29" s="128">
        <v>49.153999999999996</v>
      </c>
      <c r="G29" s="128">
        <v>22.871999999999986</v>
      </c>
      <c r="H29" s="128">
        <v>24.843000000000004</v>
      </c>
      <c r="I29" s="128">
        <v>21.145000000000003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95.925000000000011</v>
      </c>
      <c r="E30" s="128">
        <v>5.7869999999999999</v>
      </c>
      <c r="F30" s="128">
        <v>49.177999999999997</v>
      </c>
      <c r="G30" s="128">
        <v>7.2060000000000031</v>
      </c>
      <c r="H30" s="128">
        <v>33.754000000000005</v>
      </c>
      <c r="I30" s="128">
        <v>33.625999999999998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817.48400000000038</v>
      </c>
      <c r="E31" s="128">
        <f t="shared" si="3"/>
        <v>4.0220000000001024</v>
      </c>
      <c r="F31" s="128">
        <f t="shared" si="3"/>
        <v>27.561000000000018</v>
      </c>
      <c r="G31" s="128">
        <f t="shared" si="3"/>
        <v>218.459</v>
      </c>
      <c r="H31" s="128">
        <f t="shared" si="3"/>
        <v>567.44200000000012</v>
      </c>
      <c r="I31" s="128">
        <f t="shared" si="3"/>
        <v>-59.748999999999945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732.88099999999997</v>
      </c>
      <c r="E32" s="128">
        <v>0</v>
      </c>
      <c r="F32" s="128">
        <v>0</v>
      </c>
      <c r="G32" s="128">
        <v>215.27500000000001</v>
      </c>
      <c r="H32" s="128">
        <v>517.60599999999999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-14.428999999999998</v>
      </c>
      <c r="G33" s="128">
        <v>0</v>
      </c>
      <c r="H33" s="128">
        <v>15.311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84.603000000000407</v>
      </c>
      <c r="E34" s="128">
        <f t="shared" si="4"/>
        <v>3.1400000000001023</v>
      </c>
      <c r="F34" s="128">
        <f t="shared" si="4"/>
        <v>13.132000000000019</v>
      </c>
      <c r="G34" s="128">
        <f t="shared" si="4"/>
        <v>3.1839999999999975</v>
      </c>
      <c r="H34" s="128">
        <f t="shared" si="4"/>
        <v>65.147000000000133</v>
      </c>
      <c r="I34" s="128">
        <f t="shared" si="4"/>
        <v>-59.748999999999945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25.926000000000002</v>
      </c>
      <c r="E35" s="128">
        <v>0.41700000000000004</v>
      </c>
      <c r="F35" s="128">
        <v>5.1680000000000001</v>
      </c>
      <c r="G35" s="128">
        <v>16.504999999999999</v>
      </c>
      <c r="H35" s="128">
        <v>3.8360000000000003</v>
      </c>
      <c r="I35" s="128">
        <v>1.4790000000000001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21.909999999999997</v>
      </c>
      <c r="E36" s="128">
        <v>10.726999999999999</v>
      </c>
      <c r="F36" s="128">
        <v>0.61799999999999999</v>
      </c>
      <c r="G36" s="128">
        <v>4.4160000000000004</v>
      </c>
      <c r="H36" s="128">
        <v>6.1489999999999991</v>
      </c>
      <c r="I36" s="128">
        <v>5.4950000000000001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236.14599999999999</v>
      </c>
      <c r="E37" s="128">
        <v>128.154</v>
      </c>
      <c r="F37" s="128">
        <v>4.2699999999999996</v>
      </c>
      <c r="G37" s="128">
        <v>25.902999999999995</v>
      </c>
      <c r="H37" s="128">
        <v>77.818999999999988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211.2919999999998</v>
      </c>
      <c r="E38" s="128">
        <v>113.125</v>
      </c>
      <c r="F38" s="128">
        <v>4.3770000000000007</v>
      </c>
      <c r="G38" s="128">
        <v>27.678000000000001</v>
      </c>
      <c r="H38" s="128">
        <v>66.111999999999782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3.0830000000000002</v>
      </c>
      <c r="E39" s="128">
        <v>-1.8119999999999998</v>
      </c>
      <c r="F39" s="128">
        <v>4.9550000000000001</v>
      </c>
      <c r="G39" s="128">
        <v>-0.11299999999999999</v>
      </c>
      <c r="H39" s="128">
        <v>5.2999999999999999E-2</v>
      </c>
      <c r="I39" s="128">
        <v>-3.083000000000002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52.650000000000233</v>
      </c>
      <c r="E40" s="128">
        <f t="shared" si="5"/>
        <v>0.23300000000010579</v>
      </c>
      <c r="F40" s="128">
        <f t="shared" si="5"/>
        <v>3.7340000000000195</v>
      </c>
      <c r="G40" s="128">
        <f t="shared" si="5"/>
        <v>-7.0169999999999924</v>
      </c>
      <c r="H40" s="128">
        <f t="shared" si="5"/>
        <v>55.699999999999932</v>
      </c>
      <c r="I40" s="128">
        <f t="shared" si="5"/>
        <v>-52.649999999999949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817.48400000000038</v>
      </c>
      <c r="E42" s="128">
        <v>4.022000000000105</v>
      </c>
      <c r="F42" s="128">
        <v>27.561000000000035</v>
      </c>
      <c r="G42" s="128">
        <v>218.45900000000006</v>
      </c>
      <c r="H42" s="128">
        <v>567.44200000000023</v>
      </c>
      <c r="I42" s="128">
        <v>-59.748999999999967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134.38</v>
      </c>
      <c r="E43" s="128">
        <v>0</v>
      </c>
      <c r="F43" s="128">
        <v>0</v>
      </c>
      <c r="G43" s="128">
        <v>134.38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134.38</v>
      </c>
      <c r="E44" s="128">
        <v>0</v>
      </c>
      <c r="F44" s="128">
        <v>0</v>
      </c>
      <c r="G44" s="128">
        <v>0</v>
      </c>
      <c r="H44" s="128">
        <v>134.38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817.48400000000038</v>
      </c>
      <c r="E45" s="128">
        <f t="shared" si="6"/>
        <v>4.022000000000105</v>
      </c>
      <c r="F45" s="128">
        <f t="shared" si="6"/>
        <v>27.561000000000035</v>
      </c>
      <c r="G45" s="128">
        <f t="shared" si="6"/>
        <v>84.079000000000065</v>
      </c>
      <c r="H45" s="128">
        <f t="shared" si="6"/>
        <v>701.82200000000023</v>
      </c>
      <c r="I45" s="128">
        <f t="shared" si="6"/>
        <v>-59.748999999999967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732.88099999999997</v>
      </c>
      <c r="E46" s="128">
        <v>0</v>
      </c>
      <c r="F46" s="128">
        <v>0</v>
      </c>
      <c r="G46" s="128">
        <v>80.89500000000001</v>
      </c>
      <c r="H46" s="128">
        <v>651.98599999999999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-14.428999999999998</v>
      </c>
      <c r="G47" s="128">
        <v>0</v>
      </c>
      <c r="H47" s="128">
        <v>15.311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84.603000000000407</v>
      </c>
      <c r="E48" s="128">
        <f t="shared" si="7"/>
        <v>3.1400000000001049</v>
      </c>
      <c r="F48" s="128">
        <f t="shared" si="7"/>
        <v>13.132000000000037</v>
      </c>
      <c r="G48" s="128">
        <f t="shared" si="7"/>
        <v>3.1840000000000543</v>
      </c>
      <c r="H48" s="128">
        <f t="shared" si="7"/>
        <v>65.147000000000247</v>
      </c>
      <c r="I48" s="128">
        <f t="shared" si="7"/>
        <v>-59.748999999999967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0FE66-661E-4FD3-82CC-817862130EEB}">
  <dimension ref="A1:K75"/>
  <sheetViews>
    <sheetView showGridLines="0" topLeftCell="A34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341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1959.191</v>
      </c>
      <c r="E8" s="128">
        <v>1412.3710000000001</v>
      </c>
      <c r="F8" s="128">
        <v>79.828000000000003</v>
      </c>
      <c r="G8" s="128">
        <v>167.45200000000003</v>
      </c>
      <c r="H8" s="128">
        <v>299.54000000000002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1017.4839999999999</v>
      </c>
      <c r="E9" s="128">
        <v>802.30599999999993</v>
      </c>
      <c r="F9" s="128">
        <v>45.028999999999996</v>
      </c>
      <c r="G9" s="128">
        <v>62.195999999999998</v>
      </c>
      <c r="H9" s="128">
        <v>107.95299999999996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941.70700000000011</v>
      </c>
      <c r="E10" s="128">
        <f t="shared" si="0"/>
        <v>610.06500000000017</v>
      </c>
      <c r="F10" s="128">
        <f t="shared" si="0"/>
        <v>34.799000000000007</v>
      </c>
      <c r="G10" s="128">
        <f t="shared" si="0"/>
        <v>105.25600000000003</v>
      </c>
      <c r="H10" s="128">
        <f t="shared" si="0"/>
        <v>191.58700000000005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211.98700000000002</v>
      </c>
      <c r="E11" s="128">
        <v>113.209</v>
      </c>
      <c r="F11" s="128">
        <v>4.4059999999999997</v>
      </c>
      <c r="G11" s="128">
        <v>28.053000000000001</v>
      </c>
      <c r="H11" s="128">
        <v>66.319000000000003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729.72</v>
      </c>
      <c r="E12" s="128">
        <f>E10-E11</f>
        <v>496.85600000000017</v>
      </c>
      <c r="F12" s="128">
        <f>F10-F11</f>
        <v>30.393000000000008</v>
      </c>
      <c r="G12" s="128">
        <f>G10-G11</f>
        <v>77.203000000000031</v>
      </c>
      <c r="H12" s="128">
        <f>H10-H11</f>
        <v>125.26800000000004</v>
      </c>
      <c r="I12" s="128">
        <v>-36.129000000000076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532.99599999999998</v>
      </c>
      <c r="E13" s="128">
        <v>368.44799999999998</v>
      </c>
      <c r="F13" s="128">
        <v>18.933</v>
      </c>
      <c r="G13" s="128">
        <v>79.013999999999996</v>
      </c>
      <c r="H13" s="128">
        <v>66.600999999999985</v>
      </c>
      <c r="I13" s="128">
        <v>4.423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10.469999999999999</v>
      </c>
      <c r="E14" s="128">
        <v>7.298</v>
      </c>
      <c r="F14" s="128">
        <v>0.52200000000000002</v>
      </c>
      <c r="G14" s="128">
        <v>8.3000000000000018E-2</v>
      </c>
      <c r="H14" s="128">
        <v>2.5669999999999984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6.6119999999999983</v>
      </c>
      <c r="E15" s="128">
        <v>6.0239999999999991</v>
      </c>
      <c r="F15" s="128">
        <v>0</v>
      </c>
      <c r="G15" s="128">
        <v>4.4000000000000004E-2</v>
      </c>
      <c r="H15" s="128">
        <v>0.54400000000000004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192.86600000000004</v>
      </c>
      <c r="E16" s="128">
        <f t="shared" si="1"/>
        <v>127.13400000000019</v>
      </c>
      <c r="F16" s="128">
        <f t="shared" si="1"/>
        <v>10.938000000000008</v>
      </c>
      <c r="G16" s="128">
        <f t="shared" si="1"/>
        <v>-1.8499999999999643</v>
      </c>
      <c r="H16" s="128">
        <f t="shared" si="1"/>
        <v>56.644000000000055</v>
      </c>
      <c r="I16" s="128">
        <f t="shared" si="1"/>
        <v>-40.552000000000078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533.20899999999995</v>
      </c>
      <c r="E17" s="128">
        <v>0</v>
      </c>
      <c r="F17" s="128">
        <v>0</v>
      </c>
      <c r="G17" s="128">
        <v>0</v>
      </c>
      <c r="H17" s="128">
        <v>533.20899999999995</v>
      </c>
      <c r="I17" s="128">
        <v>4.21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10.478</v>
      </c>
      <c r="E18" s="128">
        <v>0</v>
      </c>
      <c r="F18" s="128">
        <v>0</v>
      </c>
      <c r="G18" s="128">
        <v>10.478</v>
      </c>
      <c r="H18" s="128">
        <v>0</v>
      </c>
      <c r="I18" s="128">
        <v>5.1999999999999998E-2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106.58800000000001</v>
      </c>
      <c r="E19" s="128">
        <v>0</v>
      </c>
      <c r="F19" s="128">
        <v>0</v>
      </c>
      <c r="G19" s="128">
        <v>106.58800000000001</v>
      </c>
      <c r="H19" s="128">
        <v>0</v>
      </c>
      <c r="I19" s="128">
        <v>1.363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226.79500000000002</v>
      </c>
      <c r="E20" s="128">
        <v>109.82900000000001</v>
      </c>
      <c r="F20" s="128">
        <v>96.771000000000001</v>
      </c>
      <c r="G20" s="128">
        <v>9.3629999999999995</v>
      </c>
      <c r="H20" s="128">
        <v>10.831999999999999</v>
      </c>
      <c r="I20" s="128">
        <v>86.062999999999988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274.37400000000002</v>
      </c>
      <c r="E21" s="128">
        <v>53.718000000000004</v>
      </c>
      <c r="F21" s="128">
        <v>103.95300000000002</v>
      </c>
      <c r="G21" s="128">
        <v>6.3140000000000001</v>
      </c>
      <c r="H21" s="128">
        <v>110.38900000000001</v>
      </c>
      <c r="I21" s="128">
        <v>38.484000000000002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869.76400000000012</v>
      </c>
      <c r="E22" s="128">
        <f t="shared" si="2"/>
        <v>71.023000000000181</v>
      </c>
      <c r="F22" s="128">
        <f t="shared" si="2"/>
        <v>18.120000000000019</v>
      </c>
      <c r="G22" s="128">
        <f t="shared" si="2"/>
        <v>91.211000000000041</v>
      </c>
      <c r="H22" s="128">
        <f t="shared" si="2"/>
        <v>689.41</v>
      </c>
      <c r="I22" s="128">
        <f t="shared" si="2"/>
        <v>-82.61000000000007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124.23900000000002</v>
      </c>
      <c r="E23" s="128">
        <v>27.493999999999996</v>
      </c>
      <c r="F23" s="128">
        <v>3.7399999999999998</v>
      </c>
      <c r="G23" s="128">
        <v>0</v>
      </c>
      <c r="H23" s="128">
        <v>93.005000000000024</v>
      </c>
      <c r="I23" s="128">
        <v>2.0960000000000001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126.19400000000002</v>
      </c>
      <c r="E24" s="128">
        <v>0</v>
      </c>
      <c r="F24" s="128">
        <v>0</v>
      </c>
      <c r="G24" s="128">
        <v>126.19400000000002</v>
      </c>
      <c r="H24" s="128">
        <v>0</v>
      </c>
      <c r="I24" s="128">
        <v>0.14099999999999999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212.29399999999998</v>
      </c>
      <c r="E25" s="128">
        <v>0</v>
      </c>
      <c r="F25" s="128">
        <v>0</v>
      </c>
      <c r="G25" s="128">
        <v>0</v>
      </c>
      <c r="H25" s="128">
        <v>212.29399999999998</v>
      </c>
      <c r="I25" s="128">
        <v>1.423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212.60699999999994</v>
      </c>
      <c r="E26" s="128">
        <v>5.1720000000000015</v>
      </c>
      <c r="F26" s="128">
        <v>31.992999999999999</v>
      </c>
      <c r="G26" s="128">
        <v>175.23599999999996</v>
      </c>
      <c r="H26" s="128">
        <v>0.20599999999999999</v>
      </c>
      <c r="I26" s="128">
        <v>1.1099999999999999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187.31999999999996</v>
      </c>
      <c r="E27" s="128">
        <v>4.2679999999999998</v>
      </c>
      <c r="F27" s="128">
        <v>15.473000000000001</v>
      </c>
      <c r="G27" s="128">
        <v>167.37299999999999</v>
      </c>
      <c r="H27" s="128">
        <v>0.20599999999999999</v>
      </c>
      <c r="I27" s="128">
        <v>0.16500000000000001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185.14000000000001</v>
      </c>
      <c r="E28" s="128">
        <v>0</v>
      </c>
      <c r="F28" s="128">
        <v>0</v>
      </c>
      <c r="G28" s="128">
        <v>0</v>
      </c>
      <c r="H28" s="128">
        <v>185.14000000000001</v>
      </c>
      <c r="I28" s="128">
        <v>2.3450000000000002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107.77599999999998</v>
      </c>
      <c r="E29" s="128">
        <v>11.247</v>
      </c>
      <c r="F29" s="128">
        <v>49.621000000000002</v>
      </c>
      <c r="G29" s="128">
        <v>21.825999999999993</v>
      </c>
      <c r="H29" s="128">
        <v>25.081999999999997</v>
      </c>
      <c r="I29" s="128">
        <v>20.584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94.515999999999963</v>
      </c>
      <c r="E30" s="128">
        <v>5.359</v>
      </c>
      <c r="F30" s="128">
        <v>49.667999999999999</v>
      </c>
      <c r="G30" s="128">
        <v>7.2309999999999945</v>
      </c>
      <c r="H30" s="128">
        <v>32.257999999999996</v>
      </c>
      <c r="I30" s="128">
        <v>33.843999999999994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856.5920000000001</v>
      </c>
      <c r="E31" s="128">
        <f t="shared" si="3"/>
        <v>38.545000000000186</v>
      </c>
      <c r="F31" s="128">
        <f t="shared" si="3"/>
        <v>30.947000000000017</v>
      </c>
      <c r="G31" s="128">
        <f t="shared" si="3"/>
        <v>210.67300000000003</v>
      </c>
      <c r="H31" s="128">
        <f t="shared" si="3"/>
        <v>576.42700000000002</v>
      </c>
      <c r="I31" s="128">
        <f t="shared" si="3"/>
        <v>-69.438000000000088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747.11199999999997</v>
      </c>
      <c r="E32" s="128">
        <v>0</v>
      </c>
      <c r="F32" s="128">
        <v>0</v>
      </c>
      <c r="G32" s="128">
        <v>216.477</v>
      </c>
      <c r="H32" s="128">
        <v>530.63499999999999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-14.500000000000002</v>
      </c>
      <c r="G33" s="128">
        <v>0</v>
      </c>
      <c r="H33" s="128">
        <v>15.382000000000001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109.48000000000013</v>
      </c>
      <c r="E34" s="128">
        <f t="shared" si="4"/>
        <v>37.663000000000189</v>
      </c>
      <c r="F34" s="128">
        <f t="shared" si="4"/>
        <v>16.447000000000017</v>
      </c>
      <c r="G34" s="128">
        <f t="shared" si="4"/>
        <v>-5.8039999999999736</v>
      </c>
      <c r="H34" s="128">
        <f t="shared" si="4"/>
        <v>61.174000000000035</v>
      </c>
      <c r="I34" s="128">
        <f t="shared" si="4"/>
        <v>-69.438000000000088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24.774999999999999</v>
      </c>
      <c r="E35" s="128">
        <v>0.34899999999999998</v>
      </c>
      <c r="F35" s="128">
        <v>5.0679999999999996</v>
      </c>
      <c r="G35" s="128">
        <v>15.560999999999998</v>
      </c>
      <c r="H35" s="128">
        <v>3.7970000000000006</v>
      </c>
      <c r="I35" s="128">
        <v>1.4330000000000001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21.887</v>
      </c>
      <c r="E36" s="128">
        <v>10.696999999999999</v>
      </c>
      <c r="F36" s="128">
        <v>0.71700000000000008</v>
      </c>
      <c r="G36" s="128">
        <v>4.3229999999999995</v>
      </c>
      <c r="H36" s="128">
        <v>6.15</v>
      </c>
      <c r="I36" s="128">
        <v>4.3209999999999997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252.029</v>
      </c>
      <c r="E37" s="128">
        <v>140.33699999999999</v>
      </c>
      <c r="F37" s="128">
        <v>4.2969999999999997</v>
      </c>
      <c r="G37" s="128">
        <v>28.978999999999999</v>
      </c>
      <c r="H37" s="128">
        <v>78.415999999999997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211.98700000000002</v>
      </c>
      <c r="E38" s="128">
        <v>113.209</v>
      </c>
      <c r="F38" s="128">
        <v>4.4059999999999997</v>
      </c>
      <c r="G38" s="128">
        <v>28.053000000000001</v>
      </c>
      <c r="H38" s="128">
        <v>66.319000000000003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2.2720000000000002</v>
      </c>
      <c r="E39" s="128">
        <v>-0.5839999999999993</v>
      </c>
      <c r="F39" s="128">
        <v>2.9479999999999995</v>
      </c>
      <c r="G39" s="128">
        <v>-0.22200000000000003</v>
      </c>
      <c r="H39" s="128">
        <v>0.13</v>
      </c>
      <c r="I39" s="128">
        <v>-2.2719999999999985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64.278000000000148</v>
      </c>
      <c r="E40" s="128">
        <f t="shared" si="5"/>
        <v>21.467000000000208</v>
      </c>
      <c r="F40" s="128">
        <f t="shared" si="5"/>
        <v>9.2570000000000192</v>
      </c>
      <c r="G40" s="128">
        <f t="shared" si="5"/>
        <v>-17.74599999999997</v>
      </c>
      <c r="H40" s="128">
        <f t="shared" si="5"/>
        <v>51.30000000000004</v>
      </c>
      <c r="I40" s="128">
        <f t="shared" si="5"/>
        <v>-64.278000000000105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856.59200000000033</v>
      </c>
      <c r="E42" s="128">
        <v>38.545000000000201</v>
      </c>
      <c r="F42" s="128">
        <v>30.94700000000001</v>
      </c>
      <c r="G42" s="128">
        <v>210.67300000000003</v>
      </c>
      <c r="H42" s="128">
        <v>576.42700000000013</v>
      </c>
      <c r="I42" s="128">
        <v>-69.438000000000073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134.95400000000001</v>
      </c>
      <c r="E43" s="128">
        <v>0</v>
      </c>
      <c r="F43" s="128">
        <v>0</v>
      </c>
      <c r="G43" s="128">
        <v>134.95400000000001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134.95400000000001</v>
      </c>
      <c r="E44" s="128">
        <v>0</v>
      </c>
      <c r="F44" s="128">
        <v>0</v>
      </c>
      <c r="G44" s="128">
        <v>0</v>
      </c>
      <c r="H44" s="128">
        <v>134.95400000000001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856.59200000000033</v>
      </c>
      <c r="E45" s="128">
        <f t="shared" si="6"/>
        <v>38.545000000000201</v>
      </c>
      <c r="F45" s="128">
        <f t="shared" si="6"/>
        <v>30.94700000000001</v>
      </c>
      <c r="G45" s="128">
        <f t="shared" si="6"/>
        <v>75.719000000000023</v>
      </c>
      <c r="H45" s="128">
        <f t="shared" si="6"/>
        <v>711.38100000000009</v>
      </c>
      <c r="I45" s="128">
        <f t="shared" si="6"/>
        <v>-69.438000000000073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747.11199999999997</v>
      </c>
      <c r="E46" s="128">
        <v>0</v>
      </c>
      <c r="F46" s="128">
        <v>0</v>
      </c>
      <c r="G46" s="128">
        <v>81.522999999999996</v>
      </c>
      <c r="H46" s="128">
        <v>665.58899999999994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-14.500000000000002</v>
      </c>
      <c r="G47" s="128">
        <v>0</v>
      </c>
      <c r="H47" s="128">
        <v>15.382000000000001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109.48000000000036</v>
      </c>
      <c r="E48" s="128">
        <f t="shared" si="7"/>
        <v>37.663000000000203</v>
      </c>
      <c r="F48" s="128">
        <f t="shared" si="7"/>
        <v>16.44700000000001</v>
      </c>
      <c r="G48" s="128">
        <f t="shared" si="7"/>
        <v>-5.8039999999999736</v>
      </c>
      <c r="H48" s="128">
        <f t="shared" si="7"/>
        <v>61.174000000000149</v>
      </c>
      <c r="I48" s="128">
        <f t="shared" si="7"/>
        <v>-69.438000000000073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5"/>
  <sheetViews>
    <sheetView showGridLines="0" topLeftCell="A1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335</v>
      </c>
    </row>
    <row r="7" spans="1:1">
      <c r="A7" s="3"/>
    </row>
    <row r="8" spans="1:1">
      <c r="A8" s="2" t="s">
        <v>1</v>
      </c>
    </row>
    <row r="9" spans="1:1">
      <c r="A9" s="3" t="s">
        <v>332</v>
      </c>
    </row>
    <row r="10" spans="1:1">
      <c r="A10" s="3"/>
    </row>
    <row r="11" spans="1:1">
      <c r="A11" s="2" t="s">
        <v>1</v>
      </c>
    </row>
    <row r="12" spans="1:1">
      <c r="A12" s="3" t="s">
        <v>342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2!Druckbereich" display="Konten 2022" xr:uid="{00000000-0004-0000-0100-000002000000}"/>
    <hyperlink ref="A8" location="Tab3411_2022!Druckbereich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75"/>
  <sheetViews>
    <sheetView showGridLines="0" topLeftCell="A14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>
      <selection activeCell="C14" sqref="C14"/>
    </sheetView>
  </sheetViews>
  <sheetFormatPr baseColWidth="10" defaultRowHeight="15"/>
  <cols>
    <col min="1" max="16384" width="11" style="83"/>
  </cols>
  <sheetData>
    <row r="1" spans="1:1" ht="20.25">
      <c r="A1" s="84" t="s">
        <v>221</v>
      </c>
    </row>
    <row r="2" spans="1:1">
      <c r="A2" s="85"/>
    </row>
    <row r="3" spans="1:1">
      <c r="A3" s="86" t="s">
        <v>325</v>
      </c>
    </row>
    <row r="4" spans="1:1">
      <c r="A4" s="86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3" r:id="rId4">
          <objectPr defaultSize="0" r:id="rId5">
            <anchor moveWithCells="1">
              <from>
                <xdr:col>0</xdr:col>
                <xdr:colOff>9525</xdr:colOff>
                <xdr:row>4</xdr:row>
                <xdr:rowOff>114300</xdr:rowOff>
              </from>
              <to>
                <xdr:col>1</xdr:col>
                <xdr:colOff>85725</xdr:colOff>
                <xdr:row>8</xdr:row>
                <xdr:rowOff>38100</xdr:rowOff>
              </to>
            </anchor>
          </objectPr>
        </oleObject>
      </mc:Choice>
      <mc:Fallback>
        <oleObject progId="AcroExch.Document.DC" dvAspect="DVASPECT_ICON" shapeId="615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75"/>
  <sheetViews>
    <sheetView showGridLines="0" topLeftCell="A2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9BD79-40F5-4528-A261-A211728A5741}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133" customWidth="1"/>
    <col min="2" max="2" width="5.625" style="134" customWidth="1"/>
    <col min="3" max="3" width="35" style="133" customWidth="1"/>
    <col min="4" max="9" width="7.625" style="132" customWidth="1"/>
    <col min="10" max="11" width="7.25" style="132" customWidth="1"/>
    <col min="12" max="16384" width="11" style="132"/>
  </cols>
  <sheetData>
    <row r="1" spans="1:11" ht="12">
      <c r="A1" s="225" t="s">
        <v>3</v>
      </c>
      <c r="B1" s="225"/>
      <c r="C1" s="225"/>
      <c r="D1" s="225"/>
      <c r="E1" s="225"/>
      <c r="F1" s="225"/>
      <c r="G1" s="225"/>
      <c r="H1" s="225"/>
      <c r="I1" s="225"/>
      <c r="J1" s="131"/>
      <c r="K1" s="131"/>
    </row>
    <row r="2" spans="1:11" ht="12" customHeight="1">
      <c r="A2" s="226">
        <v>2022</v>
      </c>
      <c r="B2" s="226"/>
      <c r="C2" s="226"/>
      <c r="D2" s="226"/>
      <c r="E2" s="226"/>
      <c r="F2" s="226"/>
      <c r="G2" s="226"/>
      <c r="H2" s="226"/>
      <c r="I2" s="226"/>
      <c r="J2" s="131"/>
      <c r="K2" s="131"/>
    </row>
    <row r="3" spans="1:11" ht="12" customHeight="1">
      <c r="A3" s="226" t="s">
        <v>4</v>
      </c>
      <c r="B3" s="226"/>
      <c r="C3" s="226"/>
      <c r="D3" s="226"/>
      <c r="E3" s="226"/>
      <c r="F3" s="226"/>
      <c r="G3" s="226"/>
      <c r="H3" s="226"/>
      <c r="I3" s="226"/>
      <c r="J3" s="131"/>
      <c r="K3" s="131"/>
    </row>
    <row r="4" spans="1:11" ht="9" customHeight="1">
      <c r="D4" s="131"/>
      <c r="E4" s="131"/>
      <c r="F4" s="131"/>
      <c r="G4" s="131"/>
      <c r="H4" s="131"/>
      <c r="I4" s="131"/>
      <c r="J4" s="131"/>
      <c r="K4" s="131"/>
    </row>
    <row r="5" spans="1:11" ht="18" customHeight="1">
      <c r="A5" s="227" t="s">
        <v>5</v>
      </c>
      <c r="B5" s="228"/>
      <c r="C5" s="233" t="s">
        <v>6</v>
      </c>
      <c r="D5" s="236" t="s">
        <v>7</v>
      </c>
      <c r="E5" s="236" t="s">
        <v>8</v>
      </c>
      <c r="F5" s="236" t="s">
        <v>9</v>
      </c>
      <c r="G5" s="236" t="s">
        <v>10</v>
      </c>
      <c r="H5" s="236" t="s">
        <v>11</v>
      </c>
      <c r="I5" s="238" t="s">
        <v>12</v>
      </c>
      <c r="J5" s="131"/>
      <c r="K5" s="131"/>
    </row>
    <row r="6" spans="1:11" ht="18" customHeight="1">
      <c r="A6" s="229"/>
      <c r="B6" s="230"/>
      <c r="C6" s="234"/>
      <c r="D6" s="237"/>
      <c r="E6" s="237"/>
      <c r="F6" s="237"/>
      <c r="G6" s="237"/>
      <c r="H6" s="237"/>
      <c r="I6" s="239"/>
      <c r="J6" s="131"/>
      <c r="K6" s="131"/>
    </row>
    <row r="7" spans="1:11" ht="18" customHeight="1">
      <c r="A7" s="229"/>
      <c r="B7" s="230"/>
      <c r="C7" s="234"/>
      <c r="D7" s="237"/>
      <c r="E7" s="241" t="s">
        <v>13</v>
      </c>
      <c r="F7" s="242"/>
      <c r="G7" s="237"/>
      <c r="H7" s="237"/>
      <c r="I7" s="240"/>
      <c r="J7" s="131"/>
      <c r="K7" s="131"/>
    </row>
    <row r="8" spans="1:11" ht="18" customHeight="1">
      <c r="A8" s="231"/>
      <c r="B8" s="232"/>
      <c r="C8" s="235"/>
      <c r="D8" s="135" t="s">
        <v>14</v>
      </c>
      <c r="E8" s="135" t="s">
        <v>15</v>
      </c>
      <c r="F8" s="135" t="s">
        <v>16</v>
      </c>
      <c r="G8" s="135" t="s">
        <v>17</v>
      </c>
      <c r="H8" s="135" t="s">
        <v>18</v>
      </c>
      <c r="I8" s="135" t="s">
        <v>19</v>
      </c>
      <c r="J8" s="131"/>
      <c r="K8" s="131"/>
    </row>
    <row r="9" spans="1:11" ht="9" customHeight="1">
      <c r="A9" s="136"/>
      <c r="B9" s="136"/>
      <c r="C9" s="137"/>
      <c r="D9" s="138"/>
      <c r="E9" s="139"/>
      <c r="F9" s="139"/>
      <c r="G9" s="139"/>
      <c r="H9" s="139"/>
      <c r="I9" s="139"/>
      <c r="J9" s="131"/>
      <c r="K9" s="131"/>
    </row>
    <row r="10" spans="1:11" ht="21.75" customHeight="1">
      <c r="A10" s="140" t="s">
        <v>20</v>
      </c>
      <c r="B10" s="141" t="s">
        <v>21</v>
      </c>
      <c r="C10" s="142"/>
      <c r="D10" s="143"/>
      <c r="E10" s="139"/>
      <c r="F10" s="139"/>
      <c r="G10" s="139"/>
      <c r="H10" s="139"/>
      <c r="I10" s="139"/>
      <c r="J10" s="131"/>
      <c r="K10" s="131"/>
    </row>
    <row r="11" spans="1:11" ht="21" customHeight="1" thickBot="1">
      <c r="A11" s="144" t="s">
        <v>22</v>
      </c>
      <c r="C11" s="145"/>
      <c r="D11" s="146"/>
      <c r="E11" s="131"/>
      <c r="F11" s="131"/>
      <c r="G11" s="131"/>
      <c r="H11" s="131"/>
      <c r="I11" s="131"/>
      <c r="J11" s="131"/>
      <c r="K11" s="131"/>
    </row>
    <row r="12" spans="1:11" ht="12" customHeight="1">
      <c r="A12" s="147" t="s">
        <v>23</v>
      </c>
      <c r="B12" s="148"/>
      <c r="C12" s="149" t="s">
        <v>24</v>
      </c>
      <c r="D12" s="150">
        <v>7581.4120000000003</v>
      </c>
      <c r="E12" s="151">
        <v>0</v>
      </c>
      <c r="F12" s="151">
        <v>0</v>
      </c>
      <c r="G12" s="151">
        <v>0</v>
      </c>
      <c r="H12" s="151">
        <v>0</v>
      </c>
      <c r="I12" s="151">
        <v>0</v>
      </c>
      <c r="J12" s="131"/>
      <c r="K12" s="152"/>
    </row>
    <row r="13" spans="1:11" ht="12" customHeight="1">
      <c r="A13" s="153" t="s">
        <v>25</v>
      </c>
      <c r="B13" s="154"/>
      <c r="C13" s="149" t="s">
        <v>26</v>
      </c>
      <c r="D13" s="150">
        <v>390.67000000000007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31"/>
      <c r="K13" s="152"/>
    </row>
    <row r="14" spans="1:11" ht="12" customHeight="1">
      <c r="A14" s="153" t="s">
        <v>27</v>
      </c>
      <c r="B14" s="154"/>
      <c r="C14" s="149" t="s">
        <v>28</v>
      </c>
      <c r="D14" s="150">
        <v>1897.9469999999999</v>
      </c>
      <c r="E14" s="151">
        <v>0</v>
      </c>
      <c r="F14" s="151">
        <v>0</v>
      </c>
      <c r="G14" s="151">
        <v>0</v>
      </c>
      <c r="H14" s="151">
        <v>0</v>
      </c>
      <c r="I14" s="151">
        <v>0</v>
      </c>
      <c r="J14" s="131"/>
      <c r="K14" s="152"/>
    </row>
    <row r="15" spans="1:11" ht="15.75" hidden="1" customHeight="1">
      <c r="A15" s="155" t="s">
        <v>29</v>
      </c>
      <c r="B15" s="156"/>
      <c r="C15" s="149"/>
      <c r="D15" s="150">
        <v>9870.0290000000005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31"/>
      <c r="K15" s="152"/>
    </row>
    <row r="16" spans="1:11" ht="16.5" customHeight="1">
      <c r="A16" s="145"/>
      <c r="B16" s="157" t="s">
        <v>30</v>
      </c>
      <c r="C16" s="149" t="s">
        <v>31</v>
      </c>
      <c r="D16" s="150">
        <v>4071.7839999999997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31"/>
      <c r="K16" s="152"/>
    </row>
    <row r="17" spans="1:11" ht="12" customHeight="1">
      <c r="B17" s="154" t="s">
        <v>32</v>
      </c>
      <c r="C17" s="149" t="s">
        <v>33</v>
      </c>
      <c r="D17" s="150">
        <v>23.488000000000003</v>
      </c>
      <c r="E17" s="151">
        <v>0</v>
      </c>
      <c r="F17" s="151">
        <v>0</v>
      </c>
      <c r="G17" s="151">
        <v>0</v>
      </c>
      <c r="H17" s="151">
        <v>0</v>
      </c>
      <c r="I17" s="151">
        <v>0</v>
      </c>
      <c r="J17" s="131"/>
      <c r="K17" s="152"/>
    </row>
    <row r="18" spans="1:11" ht="12" customHeight="1">
      <c r="B18" s="157" t="s">
        <v>34</v>
      </c>
      <c r="C18" s="149" t="s">
        <v>35</v>
      </c>
      <c r="D18" s="150">
        <v>2830.2179999999998</v>
      </c>
      <c r="E18" s="151">
        <v>0</v>
      </c>
      <c r="F18" s="151">
        <v>0</v>
      </c>
      <c r="G18" s="151">
        <v>0</v>
      </c>
      <c r="H18" s="151">
        <v>0</v>
      </c>
      <c r="I18" s="151">
        <v>0</v>
      </c>
      <c r="J18" s="131"/>
      <c r="K18" s="152"/>
    </row>
    <row r="19" spans="1:11" ht="12" customHeight="1">
      <c r="B19" s="157" t="s">
        <v>249</v>
      </c>
      <c r="C19" s="149" t="s">
        <v>36</v>
      </c>
      <c r="D19" s="150">
        <v>970.31500000000005</v>
      </c>
      <c r="E19" s="151">
        <v>0</v>
      </c>
      <c r="F19" s="151">
        <v>0</v>
      </c>
      <c r="G19" s="151">
        <v>0</v>
      </c>
      <c r="H19" s="151">
        <v>0</v>
      </c>
      <c r="I19" s="151">
        <v>0</v>
      </c>
      <c r="J19" s="131"/>
      <c r="K19" s="152"/>
    </row>
    <row r="20" spans="1:11" ht="12" customHeight="1" thickBot="1">
      <c r="A20" s="158"/>
      <c r="B20" s="159" t="s">
        <v>37</v>
      </c>
      <c r="C20" s="149" t="s">
        <v>38</v>
      </c>
      <c r="D20" s="151">
        <v>1974.2239999999999</v>
      </c>
      <c r="E20" s="151">
        <v>0</v>
      </c>
      <c r="F20" s="151">
        <v>0</v>
      </c>
      <c r="G20" s="151">
        <v>0</v>
      </c>
      <c r="H20" s="151">
        <v>0</v>
      </c>
      <c r="I20" s="151">
        <v>0</v>
      </c>
      <c r="J20" s="131"/>
      <c r="K20" s="152"/>
    </row>
    <row r="21" spans="1:11" ht="15.75" hidden="1" customHeight="1" thickBot="1">
      <c r="A21" s="160"/>
      <c r="B21" s="161" t="s">
        <v>29</v>
      </c>
      <c r="C21" s="149"/>
      <c r="D21" s="150">
        <v>9870.0290000000005</v>
      </c>
      <c r="E21" s="151">
        <v>0</v>
      </c>
      <c r="F21" s="151">
        <v>0</v>
      </c>
      <c r="G21" s="151">
        <v>0</v>
      </c>
      <c r="H21" s="151">
        <v>0</v>
      </c>
      <c r="I21" s="151">
        <v>0</v>
      </c>
      <c r="J21" s="131"/>
      <c r="K21" s="152"/>
    </row>
    <row r="22" spans="1:11" ht="9" customHeight="1">
      <c r="A22" s="161"/>
      <c r="B22" s="162"/>
      <c r="C22" s="149"/>
      <c r="D22" s="163"/>
      <c r="E22" s="164"/>
      <c r="F22" s="164"/>
      <c r="G22" s="164"/>
      <c r="H22" s="164"/>
      <c r="I22" s="164"/>
      <c r="J22" s="131"/>
      <c r="K22" s="152"/>
    </row>
    <row r="23" spans="1:11" ht="21.75" customHeight="1">
      <c r="A23" s="141" t="s">
        <v>21</v>
      </c>
      <c r="B23" s="165" t="s">
        <v>39</v>
      </c>
      <c r="C23" s="145"/>
      <c r="D23" s="163"/>
      <c r="E23" s="164"/>
      <c r="F23" s="164"/>
      <c r="G23" s="164"/>
      <c r="H23" s="164"/>
      <c r="I23" s="164"/>
      <c r="J23" s="131"/>
      <c r="K23" s="131"/>
    </row>
    <row r="24" spans="1:11" ht="21" customHeight="1" thickBot="1">
      <c r="A24" s="144" t="s">
        <v>40</v>
      </c>
      <c r="C24" s="145"/>
      <c r="D24" s="163"/>
      <c r="E24" s="164"/>
      <c r="F24" s="164"/>
      <c r="G24" s="164"/>
      <c r="H24" s="164"/>
      <c r="I24" s="164"/>
      <c r="J24" s="131"/>
      <c r="K24" s="131"/>
    </row>
    <row r="25" spans="1:11" ht="12" customHeight="1">
      <c r="A25" s="166"/>
      <c r="B25" s="148" t="s">
        <v>23</v>
      </c>
      <c r="C25" s="149" t="s">
        <v>41</v>
      </c>
      <c r="D25" s="150">
        <v>7581.4120000000003</v>
      </c>
      <c r="E25" s="151">
        <v>5511.4540000000006</v>
      </c>
      <c r="F25" s="151">
        <v>307.31099999999998</v>
      </c>
      <c r="G25" s="151">
        <v>639.17000000000007</v>
      </c>
      <c r="H25" s="151">
        <v>1123.4769999999996</v>
      </c>
      <c r="I25" s="151">
        <v>0</v>
      </c>
      <c r="J25" s="167"/>
      <c r="K25" s="167"/>
    </row>
    <row r="26" spans="1:11" ht="12" customHeight="1">
      <c r="A26" s="168"/>
      <c r="B26" s="154"/>
      <c r="C26" s="149" t="s">
        <v>42</v>
      </c>
      <c r="D26" s="169">
        <v>77.094999999999999</v>
      </c>
      <c r="E26" s="170">
        <v>0</v>
      </c>
      <c r="F26" s="170">
        <v>77.094999999999999</v>
      </c>
      <c r="G26" s="170">
        <v>0</v>
      </c>
      <c r="H26" s="170">
        <v>0</v>
      </c>
      <c r="I26" s="170">
        <v>0</v>
      </c>
      <c r="J26" s="167"/>
      <c r="K26" s="167"/>
    </row>
    <row r="27" spans="1:11" ht="15.75" hidden="1" customHeight="1">
      <c r="A27" s="168"/>
      <c r="B27" s="156" t="s">
        <v>29</v>
      </c>
      <c r="C27" s="149"/>
      <c r="D27" s="150">
        <v>7581.4120000000003</v>
      </c>
      <c r="E27" s="151">
        <v>5511.4540000000006</v>
      </c>
      <c r="F27" s="151">
        <v>307.31099999999998</v>
      </c>
      <c r="G27" s="151">
        <v>639.17000000000007</v>
      </c>
      <c r="H27" s="151">
        <v>1123.4769999999996</v>
      </c>
      <c r="I27" s="151">
        <v>0</v>
      </c>
      <c r="J27" s="167"/>
      <c r="K27" s="167"/>
    </row>
    <row r="28" spans="1:11" ht="16.5" customHeight="1">
      <c r="A28" s="133" t="s">
        <v>30</v>
      </c>
      <c r="B28" s="171"/>
      <c r="C28" s="149" t="s">
        <v>31</v>
      </c>
      <c r="D28" s="150">
        <v>4071.7839999999997</v>
      </c>
      <c r="E28" s="151">
        <v>3246.895</v>
      </c>
      <c r="F28" s="151">
        <v>171.65500000000003</v>
      </c>
      <c r="G28" s="151">
        <v>238.39400000000001</v>
      </c>
      <c r="H28" s="151">
        <v>414.83999999999992</v>
      </c>
      <c r="I28" s="151">
        <v>0</v>
      </c>
      <c r="J28" s="167"/>
      <c r="K28" s="167"/>
    </row>
    <row r="29" spans="1:11" ht="12" customHeight="1">
      <c r="B29" s="171"/>
      <c r="C29" s="149" t="s">
        <v>42</v>
      </c>
      <c r="D29" s="169">
        <v>51.26</v>
      </c>
      <c r="E29" s="170">
        <v>23.137</v>
      </c>
      <c r="F29" s="170">
        <v>1.9989999999999999</v>
      </c>
      <c r="G29" s="170">
        <v>1.8230000000000002</v>
      </c>
      <c r="H29" s="170">
        <v>24.301000000000002</v>
      </c>
      <c r="I29" s="170">
        <v>0</v>
      </c>
      <c r="J29" s="167"/>
      <c r="K29" s="167"/>
    </row>
    <row r="30" spans="1:11" ht="12" customHeight="1">
      <c r="A30" s="172" t="s">
        <v>43</v>
      </c>
      <c r="B30" s="173"/>
      <c r="C30" s="174" t="s">
        <v>44</v>
      </c>
      <c r="D30" s="150">
        <v>3509.6280000000006</v>
      </c>
      <c r="E30" s="170">
        <v>2264.5590000000007</v>
      </c>
      <c r="F30" s="170">
        <v>135.65599999999998</v>
      </c>
      <c r="G30" s="170">
        <v>400.77600000000001</v>
      </c>
      <c r="H30" s="170">
        <v>708.63699999999972</v>
      </c>
      <c r="I30" s="170">
        <v>-76.276999999999873</v>
      </c>
      <c r="J30" s="167"/>
      <c r="K30" s="167"/>
    </row>
    <row r="31" spans="1:11" ht="12" customHeight="1">
      <c r="A31" s="133" t="s">
        <v>250</v>
      </c>
      <c r="B31" s="171"/>
      <c r="C31" s="149" t="s">
        <v>45</v>
      </c>
      <c r="D31" s="169">
        <v>788.84500000000003</v>
      </c>
      <c r="E31" s="170">
        <v>428.07800000000003</v>
      </c>
      <c r="F31" s="170">
        <v>16.14</v>
      </c>
      <c r="G31" s="170">
        <v>100.703</v>
      </c>
      <c r="H31" s="170">
        <v>243.92400000000001</v>
      </c>
      <c r="I31" s="170">
        <v>0</v>
      </c>
      <c r="J31" s="167"/>
      <c r="K31" s="167"/>
    </row>
    <row r="32" spans="1:11" ht="16.5" customHeight="1" thickBot="1">
      <c r="A32" s="175" t="s">
        <v>46</v>
      </c>
      <c r="B32" s="176"/>
      <c r="C32" s="174" t="s">
        <v>47</v>
      </c>
      <c r="D32" s="150">
        <v>2720.7830000000004</v>
      </c>
      <c r="E32" s="170">
        <v>1836.4810000000009</v>
      </c>
      <c r="F32" s="170">
        <v>119.51599999999996</v>
      </c>
      <c r="G32" s="170">
        <v>300.07299999999998</v>
      </c>
      <c r="H32" s="170">
        <v>464.71299999999974</v>
      </c>
      <c r="I32" s="170">
        <v>-76.276999999999873</v>
      </c>
      <c r="J32" s="167"/>
      <c r="K32" s="167"/>
    </row>
    <row r="33" spans="1:11" ht="15.75" hidden="1" customHeight="1" thickBot="1">
      <c r="A33" s="177" t="s">
        <v>29</v>
      </c>
      <c r="B33" s="176"/>
      <c r="C33" s="174"/>
      <c r="D33" s="150">
        <v>7581.4120000000003</v>
      </c>
      <c r="E33" s="151">
        <v>5511.4540000000006</v>
      </c>
      <c r="F33" s="151">
        <v>307.31100000000004</v>
      </c>
      <c r="G33" s="151">
        <v>639.17000000000007</v>
      </c>
      <c r="H33" s="151">
        <v>1123.4769999999996</v>
      </c>
      <c r="I33" s="151">
        <v>-76.276999999999873</v>
      </c>
      <c r="J33" s="167"/>
      <c r="K33" s="167"/>
    </row>
    <row r="34" spans="1:11" ht="21" customHeight="1" thickBot="1">
      <c r="A34" s="144" t="s">
        <v>48</v>
      </c>
      <c r="B34" s="178"/>
      <c r="C34" s="179"/>
      <c r="D34" s="150"/>
      <c r="E34" s="151"/>
      <c r="F34" s="151"/>
      <c r="G34" s="151"/>
      <c r="H34" s="151"/>
      <c r="I34" s="151"/>
      <c r="J34" s="167"/>
      <c r="K34" s="167"/>
    </row>
    <row r="35" spans="1:11" ht="12" customHeight="1">
      <c r="A35" s="180"/>
      <c r="B35" s="181" t="s">
        <v>46</v>
      </c>
      <c r="C35" s="174" t="s">
        <v>49</v>
      </c>
      <c r="D35" s="150">
        <v>2720.7830000000004</v>
      </c>
      <c r="E35" s="170">
        <v>1836.4810000000009</v>
      </c>
      <c r="F35" s="170">
        <v>119.51599999999996</v>
      </c>
      <c r="G35" s="170">
        <v>300.07299999999998</v>
      </c>
      <c r="H35" s="170">
        <v>464.71299999999974</v>
      </c>
      <c r="I35" s="170">
        <v>-76.276999999999873</v>
      </c>
      <c r="J35" s="167"/>
      <c r="K35" s="167"/>
    </row>
    <row r="36" spans="1:11" ht="12" customHeight="1">
      <c r="A36" s="182"/>
      <c r="B36" s="183" t="s">
        <v>50</v>
      </c>
      <c r="C36" s="149" t="s">
        <v>51</v>
      </c>
      <c r="D36" s="169">
        <v>51.192000000000007</v>
      </c>
      <c r="E36" s="170">
        <v>44.930000000000007</v>
      </c>
      <c r="F36" s="170">
        <v>4.0000000000000001E-3</v>
      </c>
      <c r="G36" s="170">
        <v>0.189</v>
      </c>
      <c r="H36" s="170">
        <v>6.069</v>
      </c>
      <c r="I36" s="170">
        <v>0</v>
      </c>
      <c r="J36" s="167"/>
      <c r="K36" s="167"/>
    </row>
    <row r="37" spans="1:11" ht="15.75" hidden="1" customHeight="1">
      <c r="A37" s="168"/>
      <c r="B37" s="156" t="s">
        <v>29</v>
      </c>
      <c r="C37" s="149"/>
      <c r="D37" s="150">
        <v>2771.9750000000004</v>
      </c>
      <c r="E37" s="151">
        <v>1881.411000000001</v>
      </c>
      <c r="F37" s="151">
        <v>119.51999999999997</v>
      </c>
      <c r="G37" s="151">
        <v>300.262</v>
      </c>
      <c r="H37" s="151">
        <v>470.78199999999975</v>
      </c>
      <c r="I37" s="151">
        <v>-76.276999999999873</v>
      </c>
      <c r="J37" s="167"/>
      <c r="K37" s="167"/>
    </row>
    <row r="38" spans="1:11" ht="16.5" customHeight="1">
      <c r="A38" s="133" t="s">
        <v>52</v>
      </c>
      <c r="B38" s="171"/>
      <c r="C38" s="149" t="s">
        <v>53</v>
      </c>
      <c r="D38" s="169">
        <v>2019.751</v>
      </c>
      <c r="E38" s="170">
        <v>1383.7949999999998</v>
      </c>
      <c r="F38" s="170">
        <v>76.224999999999994</v>
      </c>
      <c r="G38" s="170">
        <v>307.94600000000003</v>
      </c>
      <c r="H38" s="170">
        <v>251.785</v>
      </c>
      <c r="I38" s="170">
        <v>17.707000000000001</v>
      </c>
      <c r="J38" s="167"/>
      <c r="K38" s="167"/>
    </row>
    <row r="39" spans="1:11" ht="12" customHeight="1">
      <c r="A39" s="133" t="s">
        <v>54</v>
      </c>
      <c r="B39" s="171"/>
      <c r="C39" s="149" t="s">
        <v>55</v>
      </c>
      <c r="D39" s="169">
        <v>37.965000000000003</v>
      </c>
      <c r="E39" s="170">
        <v>22.106000000000002</v>
      </c>
      <c r="F39" s="170">
        <v>5.4860000000000007</v>
      </c>
      <c r="G39" s="170">
        <v>0.28300000000000003</v>
      </c>
      <c r="H39" s="170">
        <v>10.09</v>
      </c>
      <c r="I39" s="170">
        <v>0</v>
      </c>
      <c r="J39" s="167"/>
      <c r="K39" s="167"/>
    </row>
    <row r="40" spans="1:11" ht="16.5" customHeight="1" thickBot="1">
      <c r="A40" s="184" t="s">
        <v>56</v>
      </c>
      <c r="B40" s="176"/>
      <c r="C40" s="174" t="s">
        <v>293</v>
      </c>
      <c r="D40" s="169">
        <v>714.25900000000058</v>
      </c>
      <c r="E40" s="170">
        <v>475.51000000000101</v>
      </c>
      <c r="F40" s="170">
        <v>37.808999999999955</v>
      </c>
      <c r="G40" s="170">
        <v>-7.9669999999999632</v>
      </c>
      <c r="H40" s="170">
        <v>208.9069999999997</v>
      </c>
      <c r="I40" s="170">
        <v>-93.983999999999867</v>
      </c>
      <c r="J40" s="167"/>
      <c r="K40" s="167"/>
    </row>
    <row r="41" spans="1:11" ht="15.75" hidden="1" customHeight="1" thickBot="1">
      <c r="A41" s="160" t="s">
        <v>29</v>
      </c>
      <c r="B41" s="185"/>
      <c r="C41" s="149"/>
      <c r="D41" s="150">
        <v>2771.9750000000004</v>
      </c>
      <c r="E41" s="151">
        <v>1881.411000000001</v>
      </c>
      <c r="F41" s="151">
        <v>119.51999999999995</v>
      </c>
      <c r="G41" s="151">
        <v>300.26200000000006</v>
      </c>
      <c r="H41" s="151">
        <v>470.7819999999997</v>
      </c>
      <c r="I41" s="151">
        <v>-76.276999999999873</v>
      </c>
      <c r="J41" s="167"/>
      <c r="K41" s="167"/>
    </row>
    <row r="42" spans="1:11" ht="21" customHeight="1" thickBot="1">
      <c r="A42" s="144" t="s">
        <v>57</v>
      </c>
      <c r="B42" s="178"/>
      <c r="C42" s="186"/>
      <c r="D42" s="150"/>
      <c r="E42" s="151"/>
      <c r="F42" s="151"/>
      <c r="G42" s="151"/>
      <c r="H42" s="151"/>
      <c r="I42" s="151"/>
      <c r="J42" s="167"/>
      <c r="K42" s="167"/>
    </row>
    <row r="43" spans="1:11" ht="12" customHeight="1">
      <c r="A43" s="180"/>
      <c r="B43" s="181" t="s">
        <v>56</v>
      </c>
      <c r="C43" s="174" t="s">
        <v>293</v>
      </c>
      <c r="D43" s="150">
        <v>714.25900000000058</v>
      </c>
      <c r="E43" s="170">
        <v>475.51000000000101</v>
      </c>
      <c r="F43" s="170">
        <v>37.808999999999955</v>
      </c>
      <c r="G43" s="170">
        <v>-7.9669999999999632</v>
      </c>
      <c r="H43" s="170">
        <v>208.9069999999997</v>
      </c>
      <c r="I43" s="170">
        <v>-93.983999999999867</v>
      </c>
      <c r="J43" s="167"/>
      <c r="K43" s="167"/>
    </row>
    <row r="44" spans="1:11" ht="16.5" customHeight="1">
      <c r="B44" s="154" t="s">
        <v>52</v>
      </c>
      <c r="C44" s="149" t="s">
        <v>53</v>
      </c>
      <c r="D44" s="169">
        <v>2023.5650000000001</v>
      </c>
      <c r="E44" s="170">
        <v>0</v>
      </c>
      <c r="F44" s="170">
        <v>0</v>
      </c>
      <c r="G44" s="170">
        <v>0</v>
      </c>
      <c r="H44" s="170">
        <v>2023.5650000000001</v>
      </c>
      <c r="I44" s="170">
        <v>13.893000000000001</v>
      </c>
      <c r="J44" s="167"/>
      <c r="K44" s="167"/>
    </row>
    <row r="45" spans="1:11" ht="16.5" customHeight="1">
      <c r="B45" s="154" t="s">
        <v>58</v>
      </c>
      <c r="C45" s="149" t="s">
        <v>59</v>
      </c>
      <c r="D45" s="169">
        <v>417.79800000000006</v>
      </c>
      <c r="E45" s="170">
        <v>0</v>
      </c>
      <c r="F45" s="170">
        <v>0</v>
      </c>
      <c r="G45" s="170">
        <v>417.79800000000006</v>
      </c>
      <c r="H45" s="170">
        <v>0</v>
      </c>
      <c r="I45" s="170">
        <v>10.837</v>
      </c>
      <c r="J45" s="167"/>
      <c r="K45" s="167"/>
    </row>
    <row r="46" spans="1:11" ht="12" customHeight="1">
      <c r="B46" s="154" t="s">
        <v>25</v>
      </c>
      <c r="C46" s="149" t="s">
        <v>26</v>
      </c>
      <c r="D46" s="169">
        <v>383.20899999999995</v>
      </c>
      <c r="E46" s="170">
        <v>0</v>
      </c>
      <c r="F46" s="170">
        <v>0</v>
      </c>
      <c r="G46" s="170">
        <v>383.20899999999995</v>
      </c>
      <c r="H46" s="170">
        <v>0</v>
      </c>
      <c r="I46" s="170">
        <v>7.4610000000000003</v>
      </c>
      <c r="J46" s="167"/>
      <c r="K46" s="167"/>
    </row>
    <row r="47" spans="1:11" ht="12" customHeight="1">
      <c r="B47" s="154" t="s">
        <v>60</v>
      </c>
      <c r="C47" s="149" t="s">
        <v>61</v>
      </c>
      <c r="D47" s="169">
        <v>285.66500000000002</v>
      </c>
      <c r="E47" s="170">
        <v>0</v>
      </c>
      <c r="F47" s="170">
        <v>0</v>
      </c>
      <c r="G47" s="170">
        <v>285.66500000000002</v>
      </c>
      <c r="H47" s="170">
        <v>0</v>
      </c>
      <c r="I47" s="170">
        <v>0</v>
      </c>
      <c r="J47" s="167"/>
      <c r="K47" s="167"/>
    </row>
    <row r="48" spans="1:11" ht="12" customHeight="1">
      <c r="B48" s="154" t="s">
        <v>62</v>
      </c>
      <c r="C48" s="149" t="s">
        <v>63</v>
      </c>
      <c r="D48" s="169">
        <v>23.992999999999999</v>
      </c>
      <c r="E48" s="170">
        <v>0</v>
      </c>
      <c r="F48" s="170">
        <v>0</v>
      </c>
      <c r="G48" s="170">
        <v>23.992999999999999</v>
      </c>
      <c r="H48" s="170">
        <v>0</v>
      </c>
      <c r="I48" s="170">
        <v>7.4630000000000001</v>
      </c>
      <c r="J48" s="167"/>
      <c r="K48" s="167"/>
    </row>
    <row r="49" spans="1:11" ht="12" customHeight="1">
      <c r="B49" s="154" t="s">
        <v>64</v>
      </c>
      <c r="C49" s="149" t="s">
        <v>65</v>
      </c>
      <c r="D49" s="169">
        <v>73.551000000000002</v>
      </c>
      <c r="E49" s="170">
        <v>0</v>
      </c>
      <c r="F49" s="170">
        <v>0</v>
      </c>
      <c r="G49" s="170">
        <v>73.551000000000002</v>
      </c>
      <c r="H49" s="170">
        <v>0</v>
      </c>
      <c r="I49" s="170">
        <v>-2E-3</v>
      </c>
      <c r="J49" s="167"/>
      <c r="K49" s="167"/>
    </row>
    <row r="50" spans="1:11" ht="12" customHeight="1">
      <c r="B50" s="154" t="s">
        <v>54</v>
      </c>
      <c r="C50" s="149" t="s">
        <v>55</v>
      </c>
      <c r="D50" s="169">
        <v>34.588999999999999</v>
      </c>
      <c r="E50" s="170">
        <v>0</v>
      </c>
      <c r="F50" s="170">
        <v>0</v>
      </c>
      <c r="G50" s="170">
        <v>34.588999999999999</v>
      </c>
      <c r="H50" s="170">
        <v>0</v>
      </c>
      <c r="I50" s="170">
        <v>3.3759999999999999</v>
      </c>
      <c r="J50" s="167"/>
      <c r="K50" s="167"/>
    </row>
    <row r="51" spans="1:11" ht="16.5" customHeight="1">
      <c r="B51" s="154" t="s">
        <v>66</v>
      </c>
      <c r="C51" s="149" t="s">
        <v>67</v>
      </c>
      <c r="D51" s="150">
        <v>904.73900000000003</v>
      </c>
      <c r="E51" s="170">
        <v>196.73899999999998</v>
      </c>
      <c r="F51" s="170">
        <v>265.81600000000003</v>
      </c>
      <c r="G51" s="151">
        <v>17.635999999999999</v>
      </c>
      <c r="H51" s="170">
        <v>424.548</v>
      </c>
      <c r="I51" s="170">
        <v>118.67699999999999</v>
      </c>
      <c r="J51" s="167"/>
      <c r="K51" s="167"/>
    </row>
    <row r="52" spans="1:11" ht="12" customHeight="1">
      <c r="B52" s="154" t="s">
        <v>68</v>
      </c>
      <c r="C52" s="149" t="s">
        <v>69</v>
      </c>
      <c r="D52" s="169">
        <v>215.72400000000002</v>
      </c>
      <c r="E52" s="170">
        <v>36.283000000000001</v>
      </c>
      <c r="F52" s="170">
        <v>144.488</v>
      </c>
      <c r="G52" s="151">
        <v>7.9649999999999999</v>
      </c>
      <c r="H52" s="170">
        <v>26.987999999999996</v>
      </c>
      <c r="I52" s="170">
        <v>54.295999999999999</v>
      </c>
      <c r="J52" s="167"/>
      <c r="K52" s="167"/>
    </row>
    <row r="53" spans="1:11" ht="12" customHeight="1">
      <c r="B53" s="154"/>
      <c r="C53" s="149" t="s">
        <v>70</v>
      </c>
      <c r="D53" s="169">
        <v>239.95599999999999</v>
      </c>
      <c r="E53" s="170">
        <v>28.763000000000002</v>
      </c>
      <c r="F53" s="170">
        <v>194.81099999999998</v>
      </c>
      <c r="G53" s="151">
        <v>6.52</v>
      </c>
      <c r="H53" s="170">
        <v>9.8619999999999983</v>
      </c>
      <c r="I53" s="170">
        <v>54.284999999999997</v>
      </c>
      <c r="J53" s="167"/>
      <c r="K53" s="167"/>
    </row>
    <row r="54" spans="1:11" ht="12" customHeight="1">
      <c r="B54" s="154" t="s">
        <v>71</v>
      </c>
      <c r="C54" s="149" t="s">
        <v>72</v>
      </c>
      <c r="D54" s="169">
        <v>493.32600000000002</v>
      </c>
      <c r="E54" s="170">
        <v>112.746</v>
      </c>
      <c r="F54" s="170">
        <v>50.848999999999997</v>
      </c>
      <c r="G54" s="170">
        <v>7.3279999999999994</v>
      </c>
      <c r="H54" s="170">
        <v>322.40299999999996</v>
      </c>
      <c r="I54" s="170">
        <v>49.448</v>
      </c>
      <c r="J54" s="167"/>
      <c r="K54" s="167"/>
    </row>
    <row r="55" spans="1:11" ht="12" customHeight="1">
      <c r="B55" s="154" t="s">
        <v>73</v>
      </c>
      <c r="C55" s="149" t="s">
        <v>74</v>
      </c>
      <c r="D55" s="169">
        <v>69.941000000000003</v>
      </c>
      <c r="E55" s="170">
        <v>42.601999999999997</v>
      </c>
      <c r="F55" s="170">
        <v>27.339000000000002</v>
      </c>
      <c r="G55" s="170">
        <v>0</v>
      </c>
      <c r="H55" s="170">
        <v>0</v>
      </c>
      <c r="I55" s="170">
        <v>7.1230000000000002</v>
      </c>
      <c r="J55" s="167"/>
      <c r="K55" s="167"/>
    </row>
    <row r="56" spans="1:11" ht="12" customHeight="1">
      <c r="B56" s="154" t="s">
        <v>75</v>
      </c>
      <c r="C56" s="149" t="s">
        <v>294</v>
      </c>
      <c r="D56" s="169">
        <v>120.837</v>
      </c>
      <c r="E56" s="170">
        <v>5.0919999999999996</v>
      </c>
      <c r="F56" s="170">
        <v>43.14</v>
      </c>
      <c r="G56" s="170">
        <v>0.95500000000000007</v>
      </c>
      <c r="H56" s="170">
        <v>71.650000000000006</v>
      </c>
      <c r="I56" s="170">
        <v>7.81</v>
      </c>
      <c r="J56" s="167"/>
      <c r="K56" s="167"/>
    </row>
    <row r="57" spans="1:11" ht="12" customHeight="1">
      <c r="B57" s="154" t="s">
        <v>76</v>
      </c>
      <c r="C57" s="149" t="s">
        <v>77</v>
      </c>
      <c r="D57" s="169">
        <v>4.9110000000000005</v>
      </c>
      <c r="E57" s="170">
        <v>1.6E-2</v>
      </c>
      <c r="F57" s="170">
        <v>0</v>
      </c>
      <c r="G57" s="170">
        <v>1.3880000000000001</v>
      </c>
      <c r="H57" s="170">
        <v>3.5070000000000001</v>
      </c>
      <c r="I57" s="170">
        <v>0</v>
      </c>
      <c r="J57" s="167"/>
      <c r="K57" s="167"/>
    </row>
    <row r="58" spans="1:11" ht="15.75" hidden="1" customHeight="1">
      <c r="B58" s="156" t="s">
        <v>29</v>
      </c>
      <c r="C58" s="149"/>
      <c r="D58" s="150">
        <v>4060.3610000000008</v>
      </c>
      <c r="E58" s="151">
        <v>672.24900000000093</v>
      </c>
      <c r="F58" s="151">
        <v>303.625</v>
      </c>
      <c r="G58" s="151">
        <v>427.4670000000001</v>
      </c>
      <c r="H58" s="151">
        <v>2657.0199999999995</v>
      </c>
      <c r="I58" s="151">
        <v>49.42300000000013</v>
      </c>
      <c r="J58" s="167"/>
      <c r="K58" s="167"/>
    </row>
    <row r="59" spans="1:11" ht="16.5" customHeight="1">
      <c r="A59" s="153" t="s">
        <v>78</v>
      </c>
      <c r="B59" s="156"/>
      <c r="C59" s="149" t="s">
        <v>79</v>
      </c>
      <c r="D59" s="169">
        <v>69.97</v>
      </c>
      <c r="E59" s="170">
        <v>0</v>
      </c>
      <c r="F59" s="170">
        <v>0</v>
      </c>
      <c r="G59" s="170">
        <v>69.97</v>
      </c>
      <c r="H59" s="170">
        <v>0</v>
      </c>
      <c r="I59" s="170">
        <v>4.71</v>
      </c>
      <c r="J59" s="167"/>
      <c r="K59" s="167"/>
    </row>
    <row r="60" spans="1:11" ht="12" customHeight="1">
      <c r="A60" s="153" t="s">
        <v>32</v>
      </c>
      <c r="B60" s="156"/>
      <c r="C60" s="149" t="s">
        <v>33</v>
      </c>
      <c r="D60" s="169">
        <v>23.484000000000002</v>
      </c>
      <c r="E60" s="170">
        <v>0</v>
      </c>
      <c r="F60" s="170">
        <v>0</v>
      </c>
      <c r="G60" s="170">
        <v>23.484000000000002</v>
      </c>
      <c r="H60" s="170">
        <v>0</v>
      </c>
      <c r="I60" s="170">
        <v>4.0000000000000001E-3</v>
      </c>
      <c r="J60" s="167"/>
      <c r="K60" s="167"/>
    </row>
    <row r="61" spans="1:11" ht="12" customHeight="1">
      <c r="A61" s="153" t="s">
        <v>50</v>
      </c>
      <c r="B61" s="156"/>
      <c r="C61" s="149" t="s">
        <v>51</v>
      </c>
      <c r="D61" s="169">
        <v>46.485999999999997</v>
      </c>
      <c r="E61" s="170">
        <v>0</v>
      </c>
      <c r="F61" s="170">
        <v>0</v>
      </c>
      <c r="G61" s="170">
        <v>46.485999999999997</v>
      </c>
      <c r="H61" s="170">
        <v>0</v>
      </c>
      <c r="I61" s="170">
        <v>4.7060000000000004</v>
      </c>
      <c r="J61" s="167"/>
      <c r="K61" s="167"/>
    </row>
    <row r="62" spans="1:11" ht="16.5" customHeight="1">
      <c r="A62" s="133" t="s">
        <v>66</v>
      </c>
      <c r="B62" s="171"/>
      <c r="C62" s="149" t="s">
        <v>67</v>
      </c>
      <c r="D62" s="150">
        <v>751.63600000000008</v>
      </c>
      <c r="E62" s="170">
        <v>436.88500000000005</v>
      </c>
      <c r="F62" s="170">
        <v>267.69000000000005</v>
      </c>
      <c r="G62" s="151">
        <v>26.509999999999998</v>
      </c>
      <c r="H62" s="170">
        <v>20.551000000000002</v>
      </c>
      <c r="I62" s="170">
        <v>271.78000000000003</v>
      </c>
      <c r="J62" s="167"/>
      <c r="K62" s="167"/>
    </row>
    <row r="63" spans="1:11" ht="12" customHeight="1">
      <c r="A63" s="133" t="s">
        <v>68</v>
      </c>
      <c r="B63" s="171"/>
      <c r="C63" s="149" t="s">
        <v>69</v>
      </c>
      <c r="D63" s="150">
        <v>187.25700000000001</v>
      </c>
      <c r="E63" s="170">
        <v>25.212999999999997</v>
      </c>
      <c r="F63" s="170">
        <v>117.50500000000002</v>
      </c>
      <c r="G63" s="151">
        <v>26.509999999999998</v>
      </c>
      <c r="H63" s="170">
        <v>18.029</v>
      </c>
      <c r="I63" s="170">
        <v>82.763000000000005</v>
      </c>
      <c r="J63" s="167"/>
      <c r="K63" s="167"/>
    </row>
    <row r="64" spans="1:11" ht="12" customHeight="1">
      <c r="B64" s="171"/>
      <c r="C64" s="149" t="s">
        <v>70</v>
      </c>
      <c r="D64" s="150">
        <v>207.09800000000001</v>
      </c>
      <c r="E64" s="170">
        <v>40.83</v>
      </c>
      <c r="F64" s="170">
        <v>92.731999999999999</v>
      </c>
      <c r="G64" s="151">
        <v>26.888000000000002</v>
      </c>
      <c r="H64" s="170">
        <v>46.647999999999996</v>
      </c>
      <c r="I64" s="170">
        <v>87.143000000000001</v>
      </c>
      <c r="J64" s="167"/>
      <c r="K64" s="167"/>
    </row>
    <row r="65" spans="1:11" ht="12" customHeight="1">
      <c r="A65" s="133" t="s">
        <v>71</v>
      </c>
      <c r="B65" s="171"/>
      <c r="C65" s="149" t="s">
        <v>72</v>
      </c>
      <c r="D65" s="169">
        <v>435.39800000000002</v>
      </c>
      <c r="E65" s="170">
        <v>406.69900000000001</v>
      </c>
      <c r="F65" s="170">
        <v>28.699000000000005</v>
      </c>
      <c r="G65" s="170">
        <v>0</v>
      </c>
      <c r="H65" s="170">
        <v>0</v>
      </c>
      <c r="I65" s="170">
        <v>107.376</v>
      </c>
      <c r="J65" s="167"/>
      <c r="K65" s="167"/>
    </row>
    <row r="66" spans="1:11" ht="12" customHeight="1">
      <c r="A66" s="133" t="s">
        <v>73</v>
      </c>
      <c r="B66" s="171"/>
      <c r="C66" s="149" t="s">
        <v>80</v>
      </c>
      <c r="D66" s="169">
        <v>7.1230000000000002</v>
      </c>
      <c r="E66" s="170">
        <v>2.5840000000000005</v>
      </c>
      <c r="F66" s="170">
        <v>4.5389999999999997</v>
      </c>
      <c r="G66" s="170">
        <v>0</v>
      </c>
      <c r="H66" s="170">
        <v>0</v>
      </c>
      <c r="I66" s="170">
        <v>69.941000000000003</v>
      </c>
      <c r="J66" s="167"/>
      <c r="K66" s="167"/>
    </row>
    <row r="67" spans="1:11" ht="12" customHeight="1">
      <c r="A67" s="133" t="s">
        <v>75</v>
      </c>
      <c r="B67" s="171"/>
      <c r="C67" s="149" t="s">
        <v>294</v>
      </c>
      <c r="D67" s="169">
        <v>116.94699999999999</v>
      </c>
      <c r="E67" s="170">
        <v>0</v>
      </c>
      <c r="F67" s="170">
        <v>116.94699999999999</v>
      </c>
      <c r="G67" s="170">
        <v>0</v>
      </c>
      <c r="H67" s="170">
        <v>0</v>
      </c>
      <c r="I67" s="170">
        <v>11.7</v>
      </c>
      <c r="J67" s="167"/>
      <c r="K67" s="167"/>
    </row>
    <row r="68" spans="1:11" ht="12" customHeight="1">
      <c r="A68" s="133" t="s">
        <v>76</v>
      </c>
      <c r="B68" s="171"/>
      <c r="C68" s="149" t="s">
        <v>77</v>
      </c>
      <c r="D68" s="169">
        <v>4.9110000000000005</v>
      </c>
      <c r="E68" s="170">
        <v>2.3890000000000002</v>
      </c>
      <c r="F68" s="170">
        <v>0</v>
      </c>
      <c r="G68" s="170">
        <v>0</v>
      </c>
      <c r="H68" s="170">
        <v>2.5220000000000002</v>
      </c>
      <c r="I68" s="170">
        <v>0</v>
      </c>
      <c r="J68" s="167"/>
      <c r="K68" s="167"/>
    </row>
    <row r="69" spans="1:11" ht="16.5" customHeight="1" thickBot="1">
      <c r="A69" s="184" t="s">
        <v>81</v>
      </c>
      <c r="B69" s="176"/>
      <c r="C69" s="174" t="s">
        <v>82</v>
      </c>
      <c r="D69" s="169">
        <v>3238.7550000000001</v>
      </c>
      <c r="E69" s="170">
        <v>235.36400000000094</v>
      </c>
      <c r="F69" s="170">
        <v>35.934999999999917</v>
      </c>
      <c r="G69" s="170">
        <v>330.98700000000002</v>
      </c>
      <c r="H69" s="170">
        <v>2636.4689999999996</v>
      </c>
      <c r="I69" s="170">
        <v>-227.06699999999989</v>
      </c>
      <c r="J69" s="167"/>
      <c r="K69" s="167"/>
    </row>
    <row r="70" spans="1:11" ht="15.75" hidden="1" customHeight="1" thickBot="1">
      <c r="A70" s="160" t="s">
        <v>29</v>
      </c>
      <c r="B70" s="185"/>
      <c r="D70" s="150">
        <v>4060.3610000000003</v>
      </c>
      <c r="E70" s="151">
        <v>672.24900000000093</v>
      </c>
      <c r="F70" s="151">
        <v>303.625</v>
      </c>
      <c r="G70" s="151">
        <v>427.46699999999998</v>
      </c>
      <c r="H70" s="151">
        <v>2657.0199999999995</v>
      </c>
      <c r="I70" s="151">
        <v>49.423000000000116</v>
      </c>
      <c r="J70" s="167"/>
      <c r="K70" s="167"/>
    </row>
    <row r="71" spans="1:11" ht="9" customHeight="1">
      <c r="A71" s="161"/>
      <c r="B71" s="187"/>
      <c r="D71" s="152"/>
      <c r="E71" s="188"/>
      <c r="F71" s="188"/>
      <c r="G71" s="188"/>
      <c r="H71" s="188"/>
      <c r="I71" s="188"/>
      <c r="J71" s="131"/>
      <c r="K71" s="131"/>
    </row>
    <row r="72" spans="1:11" ht="12" customHeight="1">
      <c r="A72" s="189" t="s">
        <v>251</v>
      </c>
      <c r="B72" s="187"/>
      <c r="D72" s="152"/>
      <c r="E72" s="188"/>
      <c r="F72" s="188"/>
      <c r="G72" s="188"/>
      <c r="H72" s="188"/>
      <c r="I72" s="188"/>
      <c r="J72" s="131"/>
      <c r="K72" s="131"/>
    </row>
    <row r="73" spans="1:11" ht="9" customHeight="1">
      <c r="A73" s="133" t="s">
        <v>83</v>
      </c>
      <c r="B73" s="187"/>
      <c r="D73" s="152"/>
      <c r="E73" s="188"/>
      <c r="F73" s="188"/>
      <c r="G73" s="188"/>
      <c r="H73" s="188"/>
      <c r="I73" s="188"/>
      <c r="J73" s="131"/>
      <c r="K73" s="131"/>
    </row>
    <row r="74" spans="1:11" ht="12">
      <c r="A74" s="225" t="s">
        <v>3</v>
      </c>
      <c r="B74" s="225"/>
      <c r="C74" s="225"/>
      <c r="D74" s="225"/>
      <c r="E74" s="225"/>
      <c r="F74" s="225"/>
      <c r="G74" s="225"/>
      <c r="H74" s="225"/>
      <c r="I74" s="225"/>
      <c r="J74" s="131"/>
      <c r="K74" s="131"/>
    </row>
    <row r="75" spans="1:11" ht="12" customHeight="1">
      <c r="A75" s="226">
        <v>2022</v>
      </c>
      <c r="B75" s="226"/>
      <c r="C75" s="226"/>
      <c r="D75" s="226"/>
      <c r="E75" s="226"/>
      <c r="F75" s="226"/>
      <c r="G75" s="226"/>
      <c r="H75" s="226"/>
      <c r="I75" s="226"/>
      <c r="J75" s="131"/>
      <c r="K75" s="131"/>
    </row>
    <row r="76" spans="1:11" ht="12" customHeight="1">
      <c r="A76" s="226" t="s">
        <v>4</v>
      </c>
      <c r="B76" s="226"/>
      <c r="C76" s="226"/>
      <c r="D76" s="226"/>
      <c r="E76" s="226"/>
      <c r="F76" s="226"/>
      <c r="G76" s="226"/>
      <c r="H76" s="226"/>
      <c r="I76" s="226"/>
      <c r="J76" s="131"/>
      <c r="K76" s="131"/>
    </row>
    <row r="77" spans="1:11" ht="9" customHeight="1">
      <c r="A77" s="190"/>
      <c r="B77" s="190"/>
      <c r="C77" s="190"/>
      <c r="D77" s="191"/>
      <c r="E77" s="191"/>
      <c r="F77" s="191"/>
      <c r="G77" s="191"/>
      <c r="H77" s="191"/>
      <c r="I77" s="191"/>
      <c r="J77" s="131"/>
      <c r="K77" s="131"/>
    </row>
    <row r="78" spans="1:11" ht="18" customHeight="1">
      <c r="A78" s="227" t="s">
        <v>5</v>
      </c>
      <c r="B78" s="228"/>
      <c r="C78" s="233" t="s">
        <v>6</v>
      </c>
      <c r="D78" s="236" t="s">
        <v>7</v>
      </c>
      <c r="E78" s="236" t="s">
        <v>8</v>
      </c>
      <c r="F78" s="236" t="s">
        <v>9</v>
      </c>
      <c r="G78" s="236" t="s">
        <v>10</v>
      </c>
      <c r="H78" s="236" t="s">
        <v>11</v>
      </c>
      <c r="I78" s="238" t="s">
        <v>12</v>
      </c>
      <c r="J78" s="131"/>
      <c r="K78" s="131"/>
    </row>
    <row r="79" spans="1:11" ht="18" customHeight="1">
      <c r="A79" s="231"/>
      <c r="B79" s="232"/>
      <c r="C79" s="234"/>
      <c r="D79" s="237"/>
      <c r="E79" s="237"/>
      <c r="F79" s="237"/>
      <c r="G79" s="237"/>
      <c r="H79" s="237"/>
      <c r="I79" s="239"/>
      <c r="J79" s="131"/>
      <c r="K79" s="131"/>
    </row>
    <row r="80" spans="1:11" ht="18" customHeight="1">
      <c r="A80" s="243" t="s">
        <v>84</v>
      </c>
      <c r="B80" s="233" t="s">
        <v>20</v>
      </c>
      <c r="C80" s="234"/>
      <c r="D80" s="237"/>
      <c r="E80" s="241" t="s">
        <v>13</v>
      </c>
      <c r="F80" s="242"/>
      <c r="G80" s="237"/>
      <c r="H80" s="237"/>
      <c r="I80" s="240"/>
      <c r="J80" s="131"/>
      <c r="K80" s="131"/>
    </row>
    <row r="81" spans="1:11" ht="18" customHeight="1">
      <c r="A81" s="244"/>
      <c r="B81" s="235"/>
      <c r="C81" s="235"/>
      <c r="D81" s="135" t="s">
        <v>14</v>
      </c>
      <c r="E81" s="135" t="s">
        <v>15</v>
      </c>
      <c r="F81" s="135" t="s">
        <v>16</v>
      </c>
      <c r="G81" s="135" t="s">
        <v>17</v>
      </c>
      <c r="H81" s="135" t="s">
        <v>18</v>
      </c>
      <c r="I81" s="135" t="s">
        <v>19</v>
      </c>
      <c r="J81" s="131"/>
      <c r="K81" s="131"/>
    </row>
    <row r="82" spans="1:11" ht="39" customHeight="1" thickBot="1">
      <c r="A82" s="144" t="s">
        <v>85</v>
      </c>
      <c r="B82" s="172"/>
      <c r="C82" s="192"/>
      <c r="D82" s="193"/>
      <c r="E82" s="188"/>
      <c r="F82" s="188"/>
      <c r="G82" s="188"/>
      <c r="H82" s="188"/>
      <c r="I82" s="188"/>
      <c r="J82" s="131"/>
      <c r="K82" s="131"/>
    </row>
    <row r="83" spans="1:11" ht="12" customHeight="1">
      <c r="A83" s="180"/>
      <c r="B83" s="194" t="s">
        <v>86</v>
      </c>
      <c r="C83" s="174" t="s">
        <v>87</v>
      </c>
      <c r="D83" s="169">
        <v>529.62500000000102</v>
      </c>
      <c r="E83" s="170">
        <v>475.51000000000101</v>
      </c>
      <c r="F83" s="170">
        <v>37.808999999999955</v>
      </c>
      <c r="G83" s="170">
        <v>-7.9669999999999632</v>
      </c>
      <c r="H83" s="170">
        <v>24.272999999999993</v>
      </c>
      <c r="I83" s="170">
        <v>-93.983999999999867</v>
      </c>
      <c r="J83" s="167"/>
      <c r="K83" s="167"/>
    </row>
    <row r="84" spans="1:11" ht="12" customHeight="1">
      <c r="A84" s="172"/>
      <c r="B84" s="195" t="s">
        <v>88</v>
      </c>
      <c r="C84" s="174" t="s">
        <v>295</v>
      </c>
      <c r="D84" s="169">
        <v>184.6339999999997</v>
      </c>
      <c r="E84" s="170">
        <v>0</v>
      </c>
      <c r="F84" s="170">
        <v>0</v>
      </c>
      <c r="G84" s="170">
        <v>0</v>
      </c>
      <c r="H84" s="170">
        <v>184.6339999999997</v>
      </c>
      <c r="I84" s="170">
        <v>0</v>
      </c>
      <c r="J84" s="167"/>
      <c r="K84" s="167"/>
    </row>
    <row r="85" spans="1:11" ht="21" customHeight="1">
      <c r="B85" s="157" t="s">
        <v>66</v>
      </c>
      <c r="C85" s="149" t="s">
        <v>67</v>
      </c>
      <c r="D85" s="169">
        <v>465.01399999999995</v>
      </c>
      <c r="E85" s="170">
        <v>196.73899999999998</v>
      </c>
      <c r="F85" s="170">
        <v>265.81600000000003</v>
      </c>
      <c r="G85" s="170">
        <v>0</v>
      </c>
      <c r="H85" s="170">
        <v>2.4589999999999996</v>
      </c>
      <c r="I85" s="170">
        <v>7.1230000000000002</v>
      </c>
      <c r="J85" s="167"/>
      <c r="K85" s="167"/>
    </row>
    <row r="86" spans="1:11" ht="12" customHeight="1">
      <c r="B86" s="157" t="s">
        <v>68</v>
      </c>
      <c r="C86" s="149" t="s">
        <v>69</v>
      </c>
      <c r="D86" s="169">
        <v>183.23</v>
      </c>
      <c r="E86" s="170">
        <v>36.283000000000001</v>
      </c>
      <c r="F86" s="170">
        <v>144.488</v>
      </c>
      <c r="G86" s="170">
        <v>0</v>
      </c>
      <c r="H86" s="170">
        <v>2.4589999999999996</v>
      </c>
      <c r="I86" s="170">
        <v>0</v>
      </c>
      <c r="J86" s="167"/>
      <c r="K86" s="167"/>
    </row>
    <row r="87" spans="1:11" ht="12" customHeight="1">
      <c r="B87" s="157"/>
      <c r="C87" s="149" t="s">
        <v>70</v>
      </c>
      <c r="D87" s="169">
        <v>223.61699999999996</v>
      </c>
      <c r="E87" s="170">
        <v>28.763000000000002</v>
      </c>
      <c r="F87" s="170">
        <v>194.81099999999998</v>
      </c>
      <c r="G87" s="170">
        <v>0</v>
      </c>
      <c r="H87" s="170">
        <v>4.3000000000000003E-2</v>
      </c>
      <c r="I87" s="170">
        <v>0</v>
      </c>
      <c r="J87" s="167"/>
      <c r="K87" s="167"/>
    </row>
    <row r="88" spans="1:11" ht="12" customHeight="1">
      <c r="B88" s="157" t="s">
        <v>71</v>
      </c>
      <c r="C88" s="149" t="s">
        <v>72</v>
      </c>
      <c r="D88" s="169">
        <v>163.59499999999997</v>
      </c>
      <c r="E88" s="170">
        <v>112.746</v>
      </c>
      <c r="F88" s="170">
        <v>50.848999999999997</v>
      </c>
      <c r="G88" s="170">
        <v>0</v>
      </c>
      <c r="H88" s="170">
        <v>0</v>
      </c>
      <c r="I88" s="170">
        <v>0</v>
      </c>
      <c r="J88" s="167"/>
      <c r="K88" s="167"/>
    </row>
    <row r="89" spans="1:11" ht="12" customHeight="1">
      <c r="B89" s="157" t="s">
        <v>73</v>
      </c>
      <c r="C89" s="149" t="s">
        <v>74</v>
      </c>
      <c r="D89" s="169">
        <v>69.941000000000003</v>
      </c>
      <c r="E89" s="170">
        <v>42.601999999999997</v>
      </c>
      <c r="F89" s="170">
        <v>27.339000000000002</v>
      </c>
      <c r="G89" s="170">
        <v>0</v>
      </c>
      <c r="H89" s="170">
        <v>0</v>
      </c>
      <c r="I89" s="170">
        <v>7.1230000000000002</v>
      </c>
      <c r="J89" s="167"/>
      <c r="K89" s="167"/>
    </row>
    <row r="90" spans="1:11" ht="12" customHeight="1">
      <c r="B90" s="157" t="s">
        <v>75</v>
      </c>
      <c r="C90" s="149" t="s">
        <v>294</v>
      </c>
      <c r="D90" s="169">
        <v>48.231999999999999</v>
      </c>
      <c r="E90" s="170">
        <v>5.0920000000000005</v>
      </c>
      <c r="F90" s="170">
        <v>43.14</v>
      </c>
      <c r="G90" s="170">
        <v>0</v>
      </c>
      <c r="H90" s="170">
        <v>0</v>
      </c>
      <c r="I90" s="170">
        <v>0</v>
      </c>
      <c r="J90" s="167"/>
      <c r="K90" s="167"/>
    </row>
    <row r="91" spans="1:11" ht="12" customHeight="1">
      <c r="B91" s="157" t="s">
        <v>76</v>
      </c>
      <c r="C91" s="149" t="s">
        <v>77</v>
      </c>
      <c r="D91" s="169">
        <v>1.6E-2</v>
      </c>
      <c r="E91" s="170">
        <v>1.6E-2</v>
      </c>
      <c r="F91" s="170">
        <v>0</v>
      </c>
      <c r="G91" s="170">
        <v>0</v>
      </c>
      <c r="H91" s="170">
        <v>0</v>
      </c>
      <c r="I91" s="170">
        <v>0</v>
      </c>
      <c r="J91" s="167"/>
      <c r="K91" s="167"/>
    </row>
    <row r="92" spans="1:11" ht="16.5" hidden="1" customHeight="1">
      <c r="B92" s="156" t="s">
        <v>29</v>
      </c>
      <c r="C92" s="149"/>
      <c r="D92" s="150">
        <v>1179.2730000000006</v>
      </c>
      <c r="E92" s="151">
        <v>672.24900000000093</v>
      </c>
      <c r="F92" s="151">
        <v>303.625</v>
      </c>
      <c r="G92" s="151">
        <v>-7.9669999999999632</v>
      </c>
      <c r="H92" s="151">
        <v>211.3659999999997</v>
      </c>
      <c r="I92" s="151">
        <v>-86.860999999999862</v>
      </c>
      <c r="J92" s="167"/>
      <c r="K92" s="167"/>
    </row>
    <row r="93" spans="1:11" ht="21" customHeight="1">
      <c r="A93" s="133" t="s">
        <v>66</v>
      </c>
      <c r="B93" s="157"/>
      <c r="C93" s="149" t="s">
        <v>67</v>
      </c>
      <c r="D93" s="169">
        <v>279.07000000000005</v>
      </c>
      <c r="E93" s="170">
        <v>27.601999999999997</v>
      </c>
      <c r="F93" s="170">
        <v>234.452</v>
      </c>
      <c r="G93" s="170">
        <v>0</v>
      </c>
      <c r="H93" s="170">
        <v>17.015999999999998</v>
      </c>
      <c r="I93" s="170">
        <v>0</v>
      </c>
      <c r="J93" s="151"/>
      <c r="K93" s="167"/>
    </row>
    <row r="94" spans="1:11" ht="12" customHeight="1">
      <c r="A94" s="133" t="s">
        <v>68</v>
      </c>
      <c r="B94" s="157"/>
      <c r="C94" s="149" t="s">
        <v>69</v>
      </c>
      <c r="D94" s="169">
        <v>157.21199999999999</v>
      </c>
      <c r="E94" s="170">
        <v>25.212999999999997</v>
      </c>
      <c r="F94" s="170">
        <v>117.50500000000002</v>
      </c>
      <c r="G94" s="170">
        <v>0</v>
      </c>
      <c r="H94" s="170">
        <v>14.493999999999996</v>
      </c>
      <c r="I94" s="170">
        <v>0</v>
      </c>
      <c r="J94" s="167"/>
      <c r="K94" s="167"/>
    </row>
    <row r="95" spans="1:11" ht="12" customHeight="1">
      <c r="B95" s="157"/>
      <c r="C95" s="149" t="s">
        <v>70</v>
      </c>
      <c r="D95" s="169">
        <v>169.21300000000002</v>
      </c>
      <c r="E95" s="170">
        <v>40.83</v>
      </c>
      <c r="F95" s="170">
        <v>92.731999999999999</v>
      </c>
      <c r="G95" s="170">
        <v>0</v>
      </c>
      <c r="H95" s="170">
        <v>35.650999999999996</v>
      </c>
      <c r="I95" s="170">
        <v>0</v>
      </c>
      <c r="J95" s="167"/>
      <c r="K95" s="167"/>
    </row>
    <row r="96" spans="1:11" ht="12" customHeight="1">
      <c r="A96" s="133" t="s">
        <v>75</v>
      </c>
      <c r="B96" s="157"/>
      <c r="C96" s="149" t="s">
        <v>294</v>
      </c>
      <c r="D96" s="169">
        <v>116.94699999999999</v>
      </c>
      <c r="E96" s="170">
        <v>0</v>
      </c>
      <c r="F96" s="170">
        <v>116.94699999999999</v>
      </c>
      <c r="G96" s="170">
        <v>0</v>
      </c>
      <c r="H96" s="170">
        <v>0</v>
      </c>
      <c r="I96" s="170">
        <v>0</v>
      </c>
      <c r="J96" s="167"/>
      <c r="K96" s="167"/>
    </row>
    <row r="97" spans="1:11" ht="12" customHeight="1">
      <c r="A97" s="133" t="s">
        <v>76</v>
      </c>
      <c r="B97" s="157"/>
      <c r="C97" s="149" t="s">
        <v>77</v>
      </c>
      <c r="D97" s="169">
        <v>4.9110000000000005</v>
      </c>
      <c r="E97" s="170">
        <v>2.3890000000000002</v>
      </c>
      <c r="F97" s="170">
        <v>0</v>
      </c>
      <c r="G97" s="170">
        <v>0</v>
      </c>
      <c r="H97" s="170">
        <v>2.5220000000000002</v>
      </c>
      <c r="I97" s="170">
        <v>0</v>
      </c>
      <c r="J97" s="167"/>
      <c r="K97" s="167"/>
    </row>
    <row r="98" spans="1:11" ht="21" customHeight="1" thickBot="1">
      <c r="A98" s="196" t="s">
        <v>89</v>
      </c>
      <c r="B98" s="197"/>
      <c r="C98" s="174" t="s">
        <v>90</v>
      </c>
      <c r="D98" s="169">
        <v>900.20300000000066</v>
      </c>
      <c r="E98" s="170">
        <v>644.64700000000107</v>
      </c>
      <c r="F98" s="170">
        <v>69.172999999999931</v>
      </c>
      <c r="G98" s="170">
        <v>-7.9669999999999632</v>
      </c>
      <c r="H98" s="170">
        <v>194.34999999999968</v>
      </c>
      <c r="I98" s="170">
        <v>-86.860999999999876</v>
      </c>
      <c r="J98" s="167"/>
      <c r="K98" s="167"/>
    </row>
    <row r="99" spans="1:11" ht="16.5" hidden="1" customHeight="1" thickBot="1">
      <c r="A99" s="177" t="s">
        <v>29</v>
      </c>
      <c r="B99" s="197"/>
      <c r="C99" s="174"/>
      <c r="D99" s="150">
        <v>1179.2730000000006</v>
      </c>
      <c r="E99" s="151">
        <v>672.24900000000105</v>
      </c>
      <c r="F99" s="151">
        <v>303.62499999999994</v>
      </c>
      <c r="G99" s="151">
        <v>-7.9669999999999632</v>
      </c>
      <c r="H99" s="151">
        <v>211.36599999999967</v>
      </c>
      <c r="I99" s="151">
        <v>-86.860999999999876</v>
      </c>
      <c r="J99" s="167"/>
      <c r="K99" s="167"/>
    </row>
    <row r="100" spans="1:11" ht="39" customHeight="1" thickBot="1">
      <c r="A100" s="144" t="s">
        <v>91</v>
      </c>
      <c r="B100" s="172"/>
      <c r="C100" s="179"/>
      <c r="D100" s="150"/>
      <c r="E100" s="151"/>
      <c r="F100" s="151"/>
      <c r="G100" s="151"/>
      <c r="H100" s="151"/>
      <c r="I100" s="151"/>
      <c r="J100" s="167"/>
      <c r="K100" s="167"/>
    </row>
    <row r="101" spans="1:11" ht="12" customHeight="1">
      <c r="A101" s="180"/>
      <c r="B101" s="194" t="s">
        <v>89</v>
      </c>
      <c r="C101" s="174" t="s">
        <v>90</v>
      </c>
      <c r="D101" s="169">
        <v>900.20300000000066</v>
      </c>
      <c r="E101" s="170">
        <v>644.64700000000107</v>
      </c>
      <c r="F101" s="170">
        <v>69.172999999999931</v>
      </c>
      <c r="G101" s="170">
        <v>-7.9669999999999632</v>
      </c>
      <c r="H101" s="170">
        <v>194.34999999999968</v>
      </c>
      <c r="I101" s="170">
        <v>-86.860999999999876</v>
      </c>
      <c r="J101" s="167"/>
      <c r="K101" s="167"/>
    </row>
    <row r="102" spans="1:11" ht="21" customHeight="1">
      <c r="B102" s="157" t="s">
        <v>52</v>
      </c>
      <c r="C102" s="149" t="s">
        <v>53</v>
      </c>
      <c r="D102" s="169">
        <v>2023.5650000000001</v>
      </c>
      <c r="E102" s="170">
        <v>0</v>
      </c>
      <c r="F102" s="170">
        <v>0</v>
      </c>
      <c r="G102" s="170">
        <v>0</v>
      </c>
      <c r="H102" s="170">
        <v>2023.5650000000001</v>
      </c>
      <c r="I102" s="170">
        <v>13.893000000000001</v>
      </c>
      <c r="J102" s="167"/>
      <c r="K102" s="167"/>
    </row>
    <row r="103" spans="1:11" ht="12" customHeight="1">
      <c r="B103" s="157" t="s">
        <v>58</v>
      </c>
      <c r="C103" s="149" t="s">
        <v>59</v>
      </c>
      <c r="D103" s="169">
        <v>417.79800000000006</v>
      </c>
      <c r="E103" s="170">
        <v>0</v>
      </c>
      <c r="F103" s="170">
        <v>0</v>
      </c>
      <c r="G103" s="170">
        <v>417.79800000000006</v>
      </c>
      <c r="H103" s="170">
        <v>0</v>
      </c>
      <c r="I103" s="170">
        <v>10.837</v>
      </c>
      <c r="J103" s="167"/>
      <c r="K103" s="167"/>
    </row>
    <row r="104" spans="1:11" ht="12" customHeight="1">
      <c r="B104" s="157" t="s">
        <v>66</v>
      </c>
      <c r="C104" s="149" t="s">
        <v>67</v>
      </c>
      <c r="D104" s="150">
        <v>439.72499999999997</v>
      </c>
      <c r="E104" s="170">
        <v>0</v>
      </c>
      <c r="F104" s="170">
        <v>0</v>
      </c>
      <c r="G104" s="170">
        <v>17.635999999999999</v>
      </c>
      <c r="H104" s="170">
        <v>422.08899999999994</v>
      </c>
      <c r="I104" s="170">
        <v>111.554</v>
      </c>
      <c r="J104" s="167"/>
      <c r="K104" s="167"/>
    </row>
    <row r="105" spans="1:11" ht="12" customHeight="1">
      <c r="B105" s="157" t="s">
        <v>68</v>
      </c>
      <c r="C105" s="149" t="s">
        <v>69</v>
      </c>
      <c r="D105" s="150">
        <v>32.494</v>
      </c>
      <c r="E105" s="170">
        <v>0</v>
      </c>
      <c r="F105" s="170">
        <v>0</v>
      </c>
      <c r="G105" s="170">
        <v>7.9649999999999999</v>
      </c>
      <c r="H105" s="170">
        <v>24.528999999999996</v>
      </c>
      <c r="I105" s="170">
        <v>54.295999999999999</v>
      </c>
      <c r="J105" s="167"/>
      <c r="K105" s="167"/>
    </row>
    <row r="106" spans="1:11" ht="12" customHeight="1">
      <c r="B106" s="157"/>
      <c r="C106" s="149" t="s">
        <v>70</v>
      </c>
      <c r="D106" s="150">
        <v>16.338999999999999</v>
      </c>
      <c r="E106" s="170">
        <v>0</v>
      </c>
      <c r="F106" s="170">
        <v>0</v>
      </c>
      <c r="G106" s="170">
        <v>6.52</v>
      </c>
      <c r="H106" s="170">
        <v>9.8189999999999991</v>
      </c>
      <c r="I106" s="170">
        <v>54.284999999999997</v>
      </c>
      <c r="J106" s="167"/>
      <c r="K106" s="167"/>
    </row>
    <row r="107" spans="1:11" ht="12" customHeight="1">
      <c r="B107" s="157" t="s">
        <v>71</v>
      </c>
      <c r="C107" s="149" t="s">
        <v>72</v>
      </c>
      <c r="D107" s="169">
        <v>329.73099999999999</v>
      </c>
      <c r="E107" s="170">
        <v>0</v>
      </c>
      <c r="F107" s="170">
        <v>0</v>
      </c>
      <c r="G107" s="170">
        <v>7.3279999999999994</v>
      </c>
      <c r="H107" s="170">
        <v>322.40299999999996</v>
      </c>
      <c r="I107" s="170">
        <v>49.448</v>
      </c>
      <c r="J107" s="167"/>
      <c r="K107" s="167"/>
    </row>
    <row r="108" spans="1:11" ht="12" customHeight="1">
      <c r="B108" s="157" t="s">
        <v>75</v>
      </c>
      <c r="C108" s="149" t="s">
        <v>294</v>
      </c>
      <c r="D108" s="169">
        <v>72.605000000000004</v>
      </c>
      <c r="E108" s="170">
        <v>0</v>
      </c>
      <c r="F108" s="170">
        <v>0</v>
      </c>
      <c r="G108" s="170">
        <v>0.95500000000000007</v>
      </c>
      <c r="H108" s="170">
        <v>71.650000000000006</v>
      </c>
      <c r="I108" s="170">
        <v>7.81</v>
      </c>
      <c r="J108" s="167"/>
      <c r="K108" s="167"/>
    </row>
    <row r="109" spans="1:11" ht="12" customHeight="1">
      <c r="B109" s="157" t="s">
        <v>76</v>
      </c>
      <c r="C109" s="149" t="s">
        <v>77</v>
      </c>
      <c r="D109" s="169">
        <v>4.8950000000000005</v>
      </c>
      <c r="E109" s="170">
        <v>0</v>
      </c>
      <c r="F109" s="170">
        <v>0</v>
      </c>
      <c r="G109" s="170">
        <v>1.3880000000000001</v>
      </c>
      <c r="H109" s="170">
        <v>3.5070000000000001</v>
      </c>
      <c r="I109" s="170">
        <v>0</v>
      </c>
      <c r="J109" s="167"/>
      <c r="K109" s="167"/>
    </row>
    <row r="110" spans="1:11" ht="16.5" hidden="1" customHeight="1">
      <c r="B110" s="156" t="s">
        <v>29</v>
      </c>
      <c r="C110" s="149"/>
      <c r="D110" s="150">
        <v>3781.2910000000011</v>
      </c>
      <c r="E110" s="151">
        <v>644.64700000000107</v>
      </c>
      <c r="F110" s="151">
        <v>69.172999999999931</v>
      </c>
      <c r="G110" s="151">
        <v>427.4670000000001</v>
      </c>
      <c r="H110" s="151">
        <v>2640.0039999999999</v>
      </c>
      <c r="I110" s="151">
        <v>49.42300000000013</v>
      </c>
      <c r="J110" s="167"/>
      <c r="K110" s="167"/>
    </row>
    <row r="111" spans="1:11" ht="21" customHeight="1">
      <c r="A111" s="133" t="s">
        <v>78</v>
      </c>
      <c r="B111" s="156"/>
      <c r="C111" s="149" t="s">
        <v>79</v>
      </c>
      <c r="D111" s="169">
        <v>69.97</v>
      </c>
      <c r="E111" s="170">
        <v>0</v>
      </c>
      <c r="F111" s="170">
        <v>0</v>
      </c>
      <c r="G111" s="170">
        <v>69.97</v>
      </c>
      <c r="H111" s="170">
        <v>0</v>
      </c>
      <c r="I111" s="170">
        <v>4.71</v>
      </c>
      <c r="J111" s="167"/>
      <c r="K111" s="167"/>
    </row>
    <row r="112" spans="1:11" ht="16.5" customHeight="1">
      <c r="A112" s="133" t="s">
        <v>66</v>
      </c>
      <c r="B112" s="157"/>
      <c r="C112" s="149" t="s">
        <v>67</v>
      </c>
      <c r="D112" s="170">
        <v>472.56600000000003</v>
      </c>
      <c r="E112" s="170">
        <v>409.28300000000002</v>
      </c>
      <c r="F112" s="170">
        <v>33.238000000000007</v>
      </c>
      <c r="G112" s="170">
        <v>26.509999999999998</v>
      </c>
      <c r="H112" s="170">
        <v>3.535000000000001</v>
      </c>
      <c r="I112" s="170">
        <v>271.78000000000003</v>
      </c>
      <c r="J112" s="167"/>
      <c r="K112" s="167"/>
    </row>
    <row r="113" spans="1:11" ht="12" customHeight="1">
      <c r="A113" s="133" t="s">
        <v>68</v>
      </c>
      <c r="B113" s="157"/>
      <c r="C113" s="149" t="s">
        <v>69</v>
      </c>
      <c r="D113" s="150">
        <v>30.044999999999998</v>
      </c>
      <c r="E113" s="170">
        <v>0</v>
      </c>
      <c r="F113" s="170">
        <v>0</v>
      </c>
      <c r="G113" s="170">
        <v>26.509999999999998</v>
      </c>
      <c r="H113" s="170">
        <v>3.535000000000001</v>
      </c>
      <c r="I113" s="170">
        <v>82.763000000000005</v>
      </c>
      <c r="J113" s="167"/>
      <c r="K113" s="167"/>
    </row>
    <row r="114" spans="1:11" ht="12" customHeight="1">
      <c r="B114" s="157"/>
      <c r="C114" s="149" t="s">
        <v>70</v>
      </c>
      <c r="D114" s="150">
        <v>37.884999999999998</v>
      </c>
      <c r="E114" s="170">
        <v>0</v>
      </c>
      <c r="F114" s="170">
        <v>0</v>
      </c>
      <c r="G114" s="170">
        <v>26.888000000000002</v>
      </c>
      <c r="H114" s="170">
        <v>10.996999999999996</v>
      </c>
      <c r="I114" s="170">
        <v>87.143000000000001</v>
      </c>
      <c r="J114" s="167"/>
      <c r="K114" s="167"/>
    </row>
    <row r="115" spans="1:11" ht="12" customHeight="1">
      <c r="A115" s="133" t="s">
        <v>71</v>
      </c>
      <c r="B115" s="157"/>
      <c r="C115" s="149" t="s">
        <v>72</v>
      </c>
      <c r="D115" s="169">
        <v>435.39800000000002</v>
      </c>
      <c r="E115" s="170">
        <v>406.69900000000001</v>
      </c>
      <c r="F115" s="170">
        <v>28.699000000000005</v>
      </c>
      <c r="G115" s="170">
        <v>0</v>
      </c>
      <c r="H115" s="170">
        <v>0</v>
      </c>
      <c r="I115" s="170">
        <v>107.376</v>
      </c>
      <c r="J115" s="167"/>
      <c r="K115" s="167"/>
    </row>
    <row r="116" spans="1:11" ht="12" customHeight="1">
      <c r="A116" s="133" t="s">
        <v>73</v>
      </c>
      <c r="B116" s="157"/>
      <c r="C116" s="149" t="s">
        <v>80</v>
      </c>
      <c r="D116" s="169">
        <v>7.1230000000000002</v>
      </c>
      <c r="E116" s="170">
        <v>2.5840000000000005</v>
      </c>
      <c r="F116" s="170">
        <v>4.5389999999999997</v>
      </c>
      <c r="G116" s="170">
        <v>0</v>
      </c>
      <c r="H116" s="170">
        <v>0</v>
      </c>
      <c r="I116" s="170">
        <v>69.941000000000003</v>
      </c>
      <c r="J116" s="167"/>
      <c r="K116" s="167"/>
    </row>
    <row r="117" spans="1:11" ht="12" customHeight="1">
      <c r="A117" s="133" t="s">
        <v>75</v>
      </c>
      <c r="B117" s="157"/>
      <c r="C117" s="149" t="s">
        <v>294</v>
      </c>
      <c r="D117" s="169">
        <v>0</v>
      </c>
      <c r="E117" s="170">
        <v>0</v>
      </c>
      <c r="F117" s="170">
        <v>0</v>
      </c>
      <c r="G117" s="170">
        <v>0</v>
      </c>
      <c r="H117" s="170">
        <v>0</v>
      </c>
      <c r="I117" s="170">
        <v>11.7</v>
      </c>
      <c r="J117" s="167"/>
      <c r="K117" s="167"/>
    </row>
    <row r="118" spans="1:11" ht="12" customHeight="1">
      <c r="A118" s="133" t="s">
        <v>76</v>
      </c>
      <c r="B118" s="157"/>
      <c r="C118" s="149" t="s">
        <v>77</v>
      </c>
      <c r="D118" s="169">
        <v>0</v>
      </c>
      <c r="E118" s="170">
        <v>0</v>
      </c>
      <c r="F118" s="170">
        <v>0</v>
      </c>
      <c r="G118" s="170">
        <v>0</v>
      </c>
      <c r="H118" s="170">
        <v>0</v>
      </c>
      <c r="I118" s="170">
        <v>0</v>
      </c>
      <c r="J118" s="167"/>
      <c r="K118" s="167"/>
    </row>
    <row r="119" spans="1:11" ht="21" customHeight="1" thickBot="1">
      <c r="A119" s="196" t="s">
        <v>81</v>
      </c>
      <c r="B119" s="197"/>
      <c r="C119" s="174" t="s">
        <v>82</v>
      </c>
      <c r="D119" s="169">
        <v>3238.755000000001</v>
      </c>
      <c r="E119" s="170">
        <v>235.36400000000094</v>
      </c>
      <c r="F119" s="170">
        <v>35.934999999999931</v>
      </c>
      <c r="G119" s="170">
        <v>330.98700000000008</v>
      </c>
      <c r="H119" s="170">
        <v>2636.4689999999996</v>
      </c>
      <c r="I119" s="170">
        <v>-227.06699999999989</v>
      </c>
      <c r="J119" s="167"/>
      <c r="K119" s="167"/>
    </row>
    <row r="120" spans="1:11" ht="16.5" hidden="1" customHeight="1" thickBot="1">
      <c r="A120" s="160" t="s">
        <v>29</v>
      </c>
      <c r="B120" s="159"/>
      <c r="D120" s="150">
        <v>3781.2910000000011</v>
      </c>
      <c r="E120" s="151">
        <v>644.64700000000096</v>
      </c>
      <c r="F120" s="151">
        <v>69.172999999999945</v>
      </c>
      <c r="G120" s="151">
        <v>427.4670000000001</v>
      </c>
      <c r="H120" s="151">
        <v>2640.0039999999995</v>
      </c>
      <c r="I120" s="151">
        <v>49.423000000000116</v>
      </c>
      <c r="J120" s="167"/>
      <c r="K120" s="167"/>
    </row>
    <row r="121" spans="1:11" ht="12" customHeight="1">
      <c r="A121" s="161"/>
      <c r="B121" s="168"/>
      <c r="D121" s="198"/>
      <c r="E121" s="198"/>
      <c r="F121" s="198"/>
      <c r="G121" s="198"/>
      <c r="H121" s="198"/>
      <c r="I121" s="198"/>
      <c r="K121" s="131"/>
    </row>
    <row r="122" spans="1:11" ht="15.75" customHeight="1">
      <c r="A122" s="189" t="s">
        <v>92</v>
      </c>
      <c r="B122" s="168"/>
      <c r="C122" s="168"/>
      <c r="D122" s="198"/>
      <c r="E122" s="199"/>
      <c r="F122" s="199"/>
      <c r="G122" s="199"/>
      <c r="H122" s="199"/>
      <c r="I122" s="199"/>
      <c r="K122" s="131"/>
    </row>
    <row r="123" spans="1:11" ht="12" customHeight="1">
      <c r="A123" s="225" t="s">
        <v>3</v>
      </c>
      <c r="B123" s="225"/>
      <c r="C123" s="225"/>
      <c r="D123" s="225"/>
      <c r="E123" s="225"/>
      <c r="F123" s="225"/>
      <c r="G123" s="225"/>
      <c r="H123" s="225"/>
      <c r="I123" s="225"/>
      <c r="K123" s="131"/>
    </row>
    <row r="124" spans="1:11" ht="12" customHeight="1">
      <c r="A124" s="226">
        <v>2022</v>
      </c>
      <c r="B124" s="226"/>
      <c r="C124" s="226"/>
      <c r="D124" s="226"/>
      <c r="E124" s="226"/>
      <c r="F124" s="226"/>
      <c r="G124" s="226"/>
      <c r="H124" s="226"/>
      <c r="I124" s="226"/>
      <c r="K124" s="131"/>
    </row>
    <row r="125" spans="1:11" ht="12" customHeight="1">
      <c r="A125" s="226" t="s">
        <v>4</v>
      </c>
      <c r="B125" s="226"/>
      <c r="C125" s="226"/>
      <c r="D125" s="226"/>
      <c r="E125" s="226"/>
      <c r="F125" s="226"/>
      <c r="G125" s="226"/>
      <c r="H125" s="226"/>
      <c r="I125" s="226"/>
      <c r="K125" s="131"/>
    </row>
    <row r="126" spans="1:11" ht="9" customHeight="1">
      <c r="A126" s="190"/>
      <c r="B126" s="190"/>
      <c r="C126" s="190"/>
      <c r="D126" s="191"/>
      <c r="E126" s="191"/>
      <c r="F126" s="191"/>
      <c r="G126" s="191"/>
      <c r="H126" s="191"/>
      <c r="I126" s="191"/>
      <c r="K126" s="131"/>
    </row>
    <row r="127" spans="1:11" ht="18" customHeight="1">
      <c r="A127" s="227" t="s">
        <v>5</v>
      </c>
      <c r="B127" s="228"/>
      <c r="C127" s="233" t="s">
        <v>6</v>
      </c>
      <c r="D127" s="236" t="s">
        <v>7</v>
      </c>
      <c r="E127" s="236" t="s">
        <v>8</v>
      </c>
      <c r="F127" s="236" t="s">
        <v>9</v>
      </c>
      <c r="G127" s="236" t="s">
        <v>10</v>
      </c>
      <c r="H127" s="236" t="s">
        <v>11</v>
      </c>
      <c r="I127" s="238" t="s">
        <v>12</v>
      </c>
      <c r="K127" s="131"/>
    </row>
    <row r="128" spans="1:11" ht="18" customHeight="1">
      <c r="A128" s="231"/>
      <c r="B128" s="232"/>
      <c r="C128" s="234"/>
      <c r="D128" s="237"/>
      <c r="E128" s="237"/>
      <c r="F128" s="237"/>
      <c r="G128" s="237"/>
      <c r="H128" s="237"/>
      <c r="I128" s="239"/>
      <c r="K128" s="131"/>
    </row>
    <row r="129" spans="1:11" ht="18" customHeight="1">
      <c r="A129" s="243" t="s">
        <v>84</v>
      </c>
      <c r="B129" s="233" t="s">
        <v>20</v>
      </c>
      <c r="C129" s="234"/>
      <c r="D129" s="237"/>
      <c r="E129" s="241" t="s">
        <v>13</v>
      </c>
      <c r="F129" s="242"/>
      <c r="G129" s="237"/>
      <c r="H129" s="237"/>
      <c r="I129" s="240"/>
      <c r="K129" s="131"/>
    </row>
    <row r="130" spans="1:11" ht="18" customHeight="1">
      <c r="A130" s="244"/>
      <c r="B130" s="235"/>
      <c r="C130" s="235"/>
      <c r="D130" s="135" t="s">
        <v>14</v>
      </c>
      <c r="E130" s="135" t="s">
        <v>15</v>
      </c>
      <c r="F130" s="135" t="s">
        <v>16</v>
      </c>
      <c r="G130" s="135" t="s">
        <v>17</v>
      </c>
      <c r="H130" s="135" t="s">
        <v>18</v>
      </c>
      <c r="I130" s="135" t="s">
        <v>19</v>
      </c>
      <c r="K130" s="131"/>
    </row>
    <row r="131" spans="1:11" ht="39" customHeight="1" thickBot="1">
      <c r="A131" s="144" t="s">
        <v>93</v>
      </c>
      <c r="B131" s="172"/>
      <c r="C131" s="192"/>
      <c r="D131" s="200"/>
      <c r="E131" s="199"/>
      <c r="F131" s="199"/>
      <c r="G131" s="199"/>
      <c r="H131" s="199"/>
      <c r="I131" s="199"/>
      <c r="K131" s="131"/>
    </row>
    <row r="132" spans="1:11" ht="12" customHeight="1">
      <c r="A132" s="180"/>
      <c r="B132" s="194" t="s">
        <v>81</v>
      </c>
      <c r="C132" s="174" t="s">
        <v>82</v>
      </c>
      <c r="D132" s="169">
        <v>3238.755000000001</v>
      </c>
      <c r="E132" s="170">
        <v>235.36400000000094</v>
      </c>
      <c r="F132" s="170">
        <v>35.934999999999931</v>
      </c>
      <c r="G132" s="170">
        <v>330.98700000000008</v>
      </c>
      <c r="H132" s="170">
        <v>2636.4689999999996</v>
      </c>
      <c r="I132" s="170">
        <v>-227.06699999999989</v>
      </c>
      <c r="J132" s="167"/>
      <c r="K132" s="167"/>
    </row>
    <row r="133" spans="1:11" ht="21" customHeight="1">
      <c r="B133" s="157" t="s">
        <v>94</v>
      </c>
      <c r="C133" s="149" t="s">
        <v>95</v>
      </c>
      <c r="D133" s="169">
        <v>528.8370000000001</v>
      </c>
      <c r="E133" s="170">
        <v>0</v>
      </c>
      <c r="F133" s="170">
        <v>0</v>
      </c>
      <c r="G133" s="170">
        <v>528.8370000000001</v>
      </c>
      <c r="H133" s="170">
        <v>0</v>
      </c>
      <c r="I133" s="170">
        <v>0.56600000000000006</v>
      </c>
      <c r="J133" s="167"/>
      <c r="K133" s="167"/>
    </row>
    <row r="134" spans="1:11" ht="12" customHeight="1">
      <c r="B134" s="157" t="s">
        <v>96</v>
      </c>
      <c r="C134" s="149" t="s">
        <v>97</v>
      </c>
      <c r="D134" s="169">
        <v>513.25300000000004</v>
      </c>
      <c r="E134" s="170">
        <v>0</v>
      </c>
      <c r="F134" s="170">
        <v>0</v>
      </c>
      <c r="G134" s="170">
        <v>513.25300000000004</v>
      </c>
      <c r="H134" s="170">
        <v>0</v>
      </c>
      <c r="I134" s="170">
        <v>0.56600000000000006</v>
      </c>
      <c r="J134" s="167"/>
      <c r="K134" s="167"/>
    </row>
    <row r="135" spans="1:11" ht="12" customHeight="1">
      <c r="B135" s="157" t="s">
        <v>98</v>
      </c>
      <c r="C135" s="149" t="s">
        <v>99</v>
      </c>
      <c r="D135" s="169">
        <v>15.584</v>
      </c>
      <c r="E135" s="170">
        <v>0</v>
      </c>
      <c r="F135" s="170">
        <v>0</v>
      </c>
      <c r="G135" s="170">
        <v>15.584</v>
      </c>
      <c r="H135" s="170">
        <v>0</v>
      </c>
      <c r="I135" s="170">
        <v>0</v>
      </c>
      <c r="J135" s="167"/>
      <c r="K135" s="167"/>
    </row>
    <row r="136" spans="1:11" ht="21" customHeight="1">
      <c r="B136" s="157" t="s">
        <v>100</v>
      </c>
      <c r="C136" s="149" t="s">
        <v>252</v>
      </c>
      <c r="D136" s="169">
        <v>815.4799999999999</v>
      </c>
      <c r="E136" s="170">
        <v>20.717999999999989</v>
      </c>
      <c r="F136" s="170">
        <v>127.149</v>
      </c>
      <c r="G136" s="170">
        <v>666.75</v>
      </c>
      <c r="H136" s="170">
        <v>0.86299999999999999</v>
      </c>
      <c r="I136" s="170">
        <v>4.4169999999999998</v>
      </c>
      <c r="J136" s="167"/>
      <c r="K136" s="167"/>
    </row>
    <row r="137" spans="1:11" ht="12" customHeight="1">
      <c r="B137" s="157" t="s">
        <v>101</v>
      </c>
      <c r="C137" s="149" t="s">
        <v>102</v>
      </c>
      <c r="D137" s="169">
        <v>314.928</v>
      </c>
      <c r="E137" s="170">
        <v>19.070999999999998</v>
      </c>
      <c r="F137" s="170">
        <v>29.234999999999999</v>
      </c>
      <c r="G137" s="170">
        <v>266.62199999999996</v>
      </c>
      <c r="H137" s="170">
        <v>0</v>
      </c>
      <c r="I137" s="170">
        <v>2.4430000000000001</v>
      </c>
      <c r="J137" s="167"/>
      <c r="K137" s="167"/>
    </row>
    <row r="138" spans="1:11" ht="12" customHeight="1">
      <c r="B138" s="157" t="s">
        <v>103</v>
      </c>
      <c r="C138" s="149" t="s">
        <v>253</v>
      </c>
      <c r="D138" s="169">
        <v>46.80899999999999</v>
      </c>
      <c r="E138" s="170">
        <v>1.6469999999999927</v>
      </c>
      <c r="F138" s="170">
        <v>0.59499999999999997</v>
      </c>
      <c r="G138" s="170">
        <v>43.703999999999994</v>
      </c>
      <c r="H138" s="170">
        <v>0.86299999999999999</v>
      </c>
      <c r="I138" s="170">
        <v>0</v>
      </c>
      <c r="J138" s="167"/>
      <c r="K138" s="167"/>
    </row>
    <row r="139" spans="1:11" ht="12" customHeight="1">
      <c r="B139" s="157" t="s">
        <v>254</v>
      </c>
      <c r="C139" s="149" t="s">
        <v>255</v>
      </c>
      <c r="D139" s="169">
        <v>424.11599999999999</v>
      </c>
      <c r="E139" s="170">
        <v>0</v>
      </c>
      <c r="F139" s="170">
        <v>67.692000000000007</v>
      </c>
      <c r="G139" s="170">
        <v>356.42399999999998</v>
      </c>
      <c r="H139" s="170">
        <v>0</v>
      </c>
      <c r="I139" s="170">
        <v>1.974</v>
      </c>
      <c r="J139" s="167"/>
      <c r="K139" s="167"/>
    </row>
    <row r="140" spans="1:11" ht="12" customHeight="1">
      <c r="B140" s="157" t="s">
        <v>256</v>
      </c>
      <c r="C140" s="149" t="s">
        <v>257</v>
      </c>
      <c r="D140" s="169">
        <v>37.858999999999995</v>
      </c>
      <c r="E140" s="170">
        <v>0</v>
      </c>
      <c r="F140" s="170">
        <v>37.858999999999995</v>
      </c>
      <c r="G140" s="170">
        <v>0</v>
      </c>
      <c r="H140" s="170">
        <v>0</v>
      </c>
      <c r="I140" s="170">
        <v>0</v>
      </c>
      <c r="J140" s="167"/>
      <c r="K140" s="167"/>
    </row>
    <row r="141" spans="1:11" ht="12" customHeight="1">
      <c r="B141" s="157" t="s">
        <v>258</v>
      </c>
      <c r="C141" s="149" t="s">
        <v>259</v>
      </c>
      <c r="D141" s="169">
        <v>8.2319999999999993</v>
      </c>
      <c r="E141" s="170">
        <v>0</v>
      </c>
      <c r="F141" s="170">
        <v>8.2319999999999993</v>
      </c>
      <c r="G141" s="170">
        <v>0</v>
      </c>
      <c r="H141" s="170">
        <v>0</v>
      </c>
      <c r="I141" s="170">
        <v>0</v>
      </c>
      <c r="J141" s="167"/>
      <c r="K141" s="167"/>
    </row>
    <row r="142" spans="1:11" ht="21" customHeight="1">
      <c r="B142" s="157" t="s">
        <v>104</v>
      </c>
      <c r="C142" s="149" t="s">
        <v>105</v>
      </c>
      <c r="D142" s="169">
        <v>688.6110000000001</v>
      </c>
      <c r="E142" s="170">
        <v>0</v>
      </c>
      <c r="F142" s="170">
        <v>0</v>
      </c>
      <c r="G142" s="170">
        <v>0</v>
      </c>
      <c r="H142" s="170">
        <v>688.6110000000001</v>
      </c>
      <c r="I142" s="170">
        <v>8.6069999999999993</v>
      </c>
      <c r="J142" s="167"/>
      <c r="K142" s="167"/>
    </row>
    <row r="143" spans="1:11" ht="12" customHeight="1">
      <c r="B143" s="157" t="s">
        <v>106</v>
      </c>
      <c r="C143" s="149" t="s">
        <v>107</v>
      </c>
      <c r="D143" s="169">
        <v>422.84500000000003</v>
      </c>
      <c r="E143" s="170">
        <v>0</v>
      </c>
      <c r="F143" s="170">
        <v>0</v>
      </c>
      <c r="G143" s="170">
        <v>0</v>
      </c>
      <c r="H143" s="170">
        <v>422.84500000000003</v>
      </c>
      <c r="I143" s="170">
        <v>8.2119999999999997</v>
      </c>
      <c r="J143" s="167"/>
      <c r="K143" s="167"/>
    </row>
    <row r="144" spans="1:11" ht="12" customHeight="1">
      <c r="B144" s="157" t="s">
        <v>108</v>
      </c>
      <c r="C144" s="149" t="s">
        <v>260</v>
      </c>
      <c r="D144" s="169">
        <v>164.29300000000001</v>
      </c>
      <c r="E144" s="170">
        <v>0</v>
      </c>
      <c r="F144" s="170">
        <v>0</v>
      </c>
      <c r="G144" s="170">
        <v>0</v>
      </c>
      <c r="H144" s="170">
        <v>164.29300000000001</v>
      </c>
      <c r="I144" s="170">
        <v>0.22800000000000001</v>
      </c>
      <c r="J144" s="167"/>
      <c r="K144" s="167"/>
    </row>
    <row r="145" spans="1:11" ht="12" customHeight="1">
      <c r="B145" s="157" t="s">
        <v>109</v>
      </c>
      <c r="C145" s="149" t="s">
        <v>110</v>
      </c>
      <c r="D145" s="169">
        <v>101.47300000000001</v>
      </c>
      <c r="E145" s="170">
        <v>0</v>
      </c>
      <c r="F145" s="170">
        <v>0</v>
      </c>
      <c r="G145" s="170">
        <v>0</v>
      </c>
      <c r="H145" s="170">
        <v>101.47300000000001</v>
      </c>
      <c r="I145" s="170">
        <v>0.16699999999999998</v>
      </c>
      <c r="J145" s="167"/>
      <c r="K145" s="167"/>
    </row>
    <row r="146" spans="1:11" ht="21" customHeight="1">
      <c r="B146" s="157" t="s">
        <v>111</v>
      </c>
      <c r="C146" s="149" t="s">
        <v>112</v>
      </c>
      <c r="D146" s="150">
        <v>378.33100000000002</v>
      </c>
      <c r="E146" s="170">
        <v>21.191000000000003</v>
      </c>
      <c r="F146" s="170">
        <v>186.12799999999999</v>
      </c>
      <c r="G146" s="151">
        <v>28.013000000000002</v>
      </c>
      <c r="H146" s="170">
        <v>142.999</v>
      </c>
      <c r="I146" s="170">
        <v>143.161</v>
      </c>
      <c r="J146" s="167"/>
      <c r="K146" s="167"/>
    </row>
    <row r="147" spans="1:11" ht="12" customHeight="1">
      <c r="B147" s="157" t="s">
        <v>113</v>
      </c>
      <c r="C147" s="149" t="s">
        <v>261</v>
      </c>
      <c r="D147" s="169">
        <v>151.65800000000002</v>
      </c>
      <c r="E147" s="170">
        <v>0</v>
      </c>
      <c r="F147" s="170">
        <v>151.65800000000002</v>
      </c>
      <c r="G147" s="170">
        <v>0</v>
      </c>
      <c r="H147" s="170">
        <v>0</v>
      </c>
      <c r="I147" s="170">
        <v>25.016999999999999</v>
      </c>
      <c r="J147" s="167"/>
      <c r="K147" s="167"/>
    </row>
    <row r="148" spans="1:11" ht="12" customHeight="1">
      <c r="B148" s="157" t="s">
        <v>114</v>
      </c>
      <c r="C148" s="149" t="s">
        <v>262</v>
      </c>
      <c r="D148" s="169">
        <v>123.27000000000001</v>
      </c>
      <c r="E148" s="170">
        <v>15.01</v>
      </c>
      <c r="F148" s="170">
        <v>31.885000000000002</v>
      </c>
      <c r="G148" s="170">
        <v>0.42399999999999999</v>
      </c>
      <c r="H148" s="170">
        <v>75.950999999999993</v>
      </c>
      <c r="I148" s="170">
        <v>50.552999999999997</v>
      </c>
      <c r="J148" s="167"/>
      <c r="K148" s="167"/>
    </row>
    <row r="149" spans="1:11" ht="12" customHeight="1">
      <c r="B149" s="157" t="s">
        <v>115</v>
      </c>
      <c r="C149" s="149" t="s">
        <v>116</v>
      </c>
      <c r="D149" s="150">
        <v>0</v>
      </c>
      <c r="E149" s="170">
        <v>0</v>
      </c>
      <c r="F149" s="170">
        <v>0</v>
      </c>
      <c r="G149" s="170">
        <v>0</v>
      </c>
      <c r="H149" s="170">
        <v>0</v>
      </c>
      <c r="I149" s="170">
        <v>0</v>
      </c>
      <c r="J149" s="167"/>
      <c r="K149" s="167"/>
    </row>
    <row r="150" spans="1:11" ht="12" customHeight="1">
      <c r="B150" s="157" t="s">
        <v>117</v>
      </c>
      <c r="C150" s="149" t="s">
        <v>118</v>
      </c>
      <c r="D150" s="169">
        <v>3.4779999999999998</v>
      </c>
      <c r="E150" s="170">
        <v>0</v>
      </c>
      <c r="F150" s="170">
        <v>0</v>
      </c>
      <c r="G150" s="170">
        <v>3.4779999999999998</v>
      </c>
      <c r="H150" s="170">
        <v>0</v>
      </c>
      <c r="I150" s="170">
        <v>12.657</v>
      </c>
      <c r="J150" s="167"/>
      <c r="K150" s="167"/>
    </row>
    <row r="151" spans="1:11" ht="12" customHeight="1">
      <c r="B151" s="157" t="s">
        <v>119</v>
      </c>
      <c r="C151" s="149" t="s">
        <v>120</v>
      </c>
      <c r="D151" s="169">
        <v>99.924999999999983</v>
      </c>
      <c r="E151" s="170">
        <v>6.1809999999999992</v>
      </c>
      <c r="F151" s="170">
        <v>2.585</v>
      </c>
      <c r="G151" s="170">
        <v>24.111000000000001</v>
      </c>
      <c r="H151" s="170">
        <v>67.047999999999988</v>
      </c>
      <c r="I151" s="170">
        <v>24.053999999999998</v>
      </c>
      <c r="J151" s="167"/>
      <c r="K151" s="167"/>
    </row>
    <row r="152" spans="1:11" ht="12" customHeight="1">
      <c r="B152" s="157" t="s">
        <v>263</v>
      </c>
      <c r="C152" s="149" t="s">
        <v>264</v>
      </c>
      <c r="D152" s="169">
        <v>0</v>
      </c>
      <c r="E152" s="170">
        <v>0</v>
      </c>
      <c r="F152" s="170">
        <v>0</v>
      </c>
      <c r="G152" s="170">
        <v>0</v>
      </c>
      <c r="H152" s="170">
        <v>0</v>
      </c>
      <c r="I152" s="170">
        <v>30.879999999999995</v>
      </c>
      <c r="J152" s="167"/>
      <c r="K152" s="167"/>
    </row>
    <row r="153" spans="1:11" ht="16.5" hidden="1" customHeight="1">
      <c r="B153" s="156" t="s">
        <v>29</v>
      </c>
      <c r="C153" s="201"/>
      <c r="D153" s="150">
        <v>5650.014000000001</v>
      </c>
      <c r="E153" s="151">
        <v>277.27300000000093</v>
      </c>
      <c r="F153" s="151">
        <v>349.21199999999993</v>
      </c>
      <c r="G153" s="151">
        <v>1554.587</v>
      </c>
      <c r="H153" s="151">
        <v>3468.9419999999991</v>
      </c>
      <c r="I153" s="151">
        <v>-70.315999999999889</v>
      </c>
      <c r="J153" s="167"/>
      <c r="K153" s="167"/>
    </row>
    <row r="154" spans="1:11" ht="21" customHeight="1">
      <c r="A154" s="133" t="s">
        <v>94</v>
      </c>
      <c r="B154" s="157"/>
      <c r="C154" s="149" t="s">
        <v>95</v>
      </c>
      <c r="D154" s="169">
        <v>515.13599999999997</v>
      </c>
      <c r="E154" s="170">
        <v>107.73600000000002</v>
      </c>
      <c r="F154" s="170">
        <v>14.829999999999998</v>
      </c>
      <c r="G154" s="170">
        <v>0</v>
      </c>
      <c r="H154" s="170">
        <v>392.57000000000005</v>
      </c>
      <c r="I154" s="170">
        <v>14.267000000000001</v>
      </c>
      <c r="J154" s="167"/>
      <c r="K154" s="167"/>
    </row>
    <row r="155" spans="1:11" ht="12" customHeight="1">
      <c r="A155" s="133" t="s">
        <v>96</v>
      </c>
      <c r="B155" s="157"/>
      <c r="C155" s="149" t="s">
        <v>97</v>
      </c>
      <c r="D155" s="169">
        <v>499.55200000000002</v>
      </c>
      <c r="E155" s="170">
        <v>107.73600000000002</v>
      </c>
      <c r="F155" s="170">
        <v>14.829999999999998</v>
      </c>
      <c r="G155" s="170">
        <v>0</v>
      </c>
      <c r="H155" s="170">
        <v>376.98600000000005</v>
      </c>
      <c r="I155" s="170">
        <v>14.267000000000001</v>
      </c>
      <c r="J155" s="167"/>
      <c r="K155" s="167"/>
    </row>
    <row r="156" spans="1:11" ht="12" customHeight="1">
      <c r="A156" s="145" t="s">
        <v>98</v>
      </c>
      <c r="B156" s="157"/>
      <c r="C156" s="149" t="s">
        <v>99</v>
      </c>
      <c r="D156" s="169">
        <v>15.584</v>
      </c>
      <c r="E156" s="170">
        <v>0</v>
      </c>
      <c r="F156" s="170">
        <v>0</v>
      </c>
      <c r="G156" s="170">
        <v>0</v>
      </c>
      <c r="H156" s="170">
        <v>15.584</v>
      </c>
      <c r="I156" s="170">
        <v>0</v>
      </c>
      <c r="J156" s="167"/>
      <c r="K156" s="167"/>
    </row>
    <row r="157" spans="1:11" ht="21" customHeight="1">
      <c r="A157" s="145" t="s">
        <v>100</v>
      </c>
      <c r="B157" s="157"/>
      <c r="C157" s="149" t="s">
        <v>252</v>
      </c>
      <c r="D157" s="169">
        <v>815.28499999999997</v>
      </c>
      <c r="E157" s="170">
        <v>0</v>
      </c>
      <c r="F157" s="170">
        <v>0</v>
      </c>
      <c r="G157" s="170">
        <v>0</v>
      </c>
      <c r="H157" s="170">
        <v>815.28499999999997</v>
      </c>
      <c r="I157" s="170">
        <v>4.6120000000000001</v>
      </c>
      <c r="J157" s="167"/>
      <c r="K157" s="167"/>
    </row>
    <row r="158" spans="1:11" ht="12" customHeight="1">
      <c r="A158" s="145" t="s">
        <v>101</v>
      </c>
      <c r="B158" s="157"/>
      <c r="C158" s="149" t="s">
        <v>102</v>
      </c>
      <c r="D158" s="169">
        <v>315.00400000000002</v>
      </c>
      <c r="E158" s="170">
        <v>0</v>
      </c>
      <c r="F158" s="170">
        <v>0</v>
      </c>
      <c r="G158" s="170">
        <v>0</v>
      </c>
      <c r="H158" s="170">
        <v>315.00400000000002</v>
      </c>
      <c r="I158" s="170">
        <v>2.367</v>
      </c>
      <c r="J158" s="167"/>
      <c r="K158" s="167"/>
    </row>
    <row r="159" spans="1:11" ht="12" customHeight="1">
      <c r="A159" s="145" t="s">
        <v>103</v>
      </c>
      <c r="B159" s="157"/>
      <c r="C159" s="149" t="s">
        <v>253</v>
      </c>
      <c r="D159" s="169">
        <v>46.808999999999997</v>
      </c>
      <c r="E159" s="170">
        <v>0</v>
      </c>
      <c r="F159" s="170">
        <v>0</v>
      </c>
      <c r="G159" s="170">
        <v>0</v>
      </c>
      <c r="H159" s="170">
        <v>46.808999999999997</v>
      </c>
      <c r="I159" s="170">
        <v>0</v>
      </c>
      <c r="J159" s="167"/>
      <c r="K159" s="167"/>
    </row>
    <row r="160" spans="1:11" ht="12" customHeight="1">
      <c r="A160" s="145" t="s">
        <v>254</v>
      </c>
      <c r="B160" s="157"/>
      <c r="C160" s="149" t="s">
        <v>255</v>
      </c>
      <c r="D160" s="169">
        <v>423.84500000000003</v>
      </c>
      <c r="E160" s="170">
        <v>0</v>
      </c>
      <c r="F160" s="170">
        <v>0</v>
      </c>
      <c r="G160" s="170">
        <v>0</v>
      </c>
      <c r="H160" s="170">
        <v>423.84500000000003</v>
      </c>
      <c r="I160" s="170">
        <v>2.2450000000000001</v>
      </c>
      <c r="J160" s="167"/>
      <c r="K160" s="167"/>
    </row>
    <row r="161" spans="1:11" ht="12" customHeight="1">
      <c r="A161" s="145" t="s">
        <v>256</v>
      </c>
      <c r="B161" s="157"/>
      <c r="C161" s="149" t="s">
        <v>257</v>
      </c>
      <c r="D161" s="169">
        <v>37.858999999999995</v>
      </c>
      <c r="E161" s="170">
        <v>0</v>
      </c>
      <c r="F161" s="170">
        <v>0</v>
      </c>
      <c r="G161" s="170">
        <v>0</v>
      </c>
      <c r="H161" s="170">
        <v>37.858999999999995</v>
      </c>
      <c r="I161" s="170">
        <v>0</v>
      </c>
      <c r="J161" s="167"/>
      <c r="K161" s="167"/>
    </row>
    <row r="162" spans="1:11" ht="12" customHeight="1">
      <c r="A162" s="145" t="s">
        <v>258</v>
      </c>
      <c r="B162" s="157"/>
      <c r="C162" s="149" t="s">
        <v>259</v>
      </c>
      <c r="D162" s="169">
        <v>8.2319999999999993</v>
      </c>
      <c r="E162" s="170">
        <v>0</v>
      </c>
      <c r="F162" s="170">
        <v>0</v>
      </c>
      <c r="G162" s="170">
        <v>0</v>
      </c>
      <c r="H162" s="170">
        <v>8.2319999999999993</v>
      </c>
      <c r="I162" s="170">
        <v>0</v>
      </c>
      <c r="J162" s="167"/>
      <c r="K162" s="167"/>
    </row>
    <row r="163" spans="1:11" ht="21" customHeight="1">
      <c r="A163" s="145" t="s">
        <v>104</v>
      </c>
      <c r="B163" s="157"/>
      <c r="C163" s="149" t="s">
        <v>105</v>
      </c>
      <c r="D163" s="169">
        <v>696.69200000000001</v>
      </c>
      <c r="E163" s="170">
        <v>16.922999999999998</v>
      </c>
      <c r="F163" s="170">
        <v>59.835999999999999</v>
      </c>
      <c r="G163" s="170">
        <v>619.07000000000005</v>
      </c>
      <c r="H163" s="170">
        <v>0.86299999999999999</v>
      </c>
      <c r="I163" s="170">
        <v>0.52600000000000002</v>
      </c>
      <c r="J163" s="167"/>
      <c r="K163" s="167"/>
    </row>
    <row r="164" spans="1:11" ht="12" customHeight="1">
      <c r="A164" s="145" t="s">
        <v>106</v>
      </c>
      <c r="B164" s="157"/>
      <c r="C164" s="149" t="s">
        <v>107</v>
      </c>
      <c r="D164" s="169">
        <v>431.05700000000002</v>
      </c>
      <c r="E164" s="170">
        <v>0</v>
      </c>
      <c r="F164" s="170">
        <v>0</v>
      </c>
      <c r="G164" s="170">
        <v>431.05700000000002</v>
      </c>
      <c r="H164" s="170">
        <v>0</v>
      </c>
      <c r="I164" s="170">
        <v>0</v>
      </c>
      <c r="J164" s="167"/>
      <c r="K164" s="167"/>
    </row>
    <row r="165" spans="1:11" ht="12" customHeight="1">
      <c r="A165" s="145" t="s">
        <v>108</v>
      </c>
      <c r="B165" s="157"/>
      <c r="C165" s="149" t="s">
        <v>260</v>
      </c>
      <c r="D165" s="169">
        <v>163.995</v>
      </c>
      <c r="E165" s="170">
        <v>16.922999999999998</v>
      </c>
      <c r="F165" s="170">
        <v>59.835999999999999</v>
      </c>
      <c r="G165" s="170">
        <v>86.37299999999999</v>
      </c>
      <c r="H165" s="170">
        <v>0.86299999999999999</v>
      </c>
      <c r="I165" s="170">
        <v>0.52600000000000002</v>
      </c>
      <c r="J165" s="167"/>
      <c r="K165" s="167"/>
    </row>
    <row r="166" spans="1:11" ht="12" customHeight="1">
      <c r="A166" s="145" t="s">
        <v>109</v>
      </c>
      <c r="B166" s="157"/>
      <c r="C166" s="149" t="s">
        <v>110</v>
      </c>
      <c r="D166" s="169">
        <v>101.63999999999999</v>
      </c>
      <c r="E166" s="170">
        <v>0</v>
      </c>
      <c r="F166" s="170">
        <v>0</v>
      </c>
      <c r="G166" s="170">
        <v>101.63999999999999</v>
      </c>
      <c r="H166" s="170">
        <v>0</v>
      </c>
      <c r="I166" s="170">
        <v>0</v>
      </c>
      <c r="J166" s="167"/>
      <c r="K166" s="167"/>
    </row>
    <row r="167" spans="1:11" ht="21" customHeight="1">
      <c r="A167" s="145" t="s">
        <v>111</v>
      </c>
      <c r="B167" s="157"/>
      <c r="C167" s="149" t="s">
        <v>112</v>
      </c>
      <c r="D167" s="150">
        <v>440.04699999999997</v>
      </c>
      <c r="E167" s="170">
        <v>45.654000000000003</v>
      </c>
      <c r="F167" s="170">
        <v>187.2</v>
      </c>
      <c r="G167" s="151">
        <v>111.43600000000001</v>
      </c>
      <c r="H167" s="170">
        <v>95.757000000000005</v>
      </c>
      <c r="I167" s="170">
        <v>81.445000000000007</v>
      </c>
      <c r="J167" s="167"/>
      <c r="K167" s="167"/>
    </row>
    <row r="168" spans="1:11" ht="12" customHeight="1">
      <c r="A168" s="145" t="s">
        <v>113</v>
      </c>
      <c r="B168" s="157"/>
      <c r="C168" s="149" t="s">
        <v>261</v>
      </c>
      <c r="D168" s="169">
        <v>126.43799999999999</v>
      </c>
      <c r="E168" s="170">
        <v>17.862000000000002</v>
      </c>
      <c r="F168" s="170">
        <v>31.885000000000002</v>
      </c>
      <c r="G168" s="170">
        <v>0.42399999999999999</v>
      </c>
      <c r="H168" s="170">
        <v>76.26700000000001</v>
      </c>
      <c r="I168" s="170">
        <v>50.236999999999995</v>
      </c>
      <c r="J168" s="167"/>
      <c r="K168" s="167"/>
    </row>
    <row r="169" spans="1:11" ht="12" customHeight="1">
      <c r="A169" s="145" t="s">
        <v>114</v>
      </c>
      <c r="B169" s="157"/>
      <c r="C169" s="149" t="s">
        <v>262</v>
      </c>
      <c r="D169" s="169">
        <v>151.65800000000002</v>
      </c>
      <c r="E169" s="170">
        <v>0</v>
      </c>
      <c r="F169" s="170">
        <v>151.65800000000002</v>
      </c>
      <c r="G169" s="170">
        <v>0</v>
      </c>
      <c r="H169" s="170">
        <v>0</v>
      </c>
      <c r="I169" s="170">
        <v>22.165000000000003</v>
      </c>
      <c r="J169" s="167"/>
      <c r="K169" s="167"/>
    </row>
    <row r="170" spans="1:11" ht="12" customHeight="1">
      <c r="A170" s="145" t="s">
        <v>115</v>
      </c>
      <c r="B170" s="157"/>
      <c r="C170" s="149" t="s">
        <v>116</v>
      </c>
      <c r="D170" s="150">
        <v>0</v>
      </c>
      <c r="E170" s="170">
        <v>0</v>
      </c>
      <c r="F170" s="170">
        <v>0</v>
      </c>
      <c r="G170" s="170">
        <v>0</v>
      </c>
      <c r="H170" s="170">
        <v>0</v>
      </c>
      <c r="I170" s="170">
        <v>0</v>
      </c>
      <c r="J170" s="167"/>
      <c r="K170" s="167"/>
    </row>
    <row r="171" spans="1:11" ht="12" customHeight="1">
      <c r="A171" s="145" t="s">
        <v>117</v>
      </c>
      <c r="B171" s="157"/>
      <c r="C171" s="149" t="s">
        <v>118</v>
      </c>
      <c r="D171" s="169">
        <v>12.657</v>
      </c>
      <c r="E171" s="170">
        <v>0</v>
      </c>
      <c r="F171" s="170">
        <v>0</v>
      </c>
      <c r="G171" s="170">
        <v>12.657</v>
      </c>
      <c r="H171" s="170">
        <v>0</v>
      </c>
      <c r="I171" s="170">
        <v>3.4779999999999998</v>
      </c>
      <c r="J171" s="167"/>
      <c r="K171" s="167"/>
    </row>
    <row r="172" spans="1:11" ht="12" customHeight="1">
      <c r="A172" s="145" t="s">
        <v>119</v>
      </c>
      <c r="B172" s="157"/>
      <c r="C172" s="149" t="s">
        <v>120</v>
      </c>
      <c r="D172" s="169">
        <v>118.414</v>
      </c>
      <c r="E172" s="170">
        <v>27.791999999999998</v>
      </c>
      <c r="F172" s="170">
        <v>3.6570000000000005</v>
      </c>
      <c r="G172" s="170">
        <v>67.474999999999994</v>
      </c>
      <c r="H172" s="170">
        <v>19.490000000000002</v>
      </c>
      <c r="I172" s="170">
        <v>5.5650000000000004</v>
      </c>
      <c r="J172" s="167"/>
      <c r="K172" s="167"/>
    </row>
    <row r="173" spans="1:11" ht="12" customHeight="1">
      <c r="A173" s="145" t="s">
        <v>263</v>
      </c>
      <c r="B173" s="157"/>
      <c r="C173" s="149" t="s">
        <v>264</v>
      </c>
      <c r="D173" s="169">
        <v>30.880000000000003</v>
      </c>
      <c r="E173" s="170">
        <v>0</v>
      </c>
      <c r="F173" s="170">
        <v>0</v>
      </c>
      <c r="G173" s="170">
        <v>30.880000000000003</v>
      </c>
      <c r="H173" s="170">
        <v>0</v>
      </c>
      <c r="I173" s="170">
        <v>0</v>
      </c>
      <c r="J173" s="167"/>
      <c r="K173" s="167"/>
    </row>
    <row r="174" spans="1:11" ht="21" customHeight="1" thickBot="1">
      <c r="A174" s="196" t="s">
        <v>121</v>
      </c>
      <c r="B174" s="197"/>
      <c r="C174" s="174" t="s">
        <v>122</v>
      </c>
      <c r="D174" s="169">
        <v>3182.8540000000007</v>
      </c>
      <c r="E174" s="170">
        <v>106.96000000000095</v>
      </c>
      <c r="F174" s="170">
        <v>87.345999999999918</v>
      </c>
      <c r="G174" s="170">
        <v>824.08100000000002</v>
      </c>
      <c r="H174" s="170">
        <v>2164.4669999999996</v>
      </c>
      <c r="I174" s="170">
        <v>-171.16599999999988</v>
      </c>
      <c r="J174" s="167"/>
      <c r="K174" s="167"/>
    </row>
    <row r="175" spans="1:11" ht="16.5" hidden="1" customHeight="1" thickBot="1">
      <c r="A175" s="160" t="s">
        <v>29</v>
      </c>
      <c r="B175" s="159"/>
      <c r="D175" s="150">
        <v>5650.014000000001</v>
      </c>
      <c r="E175" s="151">
        <v>277.27300000000093</v>
      </c>
      <c r="F175" s="151">
        <v>349.21199999999988</v>
      </c>
      <c r="G175" s="151">
        <v>1554.587</v>
      </c>
      <c r="H175" s="151">
        <v>3468.942</v>
      </c>
      <c r="I175" s="151">
        <v>-70.315999999999875</v>
      </c>
      <c r="J175" s="167"/>
      <c r="K175" s="167"/>
    </row>
    <row r="176" spans="1:11" ht="6" customHeight="1">
      <c r="A176" s="161"/>
      <c r="B176" s="168"/>
      <c r="C176" s="168"/>
      <c r="D176" s="198"/>
      <c r="E176" s="199"/>
      <c r="F176" s="199"/>
      <c r="G176" s="199"/>
      <c r="H176" s="199"/>
      <c r="I176" s="199"/>
      <c r="K176" s="131"/>
    </row>
    <row r="177" spans="1:11" ht="12" customHeight="1">
      <c r="A177" s="225" t="s">
        <v>3</v>
      </c>
      <c r="B177" s="225"/>
      <c r="C177" s="225"/>
      <c r="D177" s="225"/>
      <c r="E177" s="225"/>
      <c r="F177" s="225"/>
      <c r="G177" s="225"/>
      <c r="H177" s="225"/>
      <c r="I177" s="225"/>
      <c r="K177" s="131"/>
    </row>
    <row r="178" spans="1:11" ht="12" customHeight="1">
      <c r="A178" s="226">
        <v>2022</v>
      </c>
      <c r="B178" s="226"/>
      <c r="C178" s="226"/>
      <c r="D178" s="226"/>
      <c r="E178" s="226"/>
      <c r="F178" s="226"/>
      <c r="G178" s="226"/>
      <c r="H178" s="226"/>
      <c r="I178" s="226"/>
      <c r="K178" s="131"/>
    </row>
    <row r="179" spans="1:11" ht="12" customHeight="1">
      <c r="A179" s="226" t="s">
        <v>4</v>
      </c>
      <c r="B179" s="226"/>
      <c r="C179" s="226"/>
      <c r="D179" s="226"/>
      <c r="E179" s="226"/>
      <c r="F179" s="226"/>
      <c r="G179" s="226"/>
      <c r="H179" s="226"/>
      <c r="I179" s="226"/>
      <c r="K179" s="131"/>
    </row>
    <row r="180" spans="1:11" ht="9" customHeight="1">
      <c r="D180" s="131"/>
      <c r="E180" s="131"/>
      <c r="F180" s="131"/>
      <c r="G180" s="131"/>
      <c r="H180" s="131"/>
      <c r="I180" s="131"/>
      <c r="K180" s="131"/>
    </row>
    <row r="181" spans="1:11" ht="18" customHeight="1">
      <c r="A181" s="227" t="s">
        <v>5</v>
      </c>
      <c r="B181" s="228"/>
      <c r="C181" s="233" t="s">
        <v>6</v>
      </c>
      <c r="D181" s="236" t="s">
        <v>7</v>
      </c>
      <c r="E181" s="236" t="s">
        <v>8</v>
      </c>
      <c r="F181" s="236" t="s">
        <v>9</v>
      </c>
      <c r="G181" s="236" t="s">
        <v>10</v>
      </c>
      <c r="H181" s="236" t="s">
        <v>11</v>
      </c>
      <c r="I181" s="238" t="s">
        <v>12</v>
      </c>
      <c r="K181" s="131"/>
    </row>
    <row r="182" spans="1:11" ht="18" customHeight="1">
      <c r="A182" s="229"/>
      <c r="B182" s="230"/>
      <c r="C182" s="234"/>
      <c r="D182" s="237"/>
      <c r="E182" s="237"/>
      <c r="F182" s="237"/>
      <c r="G182" s="237"/>
      <c r="H182" s="237"/>
      <c r="I182" s="239"/>
      <c r="K182" s="131"/>
    </row>
    <row r="183" spans="1:11" ht="18" customHeight="1">
      <c r="A183" s="229"/>
      <c r="B183" s="230"/>
      <c r="C183" s="234"/>
      <c r="D183" s="237"/>
      <c r="E183" s="241" t="s">
        <v>13</v>
      </c>
      <c r="F183" s="242"/>
      <c r="G183" s="237"/>
      <c r="H183" s="237"/>
      <c r="I183" s="240"/>
      <c r="K183" s="131"/>
    </row>
    <row r="184" spans="1:11" ht="18" customHeight="1">
      <c r="A184" s="231"/>
      <c r="B184" s="232"/>
      <c r="C184" s="235"/>
      <c r="D184" s="135" t="s">
        <v>14</v>
      </c>
      <c r="E184" s="135" t="s">
        <v>15</v>
      </c>
      <c r="F184" s="135" t="s">
        <v>16</v>
      </c>
      <c r="G184" s="135" t="s">
        <v>17</v>
      </c>
      <c r="H184" s="135" t="s">
        <v>18</v>
      </c>
      <c r="I184" s="135" t="s">
        <v>19</v>
      </c>
      <c r="K184" s="131"/>
    </row>
    <row r="185" spans="1:11" ht="9" customHeight="1">
      <c r="A185" s="136"/>
      <c r="B185" s="136"/>
      <c r="C185" s="137"/>
      <c r="D185" s="143"/>
      <c r="E185" s="139"/>
      <c r="F185" s="139"/>
      <c r="G185" s="139"/>
      <c r="H185" s="139"/>
      <c r="I185" s="139"/>
      <c r="K185" s="131"/>
    </row>
    <row r="186" spans="1:11" ht="21.75" customHeight="1">
      <c r="A186" s="141" t="s">
        <v>21</v>
      </c>
      <c r="B186" s="141" t="s">
        <v>39</v>
      </c>
      <c r="C186" s="142"/>
      <c r="D186" s="143"/>
      <c r="E186" s="139"/>
      <c r="F186" s="139"/>
      <c r="G186" s="139"/>
      <c r="H186" s="139"/>
      <c r="I186" s="139"/>
      <c r="K186" s="131"/>
    </row>
    <row r="187" spans="1:11" ht="39" customHeight="1" thickBot="1">
      <c r="A187" s="144" t="s">
        <v>123</v>
      </c>
      <c r="B187" s="133"/>
      <c r="C187" s="145"/>
      <c r="D187" s="198"/>
      <c r="E187" s="199"/>
      <c r="F187" s="199"/>
      <c r="G187" s="199"/>
      <c r="H187" s="199"/>
      <c r="I187" s="199"/>
      <c r="K187" s="131"/>
    </row>
    <row r="188" spans="1:11" ht="12" customHeight="1">
      <c r="A188" s="180"/>
      <c r="B188" s="194" t="s">
        <v>121</v>
      </c>
      <c r="C188" s="174" t="s">
        <v>124</v>
      </c>
      <c r="D188" s="169">
        <v>3182.8540000000007</v>
      </c>
      <c r="E188" s="170">
        <v>106.96000000000095</v>
      </c>
      <c r="F188" s="170">
        <v>87.345999999999918</v>
      </c>
      <c r="G188" s="170">
        <v>824.08100000000002</v>
      </c>
      <c r="H188" s="170">
        <v>2164.4669999999996</v>
      </c>
      <c r="I188" s="170">
        <v>-171.16599999999988</v>
      </c>
      <c r="J188" s="167"/>
      <c r="K188" s="167"/>
    </row>
    <row r="189" spans="1:11" ht="21" customHeight="1">
      <c r="A189" s="172"/>
      <c r="B189" s="157" t="s">
        <v>125</v>
      </c>
      <c r="C189" s="149" t="s">
        <v>126</v>
      </c>
      <c r="D189" s="150">
        <v>63.019999999999996</v>
      </c>
      <c r="E189" s="170">
        <v>0</v>
      </c>
      <c r="F189" s="170">
        <v>0</v>
      </c>
      <c r="G189" s="170">
        <v>0</v>
      </c>
      <c r="H189" s="170">
        <v>63.019999999999996</v>
      </c>
      <c r="I189" s="170">
        <v>0</v>
      </c>
      <c r="J189" s="167"/>
      <c r="K189" s="167"/>
    </row>
    <row r="190" spans="1:11" ht="16.5" hidden="1" customHeight="1">
      <c r="B190" s="156" t="s">
        <v>29</v>
      </c>
      <c r="C190" s="149"/>
      <c r="D190" s="150">
        <v>3245.8740000000007</v>
      </c>
      <c r="E190" s="151">
        <v>106.96000000000095</v>
      </c>
      <c r="F190" s="151">
        <v>87.345999999999918</v>
      </c>
      <c r="G190" s="151">
        <v>824.08100000000002</v>
      </c>
      <c r="H190" s="151">
        <v>2227.4869999999996</v>
      </c>
      <c r="I190" s="151">
        <v>-171.16599999999988</v>
      </c>
      <c r="J190" s="167"/>
      <c r="K190" s="167"/>
    </row>
    <row r="191" spans="1:11" ht="21" customHeight="1">
      <c r="A191" s="133" t="s">
        <v>125</v>
      </c>
      <c r="B191" s="156"/>
      <c r="C191" s="149" t="s">
        <v>126</v>
      </c>
      <c r="D191" s="150">
        <v>63.019999999999996</v>
      </c>
      <c r="E191" s="170">
        <v>3.532</v>
      </c>
      <c r="F191" s="170">
        <v>59.488</v>
      </c>
      <c r="G191" s="170">
        <v>0</v>
      </c>
      <c r="H191" s="170">
        <v>0</v>
      </c>
      <c r="I191" s="170">
        <v>0</v>
      </c>
      <c r="J191" s="167"/>
      <c r="K191" s="167"/>
    </row>
    <row r="192" spans="1:11" ht="16.5" customHeight="1">
      <c r="A192" s="133" t="s">
        <v>34</v>
      </c>
      <c r="B192" s="157"/>
      <c r="C192" s="149" t="s">
        <v>127</v>
      </c>
      <c r="D192" s="169">
        <v>2830.2179999999998</v>
      </c>
      <c r="E192" s="170">
        <v>0</v>
      </c>
      <c r="F192" s="170">
        <v>0</v>
      </c>
      <c r="G192" s="170">
        <v>850.92100000000005</v>
      </c>
      <c r="H192" s="170">
        <v>1979.297</v>
      </c>
      <c r="I192" s="170">
        <v>0</v>
      </c>
      <c r="J192" s="167"/>
      <c r="K192" s="167"/>
    </row>
    <row r="193" spans="1:11" ht="12" customHeight="1">
      <c r="B193" s="157"/>
      <c r="C193" s="149" t="s">
        <v>42</v>
      </c>
      <c r="D193" s="169">
        <v>24.040000000000003</v>
      </c>
      <c r="E193" s="170">
        <v>0</v>
      </c>
      <c r="F193" s="170">
        <v>0</v>
      </c>
      <c r="G193" s="170">
        <v>1.8230000000000002</v>
      </c>
      <c r="H193" s="170">
        <v>22.216999999999999</v>
      </c>
      <c r="I193" s="170">
        <v>0</v>
      </c>
      <c r="J193" s="167"/>
      <c r="K193" s="167"/>
    </row>
    <row r="194" spans="1:11" ht="12" customHeight="1">
      <c r="A194" s="133" t="s">
        <v>265</v>
      </c>
      <c r="B194" s="157"/>
      <c r="C194" s="149" t="s">
        <v>266</v>
      </c>
      <c r="D194" s="169">
        <v>2521.058</v>
      </c>
      <c r="E194" s="170">
        <v>0</v>
      </c>
      <c r="F194" s="170">
        <v>0</v>
      </c>
      <c r="G194" s="170">
        <v>541.76100000000008</v>
      </c>
      <c r="H194" s="170">
        <v>1979.297</v>
      </c>
      <c r="I194" s="170">
        <v>0</v>
      </c>
      <c r="J194" s="167"/>
      <c r="K194" s="167"/>
    </row>
    <row r="195" spans="1:11" ht="12" customHeight="1">
      <c r="A195" s="133" t="s">
        <v>267</v>
      </c>
      <c r="B195" s="157"/>
      <c r="C195" s="149" t="s">
        <v>268</v>
      </c>
      <c r="D195" s="169">
        <v>309.15999999999997</v>
      </c>
      <c r="E195" s="170">
        <v>0</v>
      </c>
      <c r="F195" s="170">
        <v>0</v>
      </c>
      <c r="G195" s="170">
        <v>309.15999999999997</v>
      </c>
      <c r="H195" s="170">
        <v>0</v>
      </c>
      <c r="I195" s="170">
        <v>0</v>
      </c>
      <c r="J195" s="167"/>
      <c r="K195" s="167"/>
    </row>
    <row r="196" spans="1:11" ht="21" customHeight="1" thickBot="1">
      <c r="A196" s="196" t="s">
        <v>128</v>
      </c>
      <c r="B196" s="197"/>
      <c r="C196" s="174" t="s">
        <v>129</v>
      </c>
      <c r="D196" s="169">
        <v>352.63600000000065</v>
      </c>
      <c r="E196" s="170">
        <v>103.42800000000094</v>
      </c>
      <c r="F196" s="170">
        <v>27.857999999999912</v>
      </c>
      <c r="G196" s="170">
        <v>-26.840000000000003</v>
      </c>
      <c r="H196" s="170">
        <v>248.18999999999983</v>
      </c>
      <c r="I196" s="170">
        <v>-171.16599999999988</v>
      </c>
      <c r="J196" s="167"/>
      <c r="K196" s="167"/>
    </row>
    <row r="197" spans="1:11" ht="16.5" hidden="1" customHeight="1" thickBot="1">
      <c r="A197" s="177" t="s">
        <v>29</v>
      </c>
      <c r="B197" s="197"/>
      <c r="C197" s="174"/>
      <c r="D197" s="150">
        <v>3245.8740000000007</v>
      </c>
      <c r="E197" s="151">
        <v>106.96000000000093</v>
      </c>
      <c r="F197" s="151">
        <v>87.345999999999918</v>
      </c>
      <c r="G197" s="151">
        <v>824.08100000000002</v>
      </c>
      <c r="H197" s="151">
        <v>2227.4870000000001</v>
      </c>
      <c r="I197" s="151">
        <v>-171.16599999999988</v>
      </c>
      <c r="J197" s="167"/>
      <c r="K197" s="167"/>
    </row>
    <row r="198" spans="1:11" ht="30" customHeight="1">
      <c r="A198" s="161"/>
      <c r="B198" s="168"/>
      <c r="C198" s="149"/>
      <c r="D198" s="150"/>
      <c r="E198" s="151"/>
      <c r="F198" s="151"/>
      <c r="G198" s="151"/>
      <c r="H198" s="151"/>
      <c r="I198" s="151"/>
      <c r="J198" s="167"/>
      <c r="K198" s="167"/>
    </row>
    <row r="199" spans="1:11" ht="16.5" customHeight="1">
      <c r="A199" s="245" t="s">
        <v>130</v>
      </c>
      <c r="B199" s="246"/>
      <c r="C199" s="149"/>
      <c r="D199" s="150"/>
      <c r="E199" s="151"/>
      <c r="F199" s="151"/>
      <c r="G199" s="151"/>
      <c r="H199" s="151"/>
      <c r="I199" s="151"/>
      <c r="J199" s="167"/>
      <c r="K199" s="167"/>
    </row>
    <row r="200" spans="1:11" ht="16.5" customHeight="1">
      <c r="A200" s="140" t="s">
        <v>131</v>
      </c>
      <c r="B200" s="140" t="s">
        <v>132</v>
      </c>
      <c r="C200" s="149"/>
      <c r="D200" s="150"/>
      <c r="E200" s="151"/>
      <c r="F200" s="151"/>
      <c r="G200" s="151"/>
      <c r="H200" s="151"/>
      <c r="I200" s="151"/>
      <c r="J200" s="167"/>
      <c r="K200" s="167"/>
    </row>
    <row r="201" spans="1:11" ht="39" customHeight="1" thickBot="1">
      <c r="A201" s="144" t="s">
        <v>133</v>
      </c>
      <c r="B201" s="202"/>
      <c r="C201" s="203"/>
      <c r="D201" s="150"/>
      <c r="E201" s="151"/>
      <c r="F201" s="151"/>
      <c r="G201" s="151"/>
      <c r="H201" s="151"/>
      <c r="I201" s="151"/>
      <c r="J201" s="167"/>
      <c r="K201" s="167"/>
    </row>
    <row r="202" spans="1:11" ht="12" customHeight="1">
      <c r="A202" s="180"/>
      <c r="B202" s="194" t="s">
        <v>128</v>
      </c>
      <c r="C202" s="174" t="s">
        <v>129</v>
      </c>
      <c r="D202" s="169">
        <v>352.63600000000065</v>
      </c>
      <c r="E202" s="170">
        <v>103.42800000000094</v>
      </c>
      <c r="F202" s="170">
        <v>27.857999999999912</v>
      </c>
      <c r="G202" s="170">
        <v>-26.840000000000003</v>
      </c>
      <c r="H202" s="170">
        <v>248.18999999999983</v>
      </c>
      <c r="I202" s="170">
        <v>-171.16599999999988</v>
      </c>
      <c r="J202" s="167"/>
      <c r="K202" s="167"/>
    </row>
    <row r="203" spans="1:11" ht="21" customHeight="1">
      <c r="A203" s="172"/>
      <c r="B203" s="157" t="s">
        <v>269</v>
      </c>
      <c r="C203" s="149" t="s">
        <v>134</v>
      </c>
      <c r="D203" s="169">
        <v>112.37299999999999</v>
      </c>
      <c r="E203" s="170">
        <v>67.128999999999991</v>
      </c>
      <c r="F203" s="170">
        <v>2.3939999999999997</v>
      </c>
      <c r="G203" s="170">
        <v>18.823999999999998</v>
      </c>
      <c r="H203" s="170">
        <v>24.026000000000003</v>
      </c>
      <c r="I203" s="170">
        <v>22.268999999999998</v>
      </c>
      <c r="J203" s="167"/>
      <c r="K203" s="167"/>
    </row>
    <row r="204" spans="1:11" ht="12" customHeight="1">
      <c r="B204" s="157" t="s">
        <v>270</v>
      </c>
      <c r="C204" s="149" t="s">
        <v>135</v>
      </c>
      <c r="D204" s="169">
        <v>9.2259999999999991</v>
      </c>
      <c r="E204" s="170">
        <v>0</v>
      </c>
      <c r="F204" s="170">
        <v>0</v>
      </c>
      <c r="G204" s="170">
        <v>9.2259999999999991</v>
      </c>
      <c r="H204" s="170">
        <v>0</v>
      </c>
      <c r="I204" s="170">
        <v>0</v>
      </c>
      <c r="J204" s="167"/>
      <c r="K204" s="167"/>
    </row>
    <row r="205" spans="1:11" ht="12" customHeight="1">
      <c r="B205" s="157" t="s">
        <v>271</v>
      </c>
      <c r="C205" s="149" t="s">
        <v>136</v>
      </c>
      <c r="D205" s="169">
        <v>52.347000000000008</v>
      </c>
      <c r="E205" s="170">
        <v>42.102000000000004</v>
      </c>
      <c r="F205" s="170">
        <v>0</v>
      </c>
      <c r="G205" s="170">
        <v>3.4780000000000002</v>
      </c>
      <c r="H205" s="170">
        <v>6.7669999999999995</v>
      </c>
      <c r="I205" s="170">
        <v>11.467000000000001</v>
      </c>
      <c r="J205" s="167"/>
      <c r="K205" s="167"/>
    </row>
    <row r="206" spans="1:11" ht="12" customHeight="1">
      <c r="B206" s="157" t="s">
        <v>272</v>
      </c>
      <c r="C206" s="149" t="s">
        <v>137</v>
      </c>
      <c r="D206" s="169">
        <v>50.8</v>
      </c>
      <c r="E206" s="170">
        <v>25.026999999999994</v>
      </c>
      <c r="F206" s="170">
        <v>2.3939999999999997</v>
      </c>
      <c r="G206" s="170">
        <v>6.120000000000001</v>
      </c>
      <c r="H206" s="170">
        <v>17.259</v>
      </c>
      <c r="I206" s="170">
        <v>10.802</v>
      </c>
      <c r="J206" s="167"/>
      <c r="K206" s="167"/>
    </row>
    <row r="207" spans="1:11" ht="16.5" hidden="1" customHeight="1">
      <c r="B207" s="156" t="s">
        <v>29</v>
      </c>
      <c r="C207" s="149"/>
      <c r="D207" s="169">
        <v>465.00900000000064</v>
      </c>
      <c r="E207" s="170">
        <v>170.55700000000093</v>
      </c>
      <c r="F207" s="170">
        <v>30.25199999999991</v>
      </c>
      <c r="G207" s="170">
        <v>-8.0160000000000053</v>
      </c>
      <c r="H207" s="170">
        <v>272.21599999999984</v>
      </c>
      <c r="I207" s="170">
        <v>-148.89699999999988</v>
      </c>
      <c r="J207" s="167"/>
      <c r="K207" s="167"/>
    </row>
    <row r="208" spans="1:11" ht="21" customHeight="1">
      <c r="A208" s="133" t="s">
        <v>273</v>
      </c>
      <c r="B208" s="157"/>
      <c r="C208" s="149" t="s">
        <v>134</v>
      </c>
      <c r="D208" s="169">
        <v>126.693</v>
      </c>
      <c r="E208" s="170">
        <v>1.1970000000000001</v>
      </c>
      <c r="F208" s="170">
        <v>20.162999999999997</v>
      </c>
      <c r="G208" s="170">
        <v>89.73</v>
      </c>
      <c r="H208" s="170">
        <v>15.603</v>
      </c>
      <c r="I208" s="170">
        <v>7.9489999999999998</v>
      </c>
      <c r="J208" s="167"/>
      <c r="K208" s="167"/>
    </row>
    <row r="209" spans="1:11" ht="12" customHeight="1">
      <c r="A209" s="133" t="s">
        <v>274</v>
      </c>
      <c r="B209" s="157"/>
      <c r="C209" s="149" t="s">
        <v>135</v>
      </c>
      <c r="D209" s="169">
        <v>9.2259999999999991</v>
      </c>
      <c r="E209" s="170">
        <v>0</v>
      </c>
      <c r="F209" s="170">
        <v>0</v>
      </c>
      <c r="G209" s="170">
        <v>0</v>
      </c>
      <c r="H209" s="170">
        <v>9.2259999999999991</v>
      </c>
      <c r="I209" s="170">
        <v>0</v>
      </c>
      <c r="J209" s="167"/>
      <c r="K209" s="167"/>
    </row>
    <row r="210" spans="1:11" ht="12" customHeight="1">
      <c r="A210" s="133" t="s">
        <v>275</v>
      </c>
      <c r="B210" s="157"/>
      <c r="C210" s="149" t="s">
        <v>136</v>
      </c>
      <c r="D210" s="169">
        <v>60.335999999999999</v>
      </c>
      <c r="E210" s="170">
        <v>0</v>
      </c>
      <c r="F210" s="170">
        <v>0</v>
      </c>
      <c r="G210" s="170">
        <v>60.335999999999999</v>
      </c>
      <c r="H210" s="170">
        <v>0</v>
      </c>
      <c r="I210" s="170">
        <v>3.4780000000000002</v>
      </c>
      <c r="J210" s="167"/>
      <c r="K210" s="167"/>
    </row>
    <row r="211" spans="1:11" ht="12" customHeight="1">
      <c r="A211" s="133" t="s">
        <v>276</v>
      </c>
      <c r="B211" s="157"/>
      <c r="C211" s="149" t="s">
        <v>137</v>
      </c>
      <c r="D211" s="169">
        <v>57.131</v>
      </c>
      <c r="E211" s="170">
        <v>1.1970000000000001</v>
      </c>
      <c r="F211" s="170">
        <v>20.162999999999997</v>
      </c>
      <c r="G211" s="170">
        <v>29.394000000000002</v>
      </c>
      <c r="H211" s="170">
        <v>6.3770000000000007</v>
      </c>
      <c r="I211" s="170">
        <v>4.4710000000000001</v>
      </c>
      <c r="J211" s="167"/>
      <c r="K211" s="167"/>
    </row>
    <row r="212" spans="1:11" ht="21" customHeight="1" thickBot="1">
      <c r="A212" s="196" t="s">
        <v>138</v>
      </c>
      <c r="B212" s="197"/>
      <c r="C212" s="174" t="s">
        <v>139</v>
      </c>
      <c r="D212" s="169">
        <v>338.31600000000066</v>
      </c>
      <c r="E212" s="170">
        <v>169.36000000000092</v>
      </c>
      <c r="F212" s="170">
        <v>10.088999999999913</v>
      </c>
      <c r="G212" s="170">
        <v>-97.746000000000009</v>
      </c>
      <c r="H212" s="170">
        <v>256.61299999999983</v>
      </c>
      <c r="I212" s="170">
        <v>-156.84599999999989</v>
      </c>
      <c r="J212" s="167"/>
      <c r="K212" s="167"/>
    </row>
    <row r="213" spans="1:11" ht="16.5" hidden="1" customHeight="1" thickBot="1">
      <c r="A213" s="177" t="s">
        <v>29</v>
      </c>
      <c r="B213" s="197"/>
      <c r="C213" s="174"/>
      <c r="D213" s="150">
        <v>465.00900000000064</v>
      </c>
      <c r="E213" s="151">
        <v>170.55700000000093</v>
      </c>
      <c r="F213" s="151">
        <v>30.25199999999991</v>
      </c>
      <c r="G213" s="151">
        <v>-8.0160000000000053</v>
      </c>
      <c r="H213" s="151">
        <v>272.21599999999984</v>
      </c>
      <c r="I213" s="151">
        <v>-148.89699999999988</v>
      </c>
      <c r="J213" s="167"/>
      <c r="K213" s="167"/>
    </row>
    <row r="214" spans="1:11" ht="39" customHeight="1" thickBot="1">
      <c r="A214" s="144" t="s">
        <v>140</v>
      </c>
      <c r="B214" s="172"/>
      <c r="C214" s="179"/>
      <c r="D214" s="150"/>
      <c r="E214" s="151"/>
      <c r="F214" s="151"/>
      <c r="G214" s="151"/>
      <c r="H214" s="151"/>
      <c r="I214" s="151"/>
      <c r="J214" s="167"/>
      <c r="K214" s="167"/>
    </row>
    <row r="215" spans="1:11" ht="12" customHeight="1">
      <c r="A215" s="180"/>
      <c r="B215" s="194" t="s">
        <v>138</v>
      </c>
      <c r="C215" s="174" t="s">
        <v>139</v>
      </c>
      <c r="D215" s="169">
        <v>338.31600000000066</v>
      </c>
      <c r="E215" s="170">
        <v>169.36000000000092</v>
      </c>
      <c r="F215" s="170">
        <v>10.088999999999913</v>
      </c>
      <c r="G215" s="170">
        <v>-97.746000000000009</v>
      </c>
      <c r="H215" s="170">
        <v>256.61299999999983</v>
      </c>
      <c r="I215" s="170">
        <v>-156.84599999999989</v>
      </c>
      <c r="J215" s="167"/>
      <c r="K215" s="167"/>
    </row>
    <row r="216" spans="1:11" ht="21.75" customHeight="1">
      <c r="A216" s="172"/>
      <c r="B216" s="157" t="s">
        <v>250</v>
      </c>
      <c r="C216" s="149" t="s">
        <v>45</v>
      </c>
      <c r="D216" s="169">
        <v>788.84500000000003</v>
      </c>
      <c r="E216" s="170">
        <v>428.07800000000003</v>
      </c>
      <c r="F216" s="170">
        <v>16.14</v>
      </c>
      <c r="G216" s="170">
        <v>100.703</v>
      </c>
      <c r="H216" s="170">
        <v>243.92400000000001</v>
      </c>
      <c r="I216" s="170">
        <v>0</v>
      </c>
      <c r="J216" s="167"/>
      <c r="K216" s="167"/>
    </row>
    <row r="217" spans="1:11" ht="16.5" hidden="1" customHeight="1">
      <c r="B217" s="156" t="s">
        <v>29</v>
      </c>
      <c r="C217" s="149"/>
      <c r="D217" s="150">
        <v>1127.1610000000007</v>
      </c>
      <c r="E217" s="151">
        <v>597.43800000000101</v>
      </c>
      <c r="F217" s="151">
        <v>26.228999999999914</v>
      </c>
      <c r="G217" s="151">
        <v>2.9569999999999936</v>
      </c>
      <c r="H217" s="151">
        <v>500.53699999999981</v>
      </c>
      <c r="I217" s="151">
        <v>-156.84599999999989</v>
      </c>
      <c r="J217" s="167"/>
      <c r="K217" s="167"/>
    </row>
    <row r="218" spans="1:11" ht="21" customHeight="1">
      <c r="A218" s="133" t="s">
        <v>249</v>
      </c>
      <c r="B218" s="157"/>
      <c r="C218" s="149" t="s">
        <v>36</v>
      </c>
      <c r="D218" s="169">
        <v>970.31500000000005</v>
      </c>
      <c r="E218" s="170">
        <v>567.30899999999997</v>
      </c>
      <c r="F218" s="170">
        <v>17.666999999999998</v>
      </c>
      <c r="G218" s="170">
        <v>100.88300000000001</v>
      </c>
      <c r="H218" s="170">
        <v>284.45599999999996</v>
      </c>
      <c r="I218" s="170">
        <v>0</v>
      </c>
      <c r="J218" s="167"/>
      <c r="K218" s="167"/>
    </row>
    <row r="219" spans="1:11" ht="12" customHeight="1">
      <c r="A219" s="133" t="s">
        <v>277</v>
      </c>
      <c r="B219" s="157"/>
      <c r="C219" s="149" t="s">
        <v>141</v>
      </c>
      <c r="D219" s="169">
        <v>856.19400000000007</v>
      </c>
      <c r="E219" s="170">
        <v>465.99400000000003</v>
      </c>
      <c r="F219" s="170">
        <v>16.733999999999998</v>
      </c>
      <c r="G219" s="170">
        <v>100.773</v>
      </c>
      <c r="H219" s="170">
        <v>272.69299999999998</v>
      </c>
      <c r="I219" s="170">
        <v>0</v>
      </c>
      <c r="J219" s="167"/>
      <c r="K219" s="167"/>
    </row>
    <row r="220" spans="1:11" ht="12" customHeight="1">
      <c r="A220" s="133" t="s">
        <v>142</v>
      </c>
      <c r="B220" s="157"/>
      <c r="C220" s="149" t="s">
        <v>143</v>
      </c>
      <c r="D220" s="169">
        <v>103.71899999999999</v>
      </c>
      <c r="E220" s="170">
        <v>101.315</v>
      </c>
      <c r="F220" s="170">
        <v>0.93300000000000005</v>
      </c>
      <c r="G220" s="170">
        <v>0.10999999999999993</v>
      </c>
      <c r="H220" s="170">
        <v>1.3610000000000053</v>
      </c>
      <c r="I220" s="170">
        <v>0</v>
      </c>
      <c r="J220" s="167"/>
      <c r="K220" s="167"/>
    </row>
    <row r="221" spans="1:11" ht="12" customHeight="1">
      <c r="A221" s="133" t="s">
        <v>144</v>
      </c>
      <c r="B221" s="157"/>
      <c r="C221" s="149" t="s">
        <v>145</v>
      </c>
      <c r="D221" s="169">
        <v>10.401999999999999</v>
      </c>
      <c r="E221" s="170">
        <v>0</v>
      </c>
      <c r="F221" s="170">
        <v>0</v>
      </c>
      <c r="G221" s="170">
        <v>0</v>
      </c>
      <c r="H221" s="170">
        <v>10.401999999999999</v>
      </c>
      <c r="I221" s="170">
        <v>0</v>
      </c>
      <c r="J221" s="167"/>
      <c r="K221" s="167"/>
    </row>
    <row r="222" spans="1:11" ht="12" customHeight="1">
      <c r="A222" s="133" t="s">
        <v>278</v>
      </c>
      <c r="B222" s="157"/>
      <c r="C222" s="149" t="s">
        <v>146</v>
      </c>
      <c r="D222" s="169">
        <v>14.390000000000002</v>
      </c>
      <c r="E222" s="170">
        <v>5.0430000000000019</v>
      </c>
      <c r="F222" s="170">
        <v>9.7820000000000018</v>
      </c>
      <c r="G222" s="170">
        <v>-1.016</v>
      </c>
      <c r="H222" s="170">
        <v>0.58099999999999996</v>
      </c>
      <c r="I222" s="170">
        <v>-14.389999999999997</v>
      </c>
      <c r="J222" s="167"/>
      <c r="K222" s="167"/>
    </row>
    <row r="223" spans="1:11" ht="21" customHeight="1" thickBot="1">
      <c r="A223" s="196" t="s">
        <v>147</v>
      </c>
      <c r="B223" s="197"/>
      <c r="C223" s="174" t="s">
        <v>148</v>
      </c>
      <c r="D223" s="169">
        <v>142.45600000000096</v>
      </c>
      <c r="E223" s="170">
        <v>25.086000000001015</v>
      </c>
      <c r="F223" s="170">
        <v>-1.2200000000000868</v>
      </c>
      <c r="G223" s="170">
        <v>-96.909999999999798</v>
      </c>
      <c r="H223" s="170">
        <v>215.49999999999983</v>
      </c>
      <c r="I223" s="170">
        <v>-142.45599999999988</v>
      </c>
      <c r="J223" s="167"/>
      <c r="K223" s="167"/>
    </row>
    <row r="224" spans="1:11" ht="16.5" hidden="1" customHeight="1" thickBot="1">
      <c r="A224" s="177" t="s">
        <v>29</v>
      </c>
      <c r="B224" s="197"/>
      <c r="C224" s="174"/>
      <c r="D224" s="150">
        <v>1127.161000000001</v>
      </c>
      <c r="E224" s="151">
        <v>597.43800000000101</v>
      </c>
      <c r="F224" s="151">
        <v>26.22899999999991</v>
      </c>
      <c r="G224" s="151">
        <v>2.9570000000002068</v>
      </c>
      <c r="H224" s="151">
        <v>500.53699999999981</v>
      </c>
      <c r="I224" s="151">
        <v>-156.84599999999986</v>
      </c>
      <c r="J224" s="167"/>
      <c r="K224" s="167"/>
    </row>
    <row r="225" spans="1:8" ht="12" customHeight="1"/>
    <row r="226" spans="1:8" ht="15.75" customHeight="1">
      <c r="A226" s="189" t="s">
        <v>149</v>
      </c>
    </row>
    <row r="231" spans="1:8">
      <c r="D231" s="204"/>
    </row>
    <row r="232" spans="1:8">
      <c r="D232" s="204"/>
      <c r="E232" s="204"/>
      <c r="F232" s="204"/>
      <c r="G232" s="204"/>
      <c r="H232" s="204"/>
    </row>
    <row r="233" spans="1:8">
      <c r="D233" s="204"/>
      <c r="E233" s="204"/>
      <c r="F233" s="204"/>
      <c r="G233" s="204"/>
      <c r="H233" s="204"/>
    </row>
    <row r="234" spans="1:8">
      <c r="D234" s="204"/>
      <c r="E234" s="204"/>
      <c r="F234" s="204"/>
      <c r="G234" s="204"/>
      <c r="H234" s="204"/>
    </row>
    <row r="235" spans="1:8">
      <c r="D235" s="204"/>
      <c r="E235" s="204"/>
      <c r="F235" s="204"/>
      <c r="G235" s="204"/>
      <c r="H235" s="204"/>
    </row>
    <row r="236" spans="1:8">
      <c r="D236" s="204"/>
      <c r="E236" s="204"/>
      <c r="F236" s="204"/>
      <c r="G236" s="204"/>
      <c r="H236" s="204"/>
    </row>
    <row r="237" spans="1:8">
      <c r="D237" s="204"/>
      <c r="E237" s="204"/>
      <c r="F237" s="204"/>
      <c r="G237" s="204"/>
      <c r="H237" s="204"/>
    </row>
    <row r="238" spans="1:8">
      <c r="D238" s="204"/>
      <c r="E238" s="204"/>
      <c r="F238" s="204"/>
      <c r="G238" s="204"/>
      <c r="H238" s="204"/>
    </row>
    <row r="239" spans="1:8">
      <c r="D239" s="204"/>
      <c r="E239" s="204"/>
      <c r="F239" s="204"/>
      <c r="G239" s="204"/>
      <c r="H239" s="204"/>
    </row>
    <row r="240" spans="1:8">
      <c r="D240" s="204"/>
      <c r="E240" s="204"/>
      <c r="F240" s="204"/>
      <c r="G240" s="204"/>
      <c r="H240" s="204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300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75"/>
  <sheetViews>
    <sheetView showGridLines="0" topLeftCell="A3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K75"/>
  <sheetViews>
    <sheetView showGridLines="0" topLeftCell="A2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0DDC8-0345-4744-A1BA-F307C5804664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213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332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7581.4120000000003</v>
      </c>
      <c r="E8" s="128">
        <v>5511.4540000000006</v>
      </c>
      <c r="F8" s="128">
        <v>307.31099999999998</v>
      </c>
      <c r="G8" s="128">
        <v>639.17000000000007</v>
      </c>
      <c r="H8" s="128">
        <v>1123.4769999999996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4071.7839999999997</v>
      </c>
      <c r="E9" s="128">
        <v>3246.895</v>
      </c>
      <c r="F9" s="128">
        <v>171.65500000000003</v>
      </c>
      <c r="G9" s="128">
        <v>238.39400000000001</v>
      </c>
      <c r="H9" s="128">
        <v>414.83999999999992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3509.6280000000006</v>
      </c>
      <c r="E10" s="128">
        <f t="shared" si="0"/>
        <v>2264.5590000000007</v>
      </c>
      <c r="F10" s="128">
        <f t="shared" si="0"/>
        <v>135.65599999999995</v>
      </c>
      <c r="G10" s="128">
        <f t="shared" si="0"/>
        <v>400.77600000000007</v>
      </c>
      <c r="H10" s="128">
        <f t="shared" si="0"/>
        <v>708.63699999999972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788.84500000000003</v>
      </c>
      <c r="E11" s="128">
        <v>428.07800000000003</v>
      </c>
      <c r="F11" s="128">
        <v>16.14</v>
      </c>
      <c r="G11" s="128">
        <v>100.703</v>
      </c>
      <c r="H11" s="128">
        <v>243.92400000000001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9" t="s">
        <v>159</v>
      </c>
      <c r="D12" s="128">
        <f>D10-D11</f>
        <v>2720.7830000000004</v>
      </c>
      <c r="E12" s="128">
        <f>E10-E11</f>
        <v>1836.4810000000007</v>
      </c>
      <c r="F12" s="128">
        <f>F10-F11</f>
        <v>119.51599999999995</v>
      </c>
      <c r="G12" s="128">
        <f>G10-G11</f>
        <v>300.07300000000009</v>
      </c>
      <c r="H12" s="128">
        <f>H10-H11</f>
        <v>464.71299999999974</v>
      </c>
      <c r="I12" s="128">
        <v>-76.276999999999873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2019.751</v>
      </c>
      <c r="E13" s="128">
        <v>1383.7949999999998</v>
      </c>
      <c r="F13" s="128">
        <v>76.224999999999994</v>
      </c>
      <c r="G13" s="128">
        <v>307.94600000000003</v>
      </c>
      <c r="H13" s="128">
        <v>251.785</v>
      </c>
      <c r="I13" s="128">
        <v>17.707000000000001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37.965000000000003</v>
      </c>
      <c r="E14" s="128">
        <v>22.106000000000002</v>
      </c>
      <c r="F14" s="128">
        <v>5.4860000000000007</v>
      </c>
      <c r="G14" s="128">
        <v>0.28300000000000003</v>
      </c>
      <c r="H14" s="128">
        <v>10.09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51.192000000000007</v>
      </c>
      <c r="E15" s="128">
        <v>44.930000000000007</v>
      </c>
      <c r="F15" s="128">
        <v>4.0000000000000001E-3</v>
      </c>
      <c r="G15" s="128">
        <v>0.189</v>
      </c>
      <c r="H15" s="128">
        <v>6.069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714.25900000000036</v>
      </c>
      <c r="E16" s="128">
        <f t="shared" si="1"/>
        <v>475.51000000000084</v>
      </c>
      <c r="F16" s="128">
        <f t="shared" si="1"/>
        <v>37.808999999999948</v>
      </c>
      <c r="G16" s="128">
        <f t="shared" si="1"/>
        <v>-7.966999999999933</v>
      </c>
      <c r="H16" s="128">
        <f t="shared" si="1"/>
        <v>208.90699999999973</v>
      </c>
      <c r="I16" s="128">
        <f t="shared" si="1"/>
        <v>-93.983999999999867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2023.5650000000001</v>
      </c>
      <c r="E17" s="128">
        <v>0</v>
      </c>
      <c r="F17" s="128">
        <v>0</v>
      </c>
      <c r="G17" s="128">
        <v>0</v>
      </c>
      <c r="H17" s="128">
        <v>2023.5650000000001</v>
      </c>
      <c r="I17" s="128">
        <v>13.893000000000001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69.97</v>
      </c>
      <c r="E18" s="128">
        <v>0</v>
      </c>
      <c r="F18" s="128">
        <v>0</v>
      </c>
      <c r="G18" s="128">
        <v>69.97</v>
      </c>
      <c r="H18" s="128">
        <v>0</v>
      </c>
      <c r="I18" s="128">
        <v>4.71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417.79800000000006</v>
      </c>
      <c r="E19" s="128">
        <v>0</v>
      </c>
      <c r="F19" s="128">
        <v>0</v>
      </c>
      <c r="G19" s="128">
        <v>417.79800000000006</v>
      </c>
      <c r="H19" s="128">
        <v>0</v>
      </c>
      <c r="I19" s="128">
        <v>10.837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751.63600000000008</v>
      </c>
      <c r="E20" s="128">
        <v>436.88500000000005</v>
      </c>
      <c r="F20" s="128">
        <v>267.69000000000005</v>
      </c>
      <c r="G20" s="128">
        <v>26.51</v>
      </c>
      <c r="H20" s="128">
        <v>20.551000000000002</v>
      </c>
      <c r="I20" s="128">
        <v>271.78000000000003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904.73899999999992</v>
      </c>
      <c r="E21" s="128">
        <v>196.73899999999998</v>
      </c>
      <c r="F21" s="128">
        <v>265.81600000000003</v>
      </c>
      <c r="G21" s="128">
        <v>17.636000000000003</v>
      </c>
      <c r="H21" s="128">
        <v>424.548</v>
      </c>
      <c r="I21" s="128">
        <v>118.67699999999999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3238.755000000001</v>
      </c>
      <c r="E22" s="128">
        <f t="shared" si="2"/>
        <v>235.36400000000077</v>
      </c>
      <c r="F22" s="128">
        <f t="shared" si="2"/>
        <v>35.934999999999917</v>
      </c>
      <c r="G22" s="128">
        <f t="shared" si="2"/>
        <v>330.98700000000014</v>
      </c>
      <c r="H22" s="128">
        <f t="shared" si="2"/>
        <v>2636.4690000000001</v>
      </c>
      <c r="I22" s="128">
        <f t="shared" si="2"/>
        <v>-227.06699999999992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515.13599999999997</v>
      </c>
      <c r="E23" s="128">
        <v>107.73600000000002</v>
      </c>
      <c r="F23" s="128">
        <v>14.829999999999998</v>
      </c>
      <c r="G23" s="128">
        <v>0</v>
      </c>
      <c r="H23" s="128">
        <v>392.57000000000005</v>
      </c>
      <c r="I23" s="128">
        <v>14.267000000000001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528.8370000000001</v>
      </c>
      <c r="E24" s="128">
        <v>0</v>
      </c>
      <c r="F24" s="128">
        <v>0</v>
      </c>
      <c r="G24" s="128">
        <v>528.8370000000001</v>
      </c>
      <c r="H24" s="128">
        <v>0</v>
      </c>
      <c r="I24" s="128">
        <v>0.56600000000000006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815.28499999999997</v>
      </c>
      <c r="E25" s="128">
        <v>0</v>
      </c>
      <c r="F25" s="128">
        <v>0</v>
      </c>
      <c r="G25" s="128">
        <v>0</v>
      </c>
      <c r="H25" s="128">
        <v>815.28499999999997</v>
      </c>
      <c r="I25" s="128">
        <v>4.6120000000000001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815.4799999999999</v>
      </c>
      <c r="E26" s="128">
        <v>20.717999999999989</v>
      </c>
      <c r="F26" s="128">
        <v>127.149</v>
      </c>
      <c r="G26" s="128">
        <v>666.75</v>
      </c>
      <c r="H26" s="128">
        <v>0.86299999999999999</v>
      </c>
      <c r="I26" s="128">
        <v>4.4169999999999998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696.69200000000001</v>
      </c>
      <c r="E27" s="128">
        <v>16.922999999999998</v>
      </c>
      <c r="F27" s="128">
        <v>59.835999999999999</v>
      </c>
      <c r="G27" s="128">
        <v>619.07000000000005</v>
      </c>
      <c r="H27" s="128">
        <v>0.86299999999999999</v>
      </c>
      <c r="I27" s="128">
        <v>0.52600000000000002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688.6110000000001</v>
      </c>
      <c r="E28" s="128">
        <v>0</v>
      </c>
      <c r="F28" s="128">
        <v>0</v>
      </c>
      <c r="G28" s="128">
        <v>0</v>
      </c>
      <c r="H28" s="128">
        <v>688.6110000000001</v>
      </c>
      <c r="I28" s="128">
        <v>8.6069999999999993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440.04700000000008</v>
      </c>
      <c r="E29" s="128">
        <v>45.654000000000003</v>
      </c>
      <c r="F29" s="128">
        <v>187.2</v>
      </c>
      <c r="G29" s="128">
        <v>111.43600000000004</v>
      </c>
      <c r="H29" s="128">
        <v>95.757000000000005</v>
      </c>
      <c r="I29" s="128">
        <v>81.445000000000007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378.33099999999996</v>
      </c>
      <c r="E30" s="128">
        <v>21.191000000000003</v>
      </c>
      <c r="F30" s="128">
        <v>186.12799999999999</v>
      </c>
      <c r="G30" s="128">
        <v>28.013000000000034</v>
      </c>
      <c r="H30" s="128">
        <v>142.999</v>
      </c>
      <c r="I30" s="128">
        <v>143.161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3182.8540000000016</v>
      </c>
      <c r="E31" s="128">
        <f t="shared" si="3"/>
        <v>106.96000000000075</v>
      </c>
      <c r="F31" s="128">
        <f t="shared" si="3"/>
        <v>87.345999999999904</v>
      </c>
      <c r="G31" s="128">
        <f t="shared" si="3"/>
        <v>824.08100000000024</v>
      </c>
      <c r="H31" s="128">
        <f t="shared" si="3"/>
        <v>2164.4670000000001</v>
      </c>
      <c r="I31" s="128">
        <f t="shared" si="3"/>
        <v>-171.16599999999994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2830.2179999999998</v>
      </c>
      <c r="E32" s="128">
        <v>0</v>
      </c>
      <c r="F32" s="128">
        <v>0</v>
      </c>
      <c r="G32" s="128">
        <v>850.92100000000005</v>
      </c>
      <c r="H32" s="128">
        <v>1979.297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-3.532</v>
      </c>
      <c r="F33" s="128">
        <v>-59.488</v>
      </c>
      <c r="G33" s="128">
        <v>0</v>
      </c>
      <c r="H33" s="128">
        <v>63.019999999999996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352.63600000000179</v>
      </c>
      <c r="E34" s="128">
        <f t="shared" si="4"/>
        <v>103.42800000000075</v>
      </c>
      <c r="F34" s="128">
        <f t="shared" si="4"/>
        <v>27.857999999999905</v>
      </c>
      <c r="G34" s="128">
        <f t="shared" si="4"/>
        <v>-26.839999999999804</v>
      </c>
      <c r="H34" s="128">
        <f t="shared" si="4"/>
        <v>248.19000000000005</v>
      </c>
      <c r="I34" s="128">
        <f t="shared" si="4"/>
        <v>-171.16599999999994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126.69300000000001</v>
      </c>
      <c r="E35" s="128">
        <v>1.1970000000000001</v>
      </c>
      <c r="F35" s="128">
        <v>20.162999999999997</v>
      </c>
      <c r="G35" s="128">
        <v>89.72999999999999</v>
      </c>
      <c r="H35" s="128">
        <v>15.603</v>
      </c>
      <c r="I35" s="128">
        <v>7.9489999999999998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112.37300000000002</v>
      </c>
      <c r="E36" s="128">
        <v>67.128999999999991</v>
      </c>
      <c r="F36" s="128">
        <v>2.3939999999999997</v>
      </c>
      <c r="G36" s="128">
        <v>18.823999999999991</v>
      </c>
      <c r="H36" s="128">
        <v>24.026000000000003</v>
      </c>
      <c r="I36" s="128">
        <v>22.268999999999998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970.31500000000005</v>
      </c>
      <c r="E37" s="128">
        <v>567.30899999999997</v>
      </c>
      <c r="F37" s="128">
        <v>17.666999999999998</v>
      </c>
      <c r="G37" s="128">
        <v>100.88300000000001</v>
      </c>
      <c r="H37" s="128">
        <v>284.45599999999996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788.84500000000003</v>
      </c>
      <c r="E38" s="128">
        <v>428.07800000000003</v>
      </c>
      <c r="F38" s="128">
        <v>16.14</v>
      </c>
      <c r="G38" s="128">
        <v>100.703</v>
      </c>
      <c r="H38" s="128">
        <v>243.92400000000001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14.390000000000002</v>
      </c>
      <c r="E39" s="128">
        <v>5.0430000000000019</v>
      </c>
      <c r="F39" s="128">
        <v>9.7820000000000018</v>
      </c>
      <c r="G39" s="128">
        <v>-1.016</v>
      </c>
      <c r="H39" s="128">
        <v>0.58099999999999996</v>
      </c>
      <c r="I39" s="128">
        <v>-14.389999999999997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142.45600000000181</v>
      </c>
      <c r="E40" s="128">
        <f t="shared" si="5"/>
        <v>25.086000000000812</v>
      </c>
      <c r="F40" s="128">
        <f t="shared" si="5"/>
        <v>-1.2200000000000912</v>
      </c>
      <c r="G40" s="128">
        <f t="shared" si="5"/>
        <v>-96.909999999999812</v>
      </c>
      <c r="H40" s="128">
        <f t="shared" si="5"/>
        <v>215.50000000000011</v>
      </c>
      <c r="I40" s="128">
        <f t="shared" si="5"/>
        <v>-142.45599999999996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3182.8540000000007</v>
      </c>
      <c r="E42" s="128">
        <v>106.96000000000095</v>
      </c>
      <c r="F42" s="128">
        <v>87.345999999999918</v>
      </c>
      <c r="G42" s="128">
        <v>824.08100000000002</v>
      </c>
      <c r="H42" s="128">
        <v>2164.4669999999996</v>
      </c>
      <c r="I42" s="128">
        <v>-171.16599999999988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541.76099999999997</v>
      </c>
      <c r="E43" s="128">
        <v>0</v>
      </c>
      <c r="F43" s="128">
        <v>0</v>
      </c>
      <c r="G43" s="128">
        <v>541.76099999999997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541.76099999999997</v>
      </c>
      <c r="E44" s="128">
        <v>0</v>
      </c>
      <c r="F44" s="128">
        <v>0</v>
      </c>
      <c r="G44" s="128">
        <v>0</v>
      </c>
      <c r="H44" s="128">
        <v>541.76099999999997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3182.8540000000007</v>
      </c>
      <c r="E45" s="128">
        <f t="shared" si="6"/>
        <v>106.96000000000095</v>
      </c>
      <c r="F45" s="128">
        <f t="shared" si="6"/>
        <v>87.345999999999918</v>
      </c>
      <c r="G45" s="128">
        <f t="shared" si="6"/>
        <v>282.32000000000005</v>
      </c>
      <c r="H45" s="128">
        <f t="shared" si="6"/>
        <v>2706.2279999999996</v>
      </c>
      <c r="I45" s="128">
        <f t="shared" si="6"/>
        <v>-171.16599999999988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2830.2180000000003</v>
      </c>
      <c r="E46" s="128">
        <v>0</v>
      </c>
      <c r="F46" s="128">
        <v>0</v>
      </c>
      <c r="G46" s="128">
        <v>309.15999999999997</v>
      </c>
      <c r="H46" s="128">
        <v>2521.058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-3.532</v>
      </c>
      <c r="F47" s="128">
        <v>-59.488</v>
      </c>
      <c r="G47" s="128">
        <v>0</v>
      </c>
      <c r="H47" s="128">
        <v>63.019999999999996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352.63600000000042</v>
      </c>
      <c r="E48" s="128">
        <f t="shared" si="7"/>
        <v>103.42800000000095</v>
      </c>
      <c r="F48" s="128">
        <f t="shared" si="7"/>
        <v>27.857999999999919</v>
      </c>
      <c r="G48" s="128">
        <f t="shared" si="7"/>
        <v>-26.839999999999918</v>
      </c>
      <c r="H48" s="128">
        <f t="shared" si="7"/>
        <v>248.1899999999996</v>
      </c>
      <c r="I48" s="128">
        <f t="shared" si="7"/>
        <v>-171.16599999999988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284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285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K75"/>
  <sheetViews>
    <sheetView showGridLines="0" topLeftCell="A2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K75"/>
  <sheetViews>
    <sheetView showGridLines="0" topLeftCell="A1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L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K75"/>
  <sheetViews>
    <sheetView showGridLines="0" topLeftCell="A11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topLeftCell="A19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M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1348.126</v>
      </c>
      <c r="E8" s="43">
        <v>962.07200000000012</v>
      </c>
      <c r="F8" s="43">
        <v>63.757999999999988</v>
      </c>
      <c r="G8" s="43">
        <v>105.81099999999999</v>
      </c>
      <c r="H8" s="43">
        <v>216.48499999999996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686.70399999999995</v>
      </c>
      <c r="E9" s="43">
        <v>542.45600000000002</v>
      </c>
      <c r="F9" s="43">
        <v>34.585999999999999</v>
      </c>
      <c r="G9" s="43">
        <v>34.059999999999995</v>
      </c>
      <c r="H9" s="43">
        <v>75.602000000000004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661.42200000000003</v>
      </c>
      <c r="E10" s="43">
        <f t="shared" si="0"/>
        <v>419.6160000000001</v>
      </c>
      <c r="F10" s="43">
        <f t="shared" si="0"/>
        <v>29.17199999999999</v>
      </c>
      <c r="G10" s="43">
        <f t="shared" si="0"/>
        <v>71.751000000000005</v>
      </c>
      <c r="H10" s="43">
        <f t="shared" si="0"/>
        <v>140.88299999999995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134.58200000000002</v>
      </c>
      <c r="E11" s="43">
        <v>75.835999999999999</v>
      </c>
      <c r="F11" s="43">
        <v>2.48</v>
      </c>
      <c r="G11" s="43">
        <v>16.612000000000002</v>
      </c>
      <c r="H11" s="43">
        <v>39.654000000000018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526.84</v>
      </c>
      <c r="E12" s="43">
        <f>E10-E11</f>
        <v>343.78000000000009</v>
      </c>
      <c r="F12" s="43">
        <f>F10-F11</f>
        <v>26.69199999999999</v>
      </c>
      <c r="G12" s="43">
        <f>G10-G11</f>
        <v>55.139000000000003</v>
      </c>
      <c r="H12" s="43">
        <f>H10-H11</f>
        <v>101.22899999999993</v>
      </c>
      <c r="I12" s="43">
        <v>-57.759999999999991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362.84100000000001</v>
      </c>
      <c r="E13" s="43">
        <v>244.084</v>
      </c>
      <c r="F13" s="43">
        <v>16.268999999999998</v>
      </c>
      <c r="G13" s="43">
        <v>55.811999999999991</v>
      </c>
      <c r="H13" s="43">
        <v>46.676000000000002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5.1690000000000005</v>
      </c>
      <c r="E14" s="43">
        <v>2.371</v>
      </c>
      <c r="F14" s="43">
        <v>0.52100000000000002</v>
      </c>
      <c r="G14" s="43">
        <v>6.4000000000000001E-2</v>
      </c>
      <c r="H14" s="43">
        <v>2.2130000000000005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5.4829999999999997</v>
      </c>
      <c r="E15" s="43">
        <v>5.0629999999999997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164.31300000000002</v>
      </c>
      <c r="E16" s="43">
        <f t="shared" si="1"/>
        <v>102.38800000000009</v>
      </c>
      <c r="F16" s="43">
        <f t="shared" si="1"/>
        <v>9.9019999999999904</v>
      </c>
      <c r="G16" s="43">
        <f t="shared" si="1"/>
        <v>-0.69699999999998763</v>
      </c>
      <c r="H16" s="43">
        <f t="shared" si="1"/>
        <v>52.719999999999928</v>
      </c>
      <c r="I16" s="43">
        <f t="shared" si="1"/>
        <v>-60.847999999999992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364.17500000000001</v>
      </c>
      <c r="E17" s="43">
        <v>0</v>
      </c>
      <c r="F17" s="43">
        <v>0</v>
      </c>
      <c r="G17" s="43">
        <v>0</v>
      </c>
      <c r="H17" s="43">
        <v>364.17500000000001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7.0319999999999991</v>
      </c>
      <c r="E18" s="43">
        <v>0</v>
      </c>
      <c r="F18" s="43">
        <v>0</v>
      </c>
      <c r="G18" s="43">
        <v>7.0319999999999991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81.028000000000006</v>
      </c>
      <c r="E19" s="43">
        <v>0</v>
      </c>
      <c r="F19" s="43">
        <v>0</v>
      </c>
      <c r="G19" s="43">
        <v>81.028000000000006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176.74800000000002</v>
      </c>
      <c r="E20" s="43">
        <v>88.741</v>
      </c>
      <c r="F20" s="43">
        <v>70.914999999999992</v>
      </c>
      <c r="G20" s="43">
        <v>9.4969999999999999</v>
      </c>
      <c r="H20" s="43">
        <v>7.5950000000000006</v>
      </c>
      <c r="I20" s="43">
        <v>44.899000000000001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196.42300000000003</v>
      </c>
      <c r="E21" s="43">
        <v>26.148999999999997</v>
      </c>
      <c r="F21" s="43">
        <v>61.909000000000006</v>
      </c>
      <c r="G21" s="43">
        <v>6.4489999999999998</v>
      </c>
      <c r="H21" s="43">
        <v>101.916</v>
      </c>
      <c r="I21" s="43">
        <v>25.224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622.15899999999999</v>
      </c>
      <c r="E22" s="43">
        <f t="shared" si="2"/>
        <v>39.796000000000092</v>
      </c>
      <c r="F22" s="43">
        <f t="shared" si="2"/>
        <v>0.8960000000000008</v>
      </c>
      <c r="G22" s="43">
        <f t="shared" si="2"/>
        <v>70.251000000000019</v>
      </c>
      <c r="H22" s="43">
        <f t="shared" si="2"/>
        <v>511.21599999999989</v>
      </c>
      <c r="I22" s="43">
        <f t="shared" si="2"/>
        <v>-77.290999999999983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88.625000000000014</v>
      </c>
      <c r="E23" s="43">
        <v>16.397000000000002</v>
      </c>
      <c r="F23" s="43">
        <v>2.351</v>
      </c>
      <c r="G23" s="43">
        <v>0</v>
      </c>
      <c r="H23" s="43">
        <v>69.87700000000001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89.864999999999995</v>
      </c>
      <c r="E24" s="43">
        <v>0</v>
      </c>
      <c r="F24" s="43">
        <v>0</v>
      </c>
      <c r="G24" s="43">
        <v>89.864999999999995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134.03400000000002</v>
      </c>
      <c r="E27" s="43">
        <v>3.8069999999999999</v>
      </c>
      <c r="F27" s="43">
        <v>11.195</v>
      </c>
      <c r="G27" s="43">
        <v>118.839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132.32900000000001</v>
      </c>
      <c r="E28" s="43">
        <v>0</v>
      </c>
      <c r="F28" s="43">
        <v>0</v>
      </c>
      <c r="G28" s="43">
        <v>0</v>
      </c>
      <c r="H28" s="43">
        <v>132.32900000000001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81.387000000000015</v>
      </c>
      <c r="E29" s="43">
        <v>7.7769999999999992</v>
      </c>
      <c r="F29" s="43">
        <v>36.064999999999998</v>
      </c>
      <c r="G29" s="43">
        <v>19.244000000000014</v>
      </c>
      <c r="H29" s="43">
        <v>18.300999999999998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65.810999999999993</v>
      </c>
      <c r="E30" s="43">
        <v>3.2839999999999998</v>
      </c>
      <c r="F30" s="43">
        <v>35.655999999999999</v>
      </c>
      <c r="G30" s="43">
        <v>4.6469999999999914</v>
      </c>
      <c r="H30" s="43">
        <v>22.223999999999997</v>
      </c>
      <c r="I30" s="43">
        <v>31.435000000000002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606.05799999999999</v>
      </c>
      <c r="E31" s="43">
        <f t="shared" si="3"/>
        <v>20.301000000000094</v>
      </c>
      <c r="F31" s="43">
        <f t="shared" si="3"/>
        <v>12.808000000000007</v>
      </c>
      <c r="G31" s="43">
        <f t="shared" si="3"/>
        <v>145.35199999999998</v>
      </c>
      <c r="H31" s="43">
        <f t="shared" si="3"/>
        <v>427.59699999999992</v>
      </c>
      <c r="I31" s="43">
        <f t="shared" si="3"/>
        <v>-61.189999999999969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527.54599999999994</v>
      </c>
      <c r="E32" s="43">
        <v>0</v>
      </c>
      <c r="F32" s="43">
        <v>0</v>
      </c>
      <c r="G32" s="43">
        <v>143.34299999999999</v>
      </c>
      <c r="H32" s="43">
        <v>384.20299999999997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78.512000000000057</v>
      </c>
      <c r="E34" s="43">
        <f t="shared" si="4"/>
        <v>19.008000000000095</v>
      </c>
      <c r="F34" s="43">
        <f t="shared" si="4"/>
        <v>0.30600000000000627</v>
      </c>
      <c r="G34" s="43">
        <f t="shared" si="4"/>
        <v>2.0089999999999861</v>
      </c>
      <c r="H34" s="43">
        <f t="shared" si="4"/>
        <v>57.18899999999995</v>
      </c>
      <c r="I34" s="43">
        <f t="shared" si="4"/>
        <v>-61.189999999999969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12.000999999999999</v>
      </c>
      <c r="E35" s="43">
        <v>0.19399999999999998</v>
      </c>
      <c r="F35" s="43">
        <v>2.3439999999999999</v>
      </c>
      <c r="G35" s="43">
        <v>6.8189999999999991</v>
      </c>
      <c r="H35" s="43">
        <v>2.6440000000000001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9.8590000000000018</v>
      </c>
      <c r="E36" s="43">
        <v>3.2209999999999996</v>
      </c>
      <c r="F36" s="43">
        <v>0.17699999999999999</v>
      </c>
      <c r="G36" s="43">
        <v>2.84</v>
      </c>
      <c r="H36" s="43">
        <v>3.621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151.904</v>
      </c>
      <c r="E37" s="43">
        <v>94.334000000000003</v>
      </c>
      <c r="F37" s="43">
        <v>2.7039999999999997</v>
      </c>
      <c r="G37" s="43">
        <v>11.461</v>
      </c>
      <c r="H37" s="43">
        <v>43.405000000000015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134.58200000000002</v>
      </c>
      <c r="E38" s="43">
        <v>75.835999999999999</v>
      </c>
      <c r="F38" s="43">
        <v>2.48</v>
      </c>
      <c r="G38" s="43">
        <v>16.612000000000002</v>
      </c>
      <c r="H38" s="43">
        <v>39.654000000000018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6.3999999999999307E-2</v>
      </c>
      <c r="E39" s="43">
        <v>0.11099999999999922</v>
      </c>
      <c r="F39" s="43">
        <v>6.1000000000000165E-2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58.984000000000087</v>
      </c>
      <c r="E40" s="43">
        <f t="shared" si="5"/>
        <v>3.4260000000000921</v>
      </c>
      <c r="F40" s="43">
        <f t="shared" si="5"/>
        <v>-2.1459999999999937</v>
      </c>
      <c r="G40" s="43">
        <f t="shared" si="5"/>
        <v>3.5039999999999885</v>
      </c>
      <c r="H40" s="43">
        <f t="shared" si="5"/>
        <v>54.199999999999953</v>
      </c>
      <c r="I40" s="43">
        <f t="shared" si="5"/>
        <v>-58.983999999999973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606.05799999999977</v>
      </c>
      <c r="E42" s="43">
        <v>20.301000000000059</v>
      </c>
      <c r="F42" s="43">
        <v>12.807999999999986</v>
      </c>
      <c r="G42" s="43">
        <v>145.35199999999998</v>
      </c>
      <c r="H42" s="43">
        <v>427.59699999999981</v>
      </c>
      <c r="I42" s="43">
        <v>-61.190000000000005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93.222999999999999</v>
      </c>
      <c r="E43" s="43">
        <v>0</v>
      </c>
      <c r="F43" s="43">
        <v>0</v>
      </c>
      <c r="G43" s="43">
        <v>93.222999999999999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93.222999999999999</v>
      </c>
      <c r="E44" s="43">
        <v>0</v>
      </c>
      <c r="F44" s="43">
        <v>0</v>
      </c>
      <c r="G44" s="43">
        <v>0</v>
      </c>
      <c r="H44" s="43">
        <v>93.222999999999999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606.05799999999977</v>
      </c>
      <c r="E45" s="43">
        <f t="shared" si="6"/>
        <v>20.301000000000059</v>
      </c>
      <c r="F45" s="43">
        <f t="shared" si="6"/>
        <v>12.807999999999986</v>
      </c>
      <c r="G45" s="43">
        <f t="shared" si="6"/>
        <v>52.128999999999976</v>
      </c>
      <c r="H45" s="43">
        <f t="shared" si="6"/>
        <v>520.81999999999982</v>
      </c>
      <c r="I45" s="43">
        <f t="shared" si="6"/>
        <v>-61.190000000000005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527.54599999999994</v>
      </c>
      <c r="E46" s="43">
        <v>0</v>
      </c>
      <c r="F46" s="43">
        <v>0</v>
      </c>
      <c r="G46" s="43">
        <v>50.12</v>
      </c>
      <c r="H46" s="43">
        <v>477.42599999999999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78.51199999999983</v>
      </c>
      <c r="E48" s="43">
        <f t="shared" si="7"/>
        <v>19.00800000000006</v>
      </c>
      <c r="F48" s="43">
        <f t="shared" si="7"/>
        <v>0.30599999999998495</v>
      </c>
      <c r="G48" s="43">
        <f t="shared" si="7"/>
        <v>2.008999999999979</v>
      </c>
      <c r="H48" s="43">
        <f t="shared" si="7"/>
        <v>57.188999999999837</v>
      </c>
      <c r="I48" s="43">
        <f t="shared" si="7"/>
        <v>-61.190000000000005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1366.3080000000002</v>
      </c>
      <c r="E8" s="43">
        <v>973.50800000000004</v>
      </c>
      <c r="F8" s="43">
        <v>64.514999999999986</v>
      </c>
      <c r="G8" s="43">
        <v>108.07400000000001</v>
      </c>
      <c r="H8" s="43">
        <v>220.21099999999996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698.20399999999995</v>
      </c>
      <c r="E9" s="43">
        <v>550.32399999999996</v>
      </c>
      <c r="F9" s="43">
        <v>35.149000000000001</v>
      </c>
      <c r="G9" s="43">
        <v>35.870000000000005</v>
      </c>
      <c r="H9" s="43">
        <v>76.860999999999976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668.10400000000027</v>
      </c>
      <c r="E10" s="43">
        <f t="shared" si="0"/>
        <v>423.18400000000008</v>
      </c>
      <c r="F10" s="43">
        <f t="shared" si="0"/>
        <v>29.365999999999985</v>
      </c>
      <c r="G10" s="43">
        <f t="shared" si="0"/>
        <v>72.204000000000008</v>
      </c>
      <c r="H10" s="43">
        <f t="shared" si="0"/>
        <v>143.34999999999997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135.26499999999999</v>
      </c>
      <c r="E11" s="43">
        <v>76.156999999999996</v>
      </c>
      <c r="F11" s="43">
        <v>2.5049999999999999</v>
      </c>
      <c r="G11" s="43">
        <v>16.693000000000001</v>
      </c>
      <c r="H11" s="43">
        <v>39.910000000000004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532.83900000000028</v>
      </c>
      <c r="E12" s="43">
        <f>E10-E11</f>
        <v>347.0270000000001</v>
      </c>
      <c r="F12" s="43">
        <f>F10-F11</f>
        <v>26.860999999999986</v>
      </c>
      <c r="G12" s="43">
        <f>G10-G11</f>
        <v>55.51100000000001</v>
      </c>
      <c r="H12" s="43">
        <f>H10-H11</f>
        <v>103.43999999999997</v>
      </c>
      <c r="I12" s="43">
        <v>-61.955000000000041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382.93400000000003</v>
      </c>
      <c r="E13" s="43">
        <v>261.19500000000005</v>
      </c>
      <c r="F13" s="43">
        <v>17.340999999999998</v>
      </c>
      <c r="G13" s="43">
        <v>56.09899999999999</v>
      </c>
      <c r="H13" s="43">
        <v>48.298999999999992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5.633</v>
      </c>
      <c r="E14" s="43">
        <v>2.8319999999999994</v>
      </c>
      <c r="F14" s="43">
        <v>0.52</v>
      </c>
      <c r="G14" s="43">
        <v>6.5000000000000002E-2</v>
      </c>
      <c r="H14" s="43">
        <v>2.2160000000000006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5.0599999999999996</v>
      </c>
      <c r="E15" s="43">
        <v>4.7359999999999998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149.33200000000025</v>
      </c>
      <c r="E16" s="43">
        <f t="shared" si="1"/>
        <v>87.736000000000061</v>
      </c>
      <c r="F16" s="43">
        <f t="shared" si="1"/>
        <v>8.9999999999999893</v>
      </c>
      <c r="G16" s="43">
        <f t="shared" si="1"/>
        <v>-0.60899999999997956</v>
      </c>
      <c r="H16" s="43">
        <f t="shared" si="1"/>
        <v>53.204999999999977</v>
      </c>
      <c r="I16" s="43">
        <f t="shared" si="1"/>
        <v>-65.113000000000042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383.53900000000004</v>
      </c>
      <c r="E17" s="43">
        <v>0</v>
      </c>
      <c r="F17" s="43">
        <v>0</v>
      </c>
      <c r="G17" s="43">
        <v>0</v>
      </c>
      <c r="H17" s="43">
        <v>383.53900000000004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6.6489999999999991</v>
      </c>
      <c r="E18" s="43">
        <v>0</v>
      </c>
      <c r="F18" s="43">
        <v>0</v>
      </c>
      <c r="G18" s="43">
        <v>6.6489999999999991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79.932000000000002</v>
      </c>
      <c r="E19" s="43">
        <v>0</v>
      </c>
      <c r="F19" s="43">
        <v>0</v>
      </c>
      <c r="G19" s="43">
        <v>79.932000000000002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193.29900000000001</v>
      </c>
      <c r="E20" s="43">
        <v>104.10000000000001</v>
      </c>
      <c r="F20" s="43">
        <v>69.587000000000003</v>
      </c>
      <c r="G20" s="43">
        <v>12.106</v>
      </c>
      <c r="H20" s="43">
        <v>7.5060000000000002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195.77199999999999</v>
      </c>
      <c r="E21" s="43">
        <v>33.695</v>
      </c>
      <c r="F21" s="43">
        <v>65.138999999999996</v>
      </c>
      <c r="G21" s="43">
        <v>7.6539999999999999</v>
      </c>
      <c r="H21" s="43">
        <v>89.283999999999992</v>
      </c>
      <c r="I21" s="43">
        <v>44.265000000000001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608.62700000000041</v>
      </c>
      <c r="E22" s="43">
        <f t="shared" si="2"/>
        <v>17.331000000000053</v>
      </c>
      <c r="F22" s="43">
        <f t="shared" si="2"/>
        <v>4.5519999999999783</v>
      </c>
      <c r="G22" s="43">
        <f t="shared" si="2"/>
        <v>68.222000000000023</v>
      </c>
      <c r="H22" s="43">
        <f t="shared" si="2"/>
        <v>518.52200000000005</v>
      </c>
      <c r="I22" s="43">
        <f t="shared" si="2"/>
        <v>-63.867000000000061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91.07</v>
      </c>
      <c r="E23" s="43">
        <v>15.937000000000001</v>
      </c>
      <c r="F23" s="43">
        <v>2.2850000000000001</v>
      </c>
      <c r="G23" s="43">
        <v>0</v>
      </c>
      <c r="H23" s="43">
        <v>72.847999999999999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97.953999999999994</v>
      </c>
      <c r="E24" s="43">
        <v>0</v>
      </c>
      <c r="F24" s="43">
        <v>0</v>
      </c>
      <c r="G24" s="43">
        <v>97.953999999999994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130.99900000000002</v>
      </c>
      <c r="E27" s="43">
        <v>3.8010000000000002</v>
      </c>
      <c r="F27" s="43">
        <v>11.290000000000001</v>
      </c>
      <c r="G27" s="43">
        <v>115.71700000000001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129.38200000000001</v>
      </c>
      <c r="E28" s="43">
        <v>0</v>
      </c>
      <c r="F28" s="43">
        <v>0</v>
      </c>
      <c r="G28" s="43">
        <v>0</v>
      </c>
      <c r="H28" s="43">
        <v>129.38200000000001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76.922999999999973</v>
      </c>
      <c r="E29" s="43">
        <v>7.4219999999999997</v>
      </c>
      <c r="F29" s="43">
        <v>34.195</v>
      </c>
      <c r="G29" s="43">
        <v>16.639999999999993</v>
      </c>
      <c r="H29" s="43">
        <v>18.666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67.968000000000004</v>
      </c>
      <c r="E30" s="43">
        <v>3.3420000000000001</v>
      </c>
      <c r="F30" s="43">
        <v>34.221000000000004</v>
      </c>
      <c r="G30" s="43">
        <v>4.9399999999999977</v>
      </c>
      <c r="H30" s="43">
        <v>25.465</v>
      </c>
      <c r="I30" s="43">
        <v>22.810999999999996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605.13000000000045</v>
      </c>
      <c r="E31" s="43">
        <f t="shared" si="3"/>
        <v>-1.2829999999999502</v>
      </c>
      <c r="F31" s="43">
        <f t="shared" si="3"/>
        <v>17.552999999999983</v>
      </c>
      <c r="G31" s="43">
        <f t="shared" si="3"/>
        <v>163.02599999999998</v>
      </c>
      <c r="H31" s="43">
        <f t="shared" si="3"/>
        <v>425.83400000000006</v>
      </c>
      <c r="I31" s="43">
        <f t="shared" si="3"/>
        <v>-60.370000000000076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541.13099999999997</v>
      </c>
      <c r="E32" s="43">
        <v>0</v>
      </c>
      <c r="F32" s="43">
        <v>0</v>
      </c>
      <c r="G32" s="43">
        <v>144.56700000000001</v>
      </c>
      <c r="H32" s="43">
        <v>396.56399999999996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63.999000000000478</v>
      </c>
      <c r="E34" s="43">
        <f t="shared" si="4"/>
        <v>-2.5759999999999503</v>
      </c>
      <c r="F34" s="43">
        <f t="shared" si="4"/>
        <v>4.4639999999999844</v>
      </c>
      <c r="G34" s="43">
        <f t="shared" si="4"/>
        <v>18.458999999999975</v>
      </c>
      <c r="H34" s="43">
        <f t="shared" si="4"/>
        <v>43.652000000000093</v>
      </c>
      <c r="I34" s="43">
        <f t="shared" si="4"/>
        <v>-60.370000000000076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12.138999999999999</v>
      </c>
      <c r="E35" s="43">
        <v>0.249</v>
      </c>
      <c r="F35" s="43">
        <v>2.44</v>
      </c>
      <c r="G35" s="43">
        <v>6.7719999999999976</v>
      </c>
      <c r="H35" s="43">
        <v>2.6779999999999999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11.114000000000001</v>
      </c>
      <c r="E36" s="43">
        <v>3.92</v>
      </c>
      <c r="F36" s="43">
        <v>0.115</v>
      </c>
      <c r="G36" s="43">
        <v>3.1</v>
      </c>
      <c r="H36" s="43">
        <v>3.9790000000000001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138.89400000000001</v>
      </c>
      <c r="E37" s="43">
        <v>73.853999999999999</v>
      </c>
      <c r="F37" s="43">
        <v>2.9740000000000002</v>
      </c>
      <c r="G37" s="43">
        <v>15.238000000000001</v>
      </c>
      <c r="H37" s="43">
        <v>46.827999999999996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135.26499999999999</v>
      </c>
      <c r="E38" s="43">
        <v>76.156999999999996</v>
      </c>
      <c r="F38" s="43">
        <v>2.5049999999999999</v>
      </c>
      <c r="G38" s="43">
        <v>16.693000000000001</v>
      </c>
      <c r="H38" s="43">
        <v>39.910000000000004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-1.0270000000000001</v>
      </c>
      <c r="E39" s="43">
        <v>-0.81899999999999995</v>
      </c>
      <c r="F39" s="43">
        <v>-9.0999999999999998E-2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60.372000000000469</v>
      </c>
      <c r="E40" s="43">
        <f t="shared" si="5"/>
        <v>4.2170000000000529</v>
      </c>
      <c r="F40" s="43">
        <f t="shared" si="5"/>
        <v>1.7609999999999844</v>
      </c>
      <c r="G40" s="43">
        <f t="shared" si="5"/>
        <v>16.593999999999976</v>
      </c>
      <c r="H40" s="43">
        <f t="shared" si="5"/>
        <v>37.800000000000104</v>
      </c>
      <c r="I40" s="43">
        <f t="shared" si="5"/>
        <v>-60.372000000000071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605.13000000000022</v>
      </c>
      <c r="E42" s="43">
        <v>-1.2829999999999595</v>
      </c>
      <c r="F42" s="43">
        <v>17.553000000000011</v>
      </c>
      <c r="G42" s="43">
        <v>163.02599999999998</v>
      </c>
      <c r="H42" s="43">
        <v>425.83400000000017</v>
      </c>
      <c r="I42" s="43">
        <v>-60.370000000000076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93.849000000000004</v>
      </c>
      <c r="E43" s="43">
        <v>0</v>
      </c>
      <c r="F43" s="43">
        <v>0</v>
      </c>
      <c r="G43" s="43">
        <v>93.849000000000004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93.849000000000004</v>
      </c>
      <c r="E44" s="43">
        <v>0</v>
      </c>
      <c r="F44" s="43">
        <v>0</v>
      </c>
      <c r="G44" s="43">
        <v>0</v>
      </c>
      <c r="H44" s="43">
        <v>93.849000000000004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605.13000000000022</v>
      </c>
      <c r="E45" s="43">
        <f t="shared" si="6"/>
        <v>-1.2829999999999595</v>
      </c>
      <c r="F45" s="43">
        <f t="shared" si="6"/>
        <v>17.553000000000011</v>
      </c>
      <c r="G45" s="43">
        <f t="shared" si="6"/>
        <v>69.176999999999978</v>
      </c>
      <c r="H45" s="43">
        <f t="shared" si="6"/>
        <v>519.68300000000022</v>
      </c>
      <c r="I45" s="43">
        <f t="shared" si="6"/>
        <v>-60.370000000000076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541.13099999999997</v>
      </c>
      <c r="E46" s="43">
        <v>0</v>
      </c>
      <c r="F46" s="43">
        <v>0</v>
      </c>
      <c r="G46" s="43">
        <v>50.718000000000004</v>
      </c>
      <c r="H46" s="43">
        <v>490.41300000000001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63.999000000000251</v>
      </c>
      <c r="E48" s="43">
        <f t="shared" si="7"/>
        <v>-2.5759999999999597</v>
      </c>
      <c r="F48" s="43">
        <f t="shared" si="7"/>
        <v>4.4640000000000128</v>
      </c>
      <c r="G48" s="43">
        <f t="shared" si="7"/>
        <v>18.458999999999975</v>
      </c>
      <c r="H48" s="43">
        <f t="shared" si="7"/>
        <v>43.652000000000207</v>
      </c>
      <c r="I48" s="43">
        <f t="shared" si="7"/>
        <v>-60.370000000000076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1406.7540000000001</v>
      </c>
      <c r="E8" s="43">
        <v>1004.2880000000001</v>
      </c>
      <c r="F8" s="43">
        <v>64.518999999999991</v>
      </c>
      <c r="G8" s="43">
        <v>109.73599999999999</v>
      </c>
      <c r="H8" s="43">
        <v>228.21099999999998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717.23399999999992</v>
      </c>
      <c r="E9" s="43">
        <v>564.56600000000003</v>
      </c>
      <c r="F9" s="43">
        <v>35.338999999999999</v>
      </c>
      <c r="G9" s="43">
        <v>37.411999999999999</v>
      </c>
      <c r="H9" s="43">
        <v>79.916999999999959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689.52000000000021</v>
      </c>
      <c r="E10" s="43">
        <f t="shared" si="0"/>
        <v>439.72200000000009</v>
      </c>
      <c r="F10" s="43">
        <f t="shared" si="0"/>
        <v>29.179999999999993</v>
      </c>
      <c r="G10" s="43">
        <f t="shared" si="0"/>
        <v>72.323999999999984</v>
      </c>
      <c r="H10" s="43">
        <f t="shared" si="0"/>
        <v>148.29400000000004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136.08899999999994</v>
      </c>
      <c r="E11" s="43">
        <v>76.560999999999993</v>
      </c>
      <c r="F11" s="43">
        <v>2.5259999999999998</v>
      </c>
      <c r="G11" s="43">
        <v>16.777999999999999</v>
      </c>
      <c r="H11" s="43">
        <v>40.223999999999954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553.43100000000027</v>
      </c>
      <c r="E12" s="43">
        <f>E10-E11</f>
        <v>363.16100000000012</v>
      </c>
      <c r="F12" s="43">
        <f>F10-F11</f>
        <v>26.653999999999993</v>
      </c>
      <c r="G12" s="43">
        <f>G10-G11</f>
        <v>55.545999999999985</v>
      </c>
      <c r="H12" s="43">
        <f>H10-H11</f>
        <v>108.07000000000008</v>
      </c>
      <c r="I12" s="43">
        <v>-52.296999999999969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385.84599999999995</v>
      </c>
      <c r="E13" s="43">
        <v>262.18199999999996</v>
      </c>
      <c r="F13" s="43">
        <v>16.933</v>
      </c>
      <c r="G13" s="43">
        <v>56.175000000000004</v>
      </c>
      <c r="H13" s="43">
        <v>50.556000000000004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5.6909999999999998</v>
      </c>
      <c r="E14" s="43">
        <v>2.903</v>
      </c>
      <c r="F14" s="43">
        <v>0.52</v>
      </c>
      <c r="G14" s="43">
        <v>7.8000000000000014E-2</v>
      </c>
      <c r="H14" s="43">
        <v>2.19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4.3419999999999996</v>
      </c>
      <c r="E15" s="43">
        <v>4.0149999999999997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166.23600000000033</v>
      </c>
      <c r="E16" s="43">
        <f t="shared" si="1"/>
        <v>102.09100000000015</v>
      </c>
      <c r="F16" s="43">
        <f t="shared" si="1"/>
        <v>9.2009999999999934</v>
      </c>
      <c r="G16" s="43">
        <f t="shared" si="1"/>
        <v>-0.65300000000001912</v>
      </c>
      <c r="H16" s="43">
        <f t="shared" si="1"/>
        <v>55.597000000000079</v>
      </c>
      <c r="I16" s="43">
        <f t="shared" si="1"/>
        <v>-55.426999999999971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385.81400000000002</v>
      </c>
      <c r="E17" s="43">
        <v>0</v>
      </c>
      <c r="F17" s="43">
        <v>0</v>
      </c>
      <c r="G17" s="43">
        <v>0</v>
      </c>
      <c r="H17" s="43">
        <v>385.81400000000002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5.9719999999999995</v>
      </c>
      <c r="E18" s="43">
        <v>0</v>
      </c>
      <c r="F18" s="43">
        <v>0</v>
      </c>
      <c r="G18" s="43">
        <v>5.9719999999999995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82.15</v>
      </c>
      <c r="E19" s="43">
        <v>0</v>
      </c>
      <c r="F19" s="43">
        <v>0</v>
      </c>
      <c r="G19" s="43">
        <v>82.15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160.12100000000001</v>
      </c>
      <c r="E20" s="43">
        <v>76.157000000000011</v>
      </c>
      <c r="F20" s="43">
        <v>66.673000000000002</v>
      </c>
      <c r="G20" s="43">
        <v>9.8550000000000004</v>
      </c>
      <c r="H20" s="43">
        <v>7.4359999999999999</v>
      </c>
      <c r="I20" s="43">
        <v>45.808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182.81099999999998</v>
      </c>
      <c r="E21" s="43">
        <v>25.252000000000002</v>
      </c>
      <c r="F21" s="43">
        <v>67.553999999999988</v>
      </c>
      <c r="G21" s="43">
        <v>4.7799999999999994</v>
      </c>
      <c r="H21" s="43">
        <v>85.224999999999994</v>
      </c>
      <c r="I21" s="43">
        <v>23.118000000000002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650.91800000000035</v>
      </c>
      <c r="E22" s="43">
        <f t="shared" si="2"/>
        <v>51.186000000000142</v>
      </c>
      <c r="F22" s="43">
        <f t="shared" si="2"/>
        <v>10.081999999999979</v>
      </c>
      <c r="G22" s="43">
        <f t="shared" si="2"/>
        <v>70.449999999999989</v>
      </c>
      <c r="H22" s="43">
        <f t="shared" si="2"/>
        <v>519.20000000000016</v>
      </c>
      <c r="I22" s="43">
        <f t="shared" si="2"/>
        <v>-73.633999999999958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85.190000000000012</v>
      </c>
      <c r="E23" s="43">
        <v>15.434999999999999</v>
      </c>
      <c r="F23" s="43">
        <v>2.214</v>
      </c>
      <c r="G23" s="43">
        <v>0</v>
      </c>
      <c r="H23" s="43">
        <v>67.541000000000011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86.316000000000003</v>
      </c>
      <c r="E24" s="43">
        <v>0</v>
      </c>
      <c r="F24" s="43">
        <v>0</v>
      </c>
      <c r="G24" s="43">
        <v>86.316000000000003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</v>
      </c>
      <c r="E25" s="43">
        <v>0</v>
      </c>
      <c r="F25" s="43">
        <v>0</v>
      </c>
      <c r="G25" s="43">
        <v>0</v>
      </c>
      <c r="H25" s="43">
        <v>154.524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154.928</v>
      </c>
      <c r="E26" s="43">
        <v>5.203999999999998</v>
      </c>
      <c r="F26" s="43">
        <v>26.487000000000002</v>
      </c>
      <c r="G26" s="43">
        <v>123.05200000000001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132.62500000000003</v>
      </c>
      <c r="E27" s="43">
        <v>3.8000000000000003</v>
      </c>
      <c r="F27" s="43">
        <v>11.325000000000001</v>
      </c>
      <c r="G27" s="43">
        <v>117.31500000000001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130.958</v>
      </c>
      <c r="E28" s="43">
        <v>0</v>
      </c>
      <c r="F28" s="43">
        <v>0</v>
      </c>
      <c r="G28" s="43">
        <v>0</v>
      </c>
      <c r="H28" s="43">
        <v>130.958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72.341999999999999</v>
      </c>
      <c r="E29" s="43">
        <v>7.3970000000000002</v>
      </c>
      <c r="F29" s="43">
        <v>34.295000000000002</v>
      </c>
      <c r="G29" s="43">
        <v>11.694000000000003</v>
      </c>
      <c r="H29" s="43">
        <v>18.956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65.722000000000008</v>
      </c>
      <c r="E30" s="43">
        <v>3.2549999999999999</v>
      </c>
      <c r="F30" s="43">
        <v>34.339999999999996</v>
      </c>
      <c r="G30" s="43">
        <v>5.166000000000011</v>
      </c>
      <c r="H30" s="43">
        <v>22.960999999999999</v>
      </c>
      <c r="I30" s="43">
        <v>19.938000000000002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644.16100000000029</v>
      </c>
      <c r="E31" s="43">
        <f t="shared" si="3"/>
        <v>33.013000000000154</v>
      </c>
      <c r="F31" s="43">
        <f t="shared" si="3"/>
        <v>23.074999999999974</v>
      </c>
      <c r="G31" s="43">
        <f t="shared" si="3"/>
        <v>155.97499999999997</v>
      </c>
      <c r="H31" s="43">
        <f t="shared" si="3"/>
        <v>432.09800000000018</v>
      </c>
      <c r="I31" s="43">
        <f t="shared" si="3"/>
        <v>-66.876999999999938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554.17600000000004</v>
      </c>
      <c r="E32" s="43">
        <v>0</v>
      </c>
      <c r="F32" s="43">
        <v>0</v>
      </c>
      <c r="G32" s="43">
        <v>145.864</v>
      </c>
      <c r="H32" s="43">
        <v>408.31200000000001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89.985000000000241</v>
      </c>
      <c r="E34" s="43">
        <f t="shared" si="4"/>
        <v>31.720000000000155</v>
      </c>
      <c r="F34" s="43">
        <f t="shared" si="4"/>
        <v>10.081999999999976</v>
      </c>
      <c r="G34" s="43">
        <f t="shared" si="4"/>
        <v>10.110999999999962</v>
      </c>
      <c r="H34" s="43">
        <f t="shared" si="4"/>
        <v>38.072000000000173</v>
      </c>
      <c r="I34" s="43">
        <f t="shared" si="4"/>
        <v>-66.876999999999938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12.128</v>
      </c>
      <c r="E35" s="43">
        <v>0.38</v>
      </c>
      <c r="F35" s="43">
        <v>2.5580000000000003</v>
      </c>
      <c r="G35" s="43">
        <v>6.75</v>
      </c>
      <c r="H35" s="43">
        <v>2.44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11.491999999999999</v>
      </c>
      <c r="E36" s="43">
        <v>4.2110000000000003</v>
      </c>
      <c r="F36" s="43">
        <v>0.11700000000000001</v>
      </c>
      <c r="G36" s="43">
        <v>3.15</v>
      </c>
      <c r="H36" s="43">
        <v>4.0140000000000002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159.197</v>
      </c>
      <c r="E37" s="43">
        <v>89.551000000000002</v>
      </c>
      <c r="F37" s="43">
        <v>3.0309999999999997</v>
      </c>
      <c r="G37" s="43">
        <v>16.953999999999997</v>
      </c>
      <c r="H37" s="43">
        <v>49.661000000000001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136.08899999999994</v>
      </c>
      <c r="E38" s="43">
        <v>76.560999999999993</v>
      </c>
      <c r="F38" s="43">
        <v>2.5259999999999998</v>
      </c>
      <c r="G38" s="43">
        <v>16.777999999999999</v>
      </c>
      <c r="H38" s="43">
        <v>40.223999999999954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-0.72299999999999998</v>
      </c>
      <c r="E39" s="43">
        <v>-0.56000000000000005</v>
      </c>
      <c r="F39" s="43">
        <v>-5.5999999999999966E-2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66.964000000000183</v>
      </c>
      <c r="E40" s="43">
        <f t="shared" si="5"/>
        <v>23.121000000000148</v>
      </c>
      <c r="F40" s="43">
        <f t="shared" si="5"/>
        <v>7.1919999999999762</v>
      </c>
      <c r="G40" s="43">
        <f t="shared" si="5"/>
        <v>6.6509999999999634</v>
      </c>
      <c r="H40" s="43">
        <f t="shared" si="5"/>
        <v>30.000000000000131</v>
      </c>
      <c r="I40" s="43">
        <f t="shared" si="5"/>
        <v>-66.963999999999942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644.16099999999994</v>
      </c>
      <c r="E42" s="43">
        <v>33.013000000000126</v>
      </c>
      <c r="F42" s="43">
        <v>23.07499999999996</v>
      </c>
      <c r="G42" s="43">
        <v>155.97499999999999</v>
      </c>
      <c r="H42" s="43">
        <v>432.0979999999999</v>
      </c>
      <c r="I42" s="43">
        <v>-66.876999999999967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94.36699999999999</v>
      </c>
      <c r="E43" s="43">
        <v>0</v>
      </c>
      <c r="F43" s="43">
        <v>0</v>
      </c>
      <c r="G43" s="43">
        <v>94.36699999999999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94.36699999999999</v>
      </c>
      <c r="E44" s="43">
        <v>0</v>
      </c>
      <c r="F44" s="43">
        <v>0</v>
      </c>
      <c r="G44" s="43">
        <v>0</v>
      </c>
      <c r="H44" s="43">
        <v>94.36699999999999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644.16099999999994</v>
      </c>
      <c r="E45" s="43">
        <f t="shared" si="6"/>
        <v>33.013000000000126</v>
      </c>
      <c r="F45" s="43">
        <f t="shared" si="6"/>
        <v>23.07499999999996</v>
      </c>
      <c r="G45" s="43">
        <f t="shared" si="6"/>
        <v>61.608000000000004</v>
      </c>
      <c r="H45" s="43">
        <f t="shared" si="6"/>
        <v>526.46499999999992</v>
      </c>
      <c r="I45" s="43">
        <f t="shared" si="6"/>
        <v>-66.876999999999967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554.17600000000004</v>
      </c>
      <c r="E46" s="43">
        <v>0</v>
      </c>
      <c r="F46" s="43">
        <v>0</v>
      </c>
      <c r="G46" s="43">
        <v>51.497000000000014</v>
      </c>
      <c r="H46" s="43">
        <v>502.67900000000003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89.9849999999999</v>
      </c>
      <c r="E48" s="43">
        <f t="shared" si="7"/>
        <v>31.720000000000127</v>
      </c>
      <c r="F48" s="43">
        <f t="shared" si="7"/>
        <v>10.081999999999962</v>
      </c>
      <c r="G48" s="43">
        <f t="shared" si="7"/>
        <v>10.11099999999999</v>
      </c>
      <c r="H48" s="43">
        <f t="shared" si="7"/>
        <v>38.071999999999889</v>
      </c>
      <c r="I48" s="43">
        <f t="shared" si="7"/>
        <v>-66.876999999999967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1453.6069999999997</v>
      </c>
      <c r="E8" s="43">
        <v>1030.222</v>
      </c>
      <c r="F8" s="43">
        <v>64.351000000000013</v>
      </c>
      <c r="G8" s="43">
        <v>126.04299999999999</v>
      </c>
      <c r="H8" s="43">
        <v>232.99099999999981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750.63300000000004</v>
      </c>
      <c r="E9" s="43">
        <v>585.92100000000005</v>
      </c>
      <c r="F9" s="43">
        <v>35.147000000000006</v>
      </c>
      <c r="G9" s="43">
        <v>45.642000000000003</v>
      </c>
      <c r="H9" s="43">
        <v>83.922999999999888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702.97399999999971</v>
      </c>
      <c r="E10" s="43">
        <f t="shared" si="0"/>
        <v>444.30099999999993</v>
      </c>
      <c r="F10" s="43">
        <f t="shared" si="0"/>
        <v>29.204000000000008</v>
      </c>
      <c r="G10" s="43">
        <f t="shared" si="0"/>
        <v>80.400999999999982</v>
      </c>
      <c r="H10" s="43">
        <f t="shared" si="0"/>
        <v>149.06799999999993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136.82199999999995</v>
      </c>
      <c r="E11" s="43">
        <v>76.97999999999999</v>
      </c>
      <c r="F11" s="43">
        <v>2.5419999999999998</v>
      </c>
      <c r="G11" s="43">
        <v>16.861000000000004</v>
      </c>
      <c r="H11" s="43">
        <v>40.438999999999943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566.15199999999982</v>
      </c>
      <c r="E12" s="43">
        <f>E10-E11</f>
        <v>367.32099999999991</v>
      </c>
      <c r="F12" s="43">
        <f>F10-F11</f>
        <v>26.662000000000006</v>
      </c>
      <c r="G12" s="43">
        <f>G10-G11</f>
        <v>63.539999999999978</v>
      </c>
      <c r="H12" s="43">
        <f>H10-H11</f>
        <v>108.62899999999999</v>
      </c>
      <c r="I12" s="43">
        <v>-57.834000000000003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430.35500000000002</v>
      </c>
      <c r="E13" s="43">
        <v>287.14699999999993</v>
      </c>
      <c r="F13" s="43">
        <v>21.835000000000001</v>
      </c>
      <c r="G13" s="43">
        <v>64.905000000000001</v>
      </c>
      <c r="H13" s="43">
        <v>56.468000000000046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6.6629999999999994</v>
      </c>
      <c r="E14" s="43">
        <v>2.3289999999999997</v>
      </c>
      <c r="F14" s="43">
        <v>2.097</v>
      </c>
      <c r="G14" s="43">
        <v>6.9000000000000006E-2</v>
      </c>
      <c r="H14" s="43">
        <v>2.1679999999999993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10.419</v>
      </c>
      <c r="E15" s="43">
        <v>9.9370000000000012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139.5529999999998</v>
      </c>
      <c r="E16" s="43">
        <f t="shared" si="1"/>
        <v>87.781999999999982</v>
      </c>
      <c r="F16" s="43">
        <f t="shared" si="1"/>
        <v>2.7300000000000053</v>
      </c>
      <c r="G16" s="43">
        <f t="shared" si="1"/>
        <v>-1.3670000000000233</v>
      </c>
      <c r="H16" s="43">
        <f t="shared" si="1"/>
        <v>50.407999999999944</v>
      </c>
      <c r="I16" s="43">
        <f t="shared" si="1"/>
        <v>-61.486000000000004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431.286</v>
      </c>
      <c r="E17" s="43">
        <v>0</v>
      </c>
      <c r="F17" s="43">
        <v>0</v>
      </c>
      <c r="G17" s="43">
        <v>0</v>
      </c>
      <c r="H17" s="43">
        <v>431.286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7.7619999999999996</v>
      </c>
      <c r="E18" s="43">
        <v>0</v>
      </c>
      <c r="F18" s="43">
        <v>0</v>
      </c>
      <c r="G18" s="43">
        <v>7.7619999999999996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83.933999999999997</v>
      </c>
      <c r="E19" s="43">
        <v>0</v>
      </c>
      <c r="F19" s="43">
        <v>0</v>
      </c>
      <c r="G19" s="43">
        <v>83.933999999999997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155.804</v>
      </c>
      <c r="E20" s="43">
        <v>61.674000000000007</v>
      </c>
      <c r="F20" s="43">
        <v>76.165999999999997</v>
      </c>
      <c r="G20" s="43">
        <v>10.747999999999998</v>
      </c>
      <c r="H20" s="43">
        <v>7.2160000000000011</v>
      </c>
      <c r="I20" s="43">
        <v>46.753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179.47400000000002</v>
      </c>
      <c r="E21" s="43">
        <v>30.660000000000004</v>
      </c>
      <c r="F21" s="43">
        <v>66.269000000000005</v>
      </c>
      <c r="G21" s="43">
        <v>5.7589999999999995</v>
      </c>
      <c r="H21" s="43">
        <v>76.786000000000001</v>
      </c>
      <c r="I21" s="43">
        <v>23.082999999999998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670.68099999999993</v>
      </c>
      <c r="E22" s="43">
        <f t="shared" si="2"/>
        <v>56.767999999999979</v>
      </c>
      <c r="F22" s="43">
        <f t="shared" si="2"/>
        <v>-7.1669999999999874</v>
      </c>
      <c r="G22" s="43">
        <f t="shared" si="2"/>
        <v>69.815999999999988</v>
      </c>
      <c r="H22" s="43">
        <f t="shared" si="2"/>
        <v>551.2639999999999</v>
      </c>
      <c r="I22" s="43">
        <f t="shared" si="2"/>
        <v>-84.016999999999996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96.72</v>
      </c>
      <c r="E23" s="43">
        <v>14.734</v>
      </c>
      <c r="F23" s="43">
        <v>2.113</v>
      </c>
      <c r="G23" s="43">
        <v>0</v>
      </c>
      <c r="H23" s="43">
        <v>79.873000000000005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97.625</v>
      </c>
      <c r="E24" s="43">
        <v>0</v>
      </c>
      <c r="F24" s="43">
        <v>0</v>
      </c>
      <c r="G24" s="43">
        <v>97.625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133.80099999999999</v>
      </c>
      <c r="E27" s="43">
        <v>4.3359999999999994</v>
      </c>
      <c r="F27" s="43">
        <v>11.465999999999998</v>
      </c>
      <c r="G27" s="43">
        <v>117.79099999999998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131.66699999999997</v>
      </c>
      <c r="E28" s="43">
        <v>0</v>
      </c>
      <c r="F28" s="43">
        <v>0</v>
      </c>
      <c r="G28" s="43">
        <v>0</v>
      </c>
      <c r="H28" s="43">
        <v>131.66699999999997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75.246999999999986</v>
      </c>
      <c r="E29" s="43">
        <v>7.6319999999999997</v>
      </c>
      <c r="F29" s="43">
        <v>33.181999999999995</v>
      </c>
      <c r="G29" s="43">
        <v>15.30299999999999</v>
      </c>
      <c r="H29" s="43">
        <v>19.13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65.738</v>
      </c>
      <c r="E30" s="43">
        <v>3.48</v>
      </c>
      <c r="F30" s="43">
        <v>33.19400000000001</v>
      </c>
      <c r="G30" s="43">
        <v>5.8569999999999993</v>
      </c>
      <c r="H30" s="43">
        <v>23.206999999999997</v>
      </c>
      <c r="I30" s="43">
        <v>23.358999999999998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660.12099999999987</v>
      </c>
      <c r="E31" s="43">
        <f t="shared" si="3"/>
        <v>38.769999999999975</v>
      </c>
      <c r="F31" s="43">
        <f t="shared" si="3"/>
        <v>6.9690000000000296</v>
      </c>
      <c r="G31" s="43">
        <f t="shared" si="3"/>
        <v>175.37799999999996</v>
      </c>
      <c r="H31" s="43">
        <f t="shared" si="3"/>
        <v>439.00399999999985</v>
      </c>
      <c r="I31" s="43">
        <f t="shared" si="3"/>
        <v>-73.457000000000008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576.024</v>
      </c>
      <c r="E32" s="43">
        <v>0</v>
      </c>
      <c r="F32" s="43">
        <v>0</v>
      </c>
      <c r="G32" s="43">
        <v>162.13400000000001</v>
      </c>
      <c r="H32" s="43">
        <v>413.89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84.096999999999866</v>
      </c>
      <c r="E34" s="43">
        <f t="shared" si="4"/>
        <v>37.476999999999975</v>
      </c>
      <c r="F34" s="43">
        <f t="shared" si="4"/>
        <v>-7.0809999999999675</v>
      </c>
      <c r="G34" s="43">
        <f t="shared" si="4"/>
        <v>13.243999999999943</v>
      </c>
      <c r="H34" s="43">
        <f t="shared" si="4"/>
        <v>40.456999999999859</v>
      </c>
      <c r="I34" s="43">
        <f t="shared" si="4"/>
        <v>-73.457000000000008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17.582000000000001</v>
      </c>
      <c r="E35" s="43">
        <v>0.36899999999999999</v>
      </c>
      <c r="F35" s="43">
        <v>2.4620000000000002</v>
      </c>
      <c r="G35" s="43">
        <v>11.691999999999998</v>
      </c>
      <c r="H35" s="43">
        <v>3.0590000000000002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17.076000000000001</v>
      </c>
      <c r="E36" s="43">
        <v>6.9530000000000012</v>
      </c>
      <c r="F36" s="43">
        <v>0.34099999999999997</v>
      </c>
      <c r="G36" s="43">
        <v>4.383</v>
      </c>
      <c r="H36" s="43">
        <v>5.3990000000000009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147.46199999999999</v>
      </c>
      <c r="E37" s="43">
        <v>77.78600000000003</v>
      </c>
      <c r="F37" s="43">
        <v>3.1179999999999999</v>
      </c>
      <c r="G37" s="43">
        <v>20.859000000000002</v>
      </c>
      <c r="H37" s="43">
        <v>45.698999999999941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136.82199999999995</v>
      </c>
      <c r="E38" s="43">
        <v>76.97999999999999</v>
      </c>
      <c r="F38" s="43">
        <v>2.5419999999999998</v>
      </c>
      <c r="G38" s="43">
        <v>16.861000000000004</v>
      </c>
      <c r="H38" s="43">
        <v>40.438999999999943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-0.10799999999999993</v>
      </c>
      <c r="E39" s="43">
        <v>-0.35899999999999999</v>
      </c>
      <c r="F39" s="43">
        <v>0.39600000000000013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73.058999999999827</v>
      </c>
      <c r="E40" s="43">
        <f t="shared" si="5"/>
        <v>43.61399999999994</v>
      </c>
      <c r="F40" s="43">
        <f t="shared" si="5"/>
        <v>-10.173999999999969</v>
      </c>
      <c r="G40" s="43">
        <f t="shared" si="5"/>
        <v>2.318999999999948</v>
      </c>
      <c r="H40" s="43">
        <f t="shared" si="5"/>
        <v>37.299999999999862</v>
      </c>
      <c r="I40" s="43">
        <f t="shared" si="5"/>
        <v>-73.059000000000012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660.12099999999987</v>
      </c>
      <c r="E42" s="43">
        <v>38.77000000000001</v>
      </c>
      <c r="F42" s="43">
        <v>6.9690000000000296</v>
      </c>
      <c r="G42" s="43">
        <v>175.37799999999996</v>
      </c>
      <c r="H42" s="43">
        <v>439.00399999999985</v>
      </c>
      <c r="I42" s="43">
        <v>-73.456999999999994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101.98399999999999</v>
      </c>
      <c r="E43" s="43">
        <v>0</v>
      </c>
      <c r="F43" s="43">
        <v>0</v>
      </c>
      <c r="G43" s="43">
        <v>101.98399999999999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101.98399999999999</v>
      </c>
      <c r="E44" s="43">
        <v>0</v>
      </c>
      <c r="F44" s="43">
        <v>0</v>
      </c>
      <c r="G44" s="43">
        <v>0</v>
      </c>
      <c r="H44" s="43">
        <v>101.98399999999999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660.12099999999987</v>
      </c>
      <c r="E45" s="43">
        <f t="shared" si="6"/>
        <v>38.77000000000001</v>
      </c>
      <c r="F45" s="43">
        <f t="shared" si="6"/>
        <v>6.9690000000000296</v>
      </c>
      <c r="G45" s="43">
        <f t="shared" si="6"/>
        <v>73.393999999999963</v>
      </c>
      <c r="H45" s="43">
        <f t="shared" si="6"/>
        <v>540.98799999999983</v>
      </c>
      <c r="I45" s="43">
        <f t="shared" si="6"/>
        <v>-73.456999999999994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576.024</v>
      </c>
      <c r="E46" s="43">
        <v>0</v>
      </c>
      <c r="F46" s="43">
        <v>0</v>
      </c>
      <c r="G46" s="43">
        <v>60.150000000000013</v>
      </c>
      <c r="H46" s="43">
        <v>515.87400000000002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84.096999999999866</v>
      </c>
      <c r="E48" s="43">
        <f t="shared" si="7"/>
        <v>37.477000000000011</v>
      </c>
      <c r="F48" s="43">
        <f t="shared" si="7"/>
        <v>-7.0809999999999675</v>
      </c>
      <c r="G48" s="43">
        <f t="shared" si="7"/>
        <v>13.24399999999995</v>
      </c>
      <c r="H48" s="43">
        <f t="shared" si="7"/>
        <v>40.456999999999802</v>
      </c>
      <c r="I48" s="43">
        <f t="shared" si="7"/>
        <v>-73.456999999999994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K75"/>
  <sheetViews>
    <sheetView showGridLines="0" topLeftCell="A13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1383.1399999999999</v>
      </c>
      <c r="E8" s="43">
        <v>986.43999999999983</v>
      </c>
      <c r="F8" s="43">
        <v>63.915999999999997</v>
      </c>
      <c r="G8" s="43">
        <v>110.57499999999999</v>
      </c>
      <c r="H8" s="43">
        <v>222.209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699.21600000000012</v>
      </c>
      <c r="E9" s="43">
        <v>549.15800000000013</v>
      </c>
      <c r="F9" s="43">
        <v>35.075999999999993</v>
      </c>
      <c r="G9" s="43">
        <v>36.638999999999996</v>
      </c>
      <c r="H9" s="43">
        <v>78.342999999999961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683.92399999999975</v>
      </c>
      <c r="E10" s="43">
        <f t="shared" si="0"/>
        <v>437.2819999999997</v>
      </c>
      <c r="F10" s="43">
        <f t="shared" si="0"/>
        <v>28.840000000000003</v>
      </c>
      <c r="G10" s="43">
        <f t="shared" si="0"/>
        <v>73.935999999999993</v>
      </c>
      <c r="H10" s="43">
        <f t="shared" si="0"/>
        <v>143.86600000000004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138.19799999999987</v>
      </c>
      <c r="E11" s="43">
        <v>78.117999999999995</v>
      </c>
      <c r="F11" s="43">
        <v>2.5619999999999998</v>
      </c>
      <c r="G11" s="43">
        <v>17.007000000000001</v>
      </c>
      <c r="H11" s="43">
        <v>40.510999999999861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545.72599999999989</v>
      </c>
      <c r="E12" s="43">
        <f>E10-E11</f>
        <v>359.1639999999997</v>
      </c>
      <c r="F12" s="43">
        <f>F10-F11</f>
        <v>26.278000000000002</v>
      </c>
      <c r="G12" s="43">
        <f>G10-G11</f>
        <v>56.928999999999988</v>
      </c>
      <c r="H12" s="43">
        <f>H10-H11</f>
        <v>103.35500000000019</v>
      </c>
      <c r="I12" s="43">
        <v>-57.566000000000031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378.68300000000005</v>
      </c>
      <c r="E13" s="43">
        <v>254.76100000000002</v>
      </c>
      <c r="F13" s="43">
        <v>16.959</v>
      </c>
      <c r="G13" s="43">
        <v>57.773000000000003</v>
      </c>
      <c r="H13" s="43">
        <v>49.19</v>
      </c>
      <c r="I13" s="43">
        <v>3.181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5.194</v>
      </c>
      <c r="E14" s="43">
        <v>2.5029999999999997</v>
      </c>
      <c r="F14" s="43">
        <v>0.35199999999999998</v>
      </c>
      <c r="G14" s="43">
        <v>7.400000000000001E-2</v>
      </c>
      <c r="H14" s="43">
        <v>2.2650000000000006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6.0230000000000006</v>
      </c>
      <c r="E15" s="43">
        <v>5.5920000000000005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167.87199999999984</v>
      </c>
      <c r="E16" s="43">
        <f t="shared" si="1"/>
        <v>107.49199999999968</v>
      </c>
      <c r="F16" s="43">
        <f t="shared" si="1"/>
        <v>8.9670000000000023</v>
      </c>
      <c r="G16" s="43">
        <f t="shared" si="1"/>
        <v>-0.88100000000001544</v>
      </c>
      <c r="H16" s="43">
        <f t="shared" si="1"/>
        <v>52.294000000000189</v>
      </c>
      <c r="I16" s="43">
        <f t="shared" si="1"/>
        <v>-60.747000000000028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379.923</v>
      </c>
      <c r="E17" s="43">
        <v>0</v>
      </c>
      <c r="F17" s="43">
        <v>0</v>
      </c>
      <c r="G17" s="43">
        <v>0</v>
      </c>
      <c r="H17" s="43">
        <v>379.923</v>
      </c>
      <c r="I17" s="43">
        <v>1.9410000000000001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84.487000000000009</v>
      </c>
      <c r="E19" s="43">
        <v>0</v>
      </c>
      <c r="F19" s="43">
        <v>0</v>
      </c>
      <c r="G19" s="43">
        <v>84.487000000000009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176.95500000000001</v>
      </c>
      <c r="E20" s="43">
        <v>95.354000000000013</v>
      </c>
      <c r="F20" s="43">
        <v>66.221999999999994</v>
      </c>
      <c r="G20" s="43">
        <v>8.3679999999999986</v>
      </c>
      <c r="H20" s="43">
        <v>7.011000000000001</v>
      </c>
      <c r="I20" s="43">
        <v>47.49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199.73699999999999</v>
      </c>
      <c r="E21" s="43">
        <v>27.288999999999998</v>
      </c>
      <c r="F21" s="43">
        <v>60.581000000000003</v>
      </c>
      <c r="G21" s="43">
        <v>5.0880000000000001</v>
      </c>
      <c r="H21" s="43">
        <v>106.779</v>
      </c>
      <c r="I21" s="43">
        <v>24.708000000000002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648.11199999999974</v>
      </c>
      <c r="E22" s="43">
        <f t="shared" si="2"/>
        <v>39.426999999999666</v>
      </c>
      <c r="F22" s="43">
        <f t="shared" si="2"/>
        <v>3.3260000000000076</v>
      </c>
      <c r="G22" s="43">
        <f t="shared" si="2"/>
        <v>73.373999999999995</v>
      </c>
      <c r="H22" s="43">
        <f t="shared" si="2"/>
        <v>531.98500000000013</v>
      </c>
      <c r="I22" s="43">
        <f t="shared" si="2"/>
        <v>-80.92600000000003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94.001999999999995</v>
      </c>
      <c r="E23" s="43">
        <v>18.913999999999998</v>
      </c>
      <c r="F23" s="43">
        <v>2.6209999999999996</v>
      </c>
      <c r="G23" s="43">
        <v>0</v>
      </c>
      <c r="H23" s="43">
        <v>72.466999999999999</v>
      </c>
      <c r="I23" s="43">
        <v>1.3200000000000003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95.221000000000004</v>
      </c>
      <c r="E24" s="43">
        <v>0</v>
      </c>
      <c r="F24" s="43">
        <v>0</v>
      </c>
      <c r="G24" s="43">
        <v>95.221000000000004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155.57400000000001</v>
      </c>
      <c r="E25" s="43">
        <v>0</v>
      </c>
      <c r="F25" s="43">
        <v>0</v>
      </c>
      <c r="G25" s="43">
        <v>0</v>
      </c>
      <c r="H25" s="43">
        <v>155.57400000000001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155.56</v>
      </c>
      <c r="E26" s="43">
        <v>4.7850000000000019</v>
      </c>
      <c r="F26" s="43">
        <v>26.497000000000003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137.37899999999996</v>
      </c>
      <c r="E27" s="43">
        <v>3.9</v>
      </c>
      <c r="F27" s="43">
        <v>11.646000000000001</v>
      </c>
      <c r="G27" s="43">
        <v>121.63299999999998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135.68799999999999</v>
      </c>
      <c r="E28" s="43">
        <v>0</v>
      </c>
      <c r="F28" s="43">
        <v>0</v>
      </c>
      <c r="G28" s="43">
        <v>0</v>
      </c>
      <c r="H28" s="43">
        <v>135.68799999999999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78.369</v>
      </c>
      <c r="E29" s="43">
        <v>7.1279999999999992</v>
      </c>
      <c r="F29" s="43">
        <v>34.473000000000006</v>
      </c>
      <c r="G29" s="43">
        <v>18.804999999999993</v>
      </c>
      <c r="H29" s="43">
        <v>17.963000000000001</v>
      </c>
      <c r="I29" s="43">
        <v>14.382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64.780999999999992</v>
      </c>
      <c r="E30" s="43">
        <v>3.254</v>
      </c>
      <c r="F30" s="43">
        <v>34.629999999999995</v>
      </c>
      <c r="G30" s="43">
        <v>4.6159999999999997</v>
      </c>
      <c r="H30" s="43">
        <v>22.280999999999999</v>
      </c>
      <c r="I30" s="43">
        <v>27.970000000000006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634.03799999999967</v>
      </c>
      <c r="E31" s="43">
        <f t="shared" si="3"/>
        <v>17.523999999999671</v>
      </c>
      <c r="F31" s="43">
        <f t="shared" si="3"/>
        <v>15.713000000000001</v>
      </c>
      <c r="G31" s="43">
        <f t="shared" si="3"/>
        <v>156.851</v>
      </c>
      <c r="H31" s="43">
        <f t="shared" si="3"/>
        <v>443.9500000000001</v>
      </c>
      <c r="I31" s="43">
        <f t="shared" si="3"/>
        <v>-66.852000000000061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546.96600000000001</v>
      </c>
      <c r="E32" s="43">
        <v>0</v>
      </c>
      <c r="F32" s="43">
        <v>0</v>
      </c>
      <c r="G32" s="43">
        <v>151.077</v>
      </c>
      <c r="H32" s="43">
        <v>395.88900000000001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-12.795999999999999</v>
      </c>
      <c r="G33" s="43">
        <v>0</v>
      </c>
      <c r="H33" s="43">
        <v>13.600000000000001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87.071999999999662</v>
      </c>
      <c r="E34" s="43">
        <f t="shared" si="4"/>
        <v>16.719999999999672</v>
      </c>
      <c r="F34" s="43">
        <f t="shared" si="4"/>
        <v>2.9170000000000016</v>
      </c>
      <c r="G34" s="43">
        <f t="shared" si="4"/>
        <v>5.7740000000000009</v>
      </c>
      <c r="H34" s="43">
        <f t="shared" si="4"/>
        <v>61.661000000000094</v>
      </c>
      <c r="I34" s="43">
        <f t="shared" si="4"/>
        <v>-66.852000000000061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12.784999999999998</v>
      </c>
      <c r="E35" s="43">
        <v>0.191</v>
      </c>
      <c r="F35" s="43">
        <v>2.8460000000000001</v>
      </c>
      <c r="G35" s="43">
        <v>7.0669999999999984</v>
      </c>
      <c r="H35" s="43">
        <v>2.681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10.953000000000001</v>
      </c>
      <c r="E36" s="43">
        <v>3.6379999999999999</v>
      </c>
      <c r="F36" s="43">
        <v>2.3E-2</v>
      </c>
      <c r="G36" s="43">
        <v>3.246</v>
      </c>
      <c r="H36" s="43">
        <v>4.0460000000000003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158.41800000000001</v>
      </c>
      <c r="E37" s="43">
        <v>96.384</v>
      </c>
      <c r="F37" s="43">
        <v>2.3889999999999998</v>
      </c>
      <c r="G37" s="43">
        <v>13.079000000000001</v>
      </c>
      <c r="H37" s="43">
        <v>46.566000000000017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138.19799999999987</v>
      </c>
      <c r="E38" s="43">
        <v>78.117999999999995</v>
      </c>
      <c r="F38" s="43">
        <v>2.5619999999999998</v>
      </c>
      <c r="G38" s="43">
        <v>17.007000000000001</v>
      </c>
      <c r="H38" s="43">
        <v>40.510999999999861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0.63599999999999979</v>
      </c>
      <c r="E39" s="43">
        <v>0.25399999999999967</v>
      </c>
      <c r="F39" s="43">
        <v>0.48000000000000009</v>
      </c>
      <c r="G39" s="43">
        <v>-0.26900000000000002</v>
      </c>
      <c r="H39" s="43">
        <v>0.17100000000000001</v>
      </c>
      <c r="I39" s="43">
        <v>-0.63600000000000012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64.383999999999531</v>
      </c>
      <c r="E40" s="43">
        <f t="shared" si="5"/>
        <v>1.6469999999996698</v>
      </c>
      <c r="F40" s="43">
        <f t="shared" si="5"/>
        <v>-0.21299999999999841</v>
      </c>
      <c r="G40" s="43">
        <f t="shared" si="5"/>
        <v>6.1500000000000039</v>
      </c>
      <c r="H40" s="43">
        <f t="shared" si="5"/>
        <v>56.79999999999994</v>
      </c>
      <c r="I40" s="43">
        <f t="shared" si="5"/>
        <v>-64.384000000000071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634.03799999999978</v>
      </c>
      <c r="E42" s="43">
        <v>17.523999999999656</v>
      </c>
      <c r="F42" s="43">
        <v>15.712999999999994</v>
      </c>
      <c r="G42" s="43">
        <v>156.851</v>
      </c>
      <c r="H42" s="43">
        <v>443.9500000000001</v>
      </c>
      <c r="I42" s="43">
        <v>-66.852000000000018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99.084000000000003</v>
      </c>
      <c r="E43" s="43">
        <v>0</v>
      </c>
      <c r="F43" s="43">
        <v>0</v>
      </c>
      <c r="G43" s="43">
        <v>99.084000000000003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99.084000000000003</v>
      </c>
      <c r="E44" s="43">
        <v>0</v>
      </c>
      <c r="F44" s="43">
        <v>0</v>
      </c>
      <c r="G44" s="43">
        <v>0</v>
      </c>
      <c r="H44" s="43">
        <v>99.084000000000003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634.03799999999978</v>
      </c>
      <c r="E45" s="43">
        <f t="shared" si="6"/>
        <v>17.523999999999656</v>
      </c>
      <c r="F45" s="43">
        <f t="shared" si="6"/>
        <v>15.712999999999994</v>
      </c>
      <c r="G45" s="43">
        <f t="shared" si="6"/>
        <v>57.766999999999996</v>
      </c>
      <c r="H45" s="43">
        <f t="shared" si="6"/>
        <v>543.03400000000011</v>
      </c>
      <c r="I45" s="43">
        <f t="shared" si="6"/>
        <v>-66.852000000000018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546.96600000000001</v>
      </c>
      <c r="E46" s="43">
        <v>0</v>
      </c>
      <c r="F46" s="43">
        <v>0</v>
      </c>
      <c r="G46" s="43">
        <v>51.992999999999988</v>
      </c>
      <c r="H46" s="43">
        <v>494.97300000000001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-12.795999999999999</v>
      </c>
      <c r="G47" s="43">
        <v>0</v>
      </c>
      <c r="H47" s="43">
        <v>13.600000000000001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87.071999999999775</v>
      </c>
      <c r="E48" s="43">
        <f t="shared" si="7"/>
        <v>16.719999999999658</v>
      </c>
      <c r="F48" s="43">
        <f t="shared" si="7"/>
        <v>2.9169999999999945</v>
      </c>
      <c r="G48" s="43">
        <f t="shared" si="7"/>
        <v>5.774000000000008</v>
      </c>
      <c r="H48" s="43">
        <f t="shared" si="7"/>
        <v>61.661000000000094</v>
      </c>
      <c r="I48" s="43">
        <f t="shared" si="7"/>
        <v>-66.852000000000018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1422.316</v>
      </c>
      <c r="E8" s="43">
        <v>1016.9750000000001</v>
      </c>
      <c r="F8" s="43">
        <v>63.905000000000008</v>
      </c>
      <c r="G8" s="43">
        <v>113.02200000000001</v>
      </c>
      <c r="H8" s="43">
        <v>228.41400000000002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719.18799999999999</v>
      </c>
      <c r="E9" s="43">
        <v>565.57099999999991</v>
      </c>
      <c r="F9" s="43">
        <v>35.109000000000002</v>
      </c>
      <c r="G9" s="43">
        <v>38.764000000000003</v>
      </c>
      <c r="H9" s="43">
        <v>79.744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703.12800000000004</v>
      </c>
      <c r="E10" s="43">
        <f t="shared" si="0"/>
        <v>451.40400000000022</v>
      </c>
      <c r="F10" s="43">
        <f t="shared" si="0"/>
        <v>28.796000000000006</v>
      </c>
      <c r="G10" s="43">
        <f t="shared" si="0"/>
        <v>74.25800000000001</v>
      </c>
      <c r="H10" s="43">
        <f t="shared" si="0"/>
        <v>148.67000000000002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139.2059999999999</v>
      </c>
      <c r="E11" s="43">
        <v>78.611999999999995</v>
      </c>
      <c r="F11" s="43">
        <v>2.589</v>
      </c>
      <c r="G11" s="43">
        <v>17.115000000000002</v>
      </c>
      <c r="H11" s="43">
        <v>40.889999999999915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563.92200000000014</v>
      </c>
      <c r="E12" s="43">
        <f>E10-E11</f>
        <v>372.79200000000026</v>
      </c>
      <c r="F12" s="43">
        <f>F10-F11</f>
        <v>26.207000000000008</v>
      </c>
      <c r="G12" s="43">
        <f>G10-G11</f>
        <v>57.143000000000008</v>
      </c>
      <c r="H12" s="43">
        <f>H10-H11</f>
        <v>107.7800000000001</v>
      </c>
      <c r="I12" s="43">
        <v>-68.343000000000018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396.33299999999997</v>
      </c>
      <c r="E13" s="43">
        <v>270.279</v>
      </c>
      <c r="F13" s="43">
        <v>17.609000000000002</v>
      </c>
      <c r="G13" s="43">
        <v>57.746000000000002</v>
      </c>
      <c r="H13" s="43">
        <v>50.698999999999998</v>
      </c>
      <c r="I13" s="43">
        <v>3.24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7.2459999999999996</v>
      </c>
      <c r="E14" s="43">
        <v>2.8019999999999996</v>
      </c>
      <c r="F14" s="43">
        <v>2.0990000000000002</v>
      </c>
      <c r="G14" s="43">
        <v>7.3999999999999996E-2</v>
      </c>
      <c r="H14" s="43">
        <v>2.2709999999999999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4.6229999999999993</v>
      </c>
      <c r="E15" s="43">
        <v>4.2649999999999997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164.96600000000015</v>
      </c>
      <c r="E16" s="43">
        <f t="shared" si="1"/>
        <v>103.97600000000027</v>
      </c>
      <c r="F16" s="43">
        <f t="shared" si="1"/>
        <v>6.4990000000000059</v>
      </c>
      <c r="G16" s="43">
        <f t="shared" si="1"/>
        <v>-0.63699999999999435</v>
      </c>
      <c r="H16" s="43">
        <f t="shared" si="1"/>
        <v>55.1280000000001</v>
      </c>
      <c r="I16" s="43">
        <f t="shared" si="1"/>
        <v>-71.583000000000013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396.81799999999998</v>
      </c>
      <c r="E17" s="43">
        <v>0</v>
      </c>
      <c r="F17" s="43">
        <v>0</v>
      </c>
      <c r="G17" s="43">
        <v>0</v>
      </c>
      <c r="H17" s="43">
        <v>396.81799999999998</v>
      </c>
      <c r="I17" s="43">
        <v>2.7549999999999999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6.1549999999999994</v>
      </c>
      <c r="E18" s="43">
        <v>0</v>
      </c>
      <c r="F18" s="43">
        <v>0</v>
      </c>
      <c r="G18" s="43">
        <v>6.1549999999999994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81.906000000000006</v>
      </c>
      <c r="E19" s="43">
        <v>0</v>
      </c>
      <c r="F19" s="43">
        <v>0</v>
      </c>
      <c r="G19" s="43">
        <v>81.906000000000006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197.17499999999998</v>
      </c>
      <c r="E20" s="43">
        <v>115.43899999999999</v>
      </c>
      <c r="F20" s="43">
        <v>64.688999999999993</v>
      </c>
      <c r="G20" s="43">
        <v>10.23</v>
      </c>
      <c r="H20" s="43">
        <v>6.8170000000000011</v>
      </c>
      <c r="I20" s="43">
        <v>49.048000000000002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204.41600000000003</v>
      </c>
      <c r="E21" s="43">
        <v>40.887</v>
      </c>
      <c r="F21" s="43">
        <v>63.691000000000003</v>
      </c>
      <c r="G21" s="43">
        <v>6.27</v>
      </c>
      <c r="H21" s="43">
        <v>93.568000000000012</v>
      </c>
      <c r="I21" s="43">
        <v>41.806999999999995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644.77600000000018</v>
      </c>
      <c r="E22" s="43">
        <f t="shared" si="2"/>
        <v>29.424000000000277</v>
      </c>
      <c r="F22" s="43">
        <f t="shared" si="2"/>
        <v>5.501000000000019</v>
      </c>
      <c r="G22" s="43">
        <f t="shared" si="2"/>
        <v>71.154000000000011</v>
      </c>
      <c r="H22" s="43">
        <f t="shared" si="2"/>
        <v>538.69700000000012</v>
      </c>
      <c r="I22" s="43">
        <f t="shared" si="2"/>
        <v>-73.245000000000033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97.326000000000008</v>
      </c>
      <c r="E23" s="43">
        <v>18.356000000000002</v>
      </c>
      <c r="F23" s="43">
        <v>2.5439999999999996</v>
      </c>
      <c r="G23" s="43">
        <v>0</v>
      </c>
      <c r="H23" s="43">
        <v>76.426000000000002</v>
      </c>
      <c r="I23" s="43">
        <v>6.415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103.64100000000003</v>
      </c>
      <c r="E24" s="43">
        <v>0</v>
      </c>
      <c r="F24" s="43">
        <v>0</v>
      </c>
      <c r="G24" s="43">
        <v>103.64100000000003</v>
      </c>
      <c r="H24" s="43">
        <v>0</v>
      </c>
      <c r="I24" s="43">
        <v>0.1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161.29199999999997</v>
      </c>
      <c r="E25" s="43">
        <v>0</v>
      </c>
      <c r="F25" s="43">
        <v>0</v>
      </c>
      <c r="G25" s="43">
        <v>0</v>
      </c>
      <c r="H25" s="43">
        <v>161.29199999999997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161.53699999999998</v>
      </c>
      <c r="E26" s="43">
        <v>4.7879999999999994</v>
      </c>
      <c r="F26" s="43">
        <v>26.864999999999998</v>
      </c>
      <c r="G26" s="43">
        <v>129.68799999999999</v>
      </c>
      <c r="H26" s="43">
        <v>0.19599999999999998</v>
      </c>
      <c r="I26" s="43">
        <v>0.66900000000000004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135.57999999999998</v>
      </c>
      <c r="E27" s="43">
        <v>3.8789999999999996</v>
      </c>
      <c r="F27" s="43">
        <v>11.736000000000001</v>
      </c>
      <c r="G27" s="43">
        <v>119.76899999999998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133.92399999999998</v>
      </c>
      <c r="E28" s="43">
        <v>0</v>
      </c>
      <c r="F28" s="43">
        <v>0</v>
      </c>
      <c r="G28" s="43">
        <v>0</v>
      </c>
      <c r="H28" s="43">
        <v>133.92399999999998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71.622000000000014</v>
      </c>
      <c r="E29" s="43">
        <v>7.4169999999999998</v>
      </c>
      <c r="F29" s="43">
        <v>31.172000000000004</v>
      </c>
      <c r="G29" s="43">
        <v>15.378999999999998</v>
      </c>
      <c r="H29" s="43">
        <v>17.654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63.754000000000005</v>
      </c>
      <c r="E30" s="43">
        <v>3.2589999999999999</v>
      </c>
      <c r="F30" s="43">
        <v>31.199000000000002</v>
      </c>
      <c r="G30" s="43">
        <v>4.7289999999999992</v>
      </c>
      <c r="H30" s="43">
        <v>24.567</v>
      </c>
      <c r="I30" s="43">
        <v>20.047999999999998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641.81200000000024</v>
      </c>
      <c r="E31" s="43">
        <f t="shared" si="3"/>
        <v>7.8190000000002762</v>
      </c>
      <c r="F31" s="43">
        <f t="shared" si="3"/>
        <v>18.113000000000014</v>
      </c>
      <c r="G31" s="43">
        <f t="shared" si="3"/>
        <v>174.06400000000008</v>
      </c>
      <c r="H31" s="43">
        <f t="shared" si="3"/>
        <v>441.81600000000014</v>
      </c>
      <c r="I31" s="43">
        <f t="shared" si="3"/>
        <v>-70.281000000000034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563.23700000000008</v>
      </c>
      <c r="E32" s="43">
        <v>0</v>
      </c>
      <c r="F32" s="43">
        <v>0</v>
      </c>
      <c r="G32" s="43">
        <v>151.98600000000002</v>
      </c>
      <c r="H32" s="43">
        <v>411.25100000000003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-13.072999999999999</v>
      </c>
      <c r="G33" s="43">
        <v>0</v>
      </c>
      <c r="H33" s="43">
        <v>13.876999999999999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78.575000000000159</v>
      </c>
      <c r="E34" s="43">
        <f t="shared" si="4"/>
        <v>7.0150000000002759</v>
      </c>
      <c r="F34" s="43">
        <f t="shared" si="4"/>
        <v>5.0400000000000151</v>
      </c>
      <c r="G34" s="43">
        <f t="shared" si="4"/>
        <v>22.07800000000006</v>
      </c>
      <c r="H34" s="43">
        <f t="shared" si="4"/>
        <v>44.442000000000107</v>
      </c>
      <c r="I34" s="43">
        <f t="shared" si="4"/>
        <v>-70.281000000000034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16.858000000000001</v>
      </c>
      <c r="E35" s="43">
        <v>0.15399999999999969</v>
      </c>
      <c r="F35" s="43">
        <v>4.2450000000000001</v>
      </c>
      <c r="G35" s="43">
        <v>9.1110000000000007</v>
      </c>
      <c r="H35" s="43">
        <v>3.3479999999999999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15.485999999999997</v>
      </c>
      <c r="E36" s="43">
        <v>4.968</v>
      </c>
      <c r="F36" s="43">
        <v>1.5009999999999999</v>
      </c>
      <c r="G36" s="43">
        <v>4.4999999999999991</v>
      </c>
      <c r="H36" s="43">
        <v>4.5170000000000003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147.5</v>
      </c>
      <c r="E37" s="43">
        <v>79.537000000000006</v>
      </c>
      <c r="F37" s="43">
        <v>2.6870000000000003</v>
      </c>
      <c r="G37" s="43">
        <v>16.386999999999997</v>
      </c>
      <c r="H37" s="43">
        <v>48.888999999999996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139.2059999999999</v>
      </c>
      <c r="E38" s="43">
        <v>78.611999999999995</v>
      </c>
      <c r="F38" s="43">
        <v>2.589</v>
      </c>
      <c r="G38" s="43">
        <v>17.115000000000002</v>
      </c>
      <c r="H38" s="43">
        <v>40.889999999999915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-2.0799999999999996</v>
      </c>
      <c r="E39" s="43">
        <v>-2.242</v>
      </c>
      <c r="F39" s="43">
        <v>0.28000000000000003</v>
      </c>
      <c r="G39" s="43">
        <v>-0.33</v>
      </c>
      <c r="H39" s="43">
        <v>0.21199999999999999</v>
      </c>
      <c r="I39" s="43">
        <v>2.08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70.989000000000047</v>
      </c>
      <c r="E40" s="43">
        <f t="shared" si="5"/>
        <v>13.146000000000267</v>
      </c>
      <c r="F40" s="43">
        <f t="shared" si="5"/>
        <v>1.9180000000000146</v>
      </c>
      <c r="G40" s="43">
        <f t="shared" si="5"/>
        <v>18.525000000000063</v>
      </c>
      <c r="H40" s="43">
        <f t="shared" si="5"/>
        <v>37.400000000000027</v>
      </c>
      <c r="I40" s="43">
        <f t="shared" si="5"/>
        <v>-70.989000000000033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641.81200000000035</v>
      </c>
      <c r="E42" s="43">
        <v>7.81900000000023</v>
      </c>
      <c r="F42" s="43">
        <v>18.113000000000007</v>
      </c>
      <c r="G42" s="43">
        <v>174.06400000000008</v>
      </c>
      <c r="H42" s="43">
        <v>441.81600000000009</v>
      </c>
      <c r="I42" s="43">
        <v>-70.281000000000034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99.479000000000013</v>
      </c>
      <c r="E43" s="43">
        <v>0</v>
      </c>
      <c r="F43" s="43">
        <v>0</v>
      </c>
      <c r="G43" s="43">
        <v>99.479000000000013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99.479000000000013</v>
      </c>
      <c r="E44" s="43">
        <v>0</v>
      </c>
      <c r="F44" s="43">
        <v>0</v>
      </c>
      <c r="G44" s="43">
        <v>0</v>
      </c>
      <c r="H44" s="43">
        <v>99.479000000000013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641.81200000000035</v>
      </c>
      <c r="E45" s="43">
        <f t="shared" si="6"/>
        <v>7.81900000000023</v>
      </c>
      <c r="F45" s="43">
        <f t="shared" si="6"/>
        <v>18.113000000000007</v>
      </c>
      <c r="G45" s="43">
        <f t="shared" si="6"/>
        <v>74.585000000000065</v>
      </c>
      <c r="H45" s="43">
        <f t="shared" si="6"/>
        <v>541.29500000000007</v>
      </c>
      <c r="I45" s="43">
        <f t="shared" si="6"/>
        <v>-70.281000000000034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563.23699999999997</v>
      </c>
      <c r="E46" s="43">
        <v>0</v>
      </c>
      <c r="F46" s="43">
        <v>0</v>
      </c>
      <c r="G46" s="43">
        <v>52.506999999999998</v>
      </c>
      <c r="H46" s="43">
        <v>510.73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-13.072999999999999</v>
      </c>
      <c r="G47" s="43">
        <v>0</v>
      </c>
      <c r="H47" s="43">
        <v>13.876999999999999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78.575000000000387</v>
      </c>
      <c r="E48" s="43">
        <f t="shared" si="7"/>
        <v>7.0150000000002297</v>
      </c>
      <c r="F48" s="43">
        <f t="shared" si="7"/>
        <v>5.040000000000008</v>
      </c>
      <c r="G48" s="43">
        <f t="shared" si="7"/>
        <v>22.078000000000067</v>
      </c>
      <c r="H48" s="43">
        <f t="shared" si="7"/>
        <v>44.44200000000005</v>
      </c>
      <c r="I48" s="43">
        <f t="shared" si="7"/>
        <v>-70.281000000000034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1443.5330000000004</v>
      </c>
      <c r="E8" s="43">
        <v>1030.1890000000001</v>
      </c>
      <c r="F8" s="43">
        <v>63.911000000000001</v>
      </c>
      <c r="G8" s="43">
        <v>114.20799999999998</v>
      </c>
      <c r="H8" s="43">
        <v>235.22500000000002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732.601</v>
      </c>
      <c r="E9" s="43">
        <v>574.17200000000003</v>
      </c>
      <c r="F9" s="43">
        <v>35.101999999999997</v>
      </c>
      <c r="G9" s="43">
        <v>39.865000000000002</v>
      </c>
      <c r="H9" s="43">
        <v>83.462000000000032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710.93200000000036</v>
      </c>
      <c r="E10" s="43">
        <f t="shared" si="0"/>
        <v>456.01700000000005</v>
      </c>
      <c r="F10" s="43">
        <f t="shared" si="0"/>
        <v>28.809000000000005</v>
      </c>
      <c r="G10" s="43">
        <f t="shared" si="0"/>
        <v>74.342999999999989</v>
      </c>
      <c r="H10" s="43">
        <f t="shared" si="0"/>
        <v>151.76299999999998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140.20999999999992</v>
      </c>
      <c r="E11" s="43">
        <v>79.138000000000005</v>
      </c>
      <c r="F11" s="43">
        <v>2.6139999999999999</v>
      </c>
      <c r="G11" s="43">
        <v>17.242000000000001</v>
      </c>
      <c r="H11" s="43">
        <v>41.215999999999902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570.72200000000043</v>
      </c>
      <c r="E12" s="43">
        <f>E10-E11</f>
        <v>376.87900000000002</v>
      </c>
      <c r="F12" s="43">
        <f>F10-F11</f>
        <v>26.195000000000004</v>
      </c>
      <c r="G12" s="43">
        <f>G10-G11</f>
        <v>57.100999999999985</v>
      </c>
      <c r="H12" s="43">
        <f>H10-H11</f>
        <v>110.54700000000008</v>
      </c>
      <c r="I12" s="43">
        <v>-51.603000000000065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400.38599999999997</v>
      </c>
      <c r="E13" s="43">
        <v>272.35300000000001</v>
      </c>
      <c r="F13" s="43">
        <v>17.138000000000002</v>
      </c>
      <c r="G13" s="43">
        <v>57.883000000000003</v>
      </c>
      <c r="H13" s="43">
        <v>53.012</v>
      </c>
      <c r="I13" s="43">
        <v>3.2199999999999998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5.4329999999999998</v>
      </c>
      <c r="E14" s="43">
        <v>2.7359999999999998</v>
      </c>
      <c r="F14" s="43">
        <v>0.35899999999999999</v>
      </c>
      <c r="G14" s="43">
        <v>8.5999999999999993E-2</v>
      </c>
      <c r="H14" s="43">
        <v>2.2520000000000002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4.4430000000000005</v>
      </c>
      <c r="E15" s="43">
        <v>4.08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169.34600000000049</v>
      </c>
      <c r="E16" s="43">
        <f t="shared" si="1"/>
        <v>105.87</v>
      </c>
      <c r="F16" s="43">
        <f t="shared" si="1"/>
        <v>8.6980000000000022</v>
      </c>
      <c r="G16" s="43">
        <f t="shared" si="1"/>
        <v>-0.81900000000001771</v>
      </c>
      <c r="H16" s="43">
        <f t="shared" si="1"/>
        <v>55.597000000000079</v>
      </c>
      <c r="I16" s="43">
        <f t="shared" si="1"/>
        <v>-54.823000000000064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400.19500000000005</v>
      </c>
      <c r="E17" s="43">
        <v>0</v>
      </c>
      <c r="F17" s="43">
        <v>0</v>
      </c>
      <c r="G17" s="43">
        <v>0</v>
      </c>
      <c r="H17" s="43">
        <v>400.19500000000005</v>
      </c>
      <c r="I17" s="43">
        <v>3.4109999999999996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6.101</v>
      </c>
      <c r="E18" s="43">
        <v>0</v>
      </c>
      <c r="F18" s="43">
        <v>0</v>
      </c>
      <c r="G18" s="43">
        <v>6.101</v>
      </c>
      <c r="H18" s="43">
        <v>0</v>
      </c>
      <c r="I18" s="43">
        <v>5.3999999999999999E-2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83.87</v>
      </c>
      <c r="E19" s="43">
        <v>0</v>
      </c>
      <c r="F19" s="43">
        <v>0</v>
      </c>
      <c r="G19" s="43">
        <v>83.87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156.76300000000001</v>
      </c>
      <c r="E20" s="43">
        <v>81.096999999999994</v>
      </c>
      <c r="F20" s="43">
        <v>60.054000000000002</v>
      </c>
      <c r="G20" s="43">
        <v>8.8629999999999995</v>
      </c>
      <c r="H20" s="43">
        <v>6.7490000000000006</v>
      </c>
      <c r="I20" s="43">
        <v>47.631999999999998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178.91300000000001</v>
      </c>
      <c r="E21" s="43">
        <v>30.527000000000005</v>
      </c>
      <c r="F21" s="43">
        <v>58.427</v>
      </c>
      <c r="G21" s="43">
        <v>4.2919999999999998</v>
      </c>
      <c r="H21" s="43">
        <v>85.667000000000002</v>
      </c>
      <c r="I21" s="43">
        <v>25.481999999999999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669.46000000000049</v>
      </c>
      <c r="E22" s="43">
        <f t="shared" si="2"/>
        <v>55.300000000000011</v>
      </c>
      <c r="F22" s="43">
        <f t="shared" si="2"/>
        <v>7.070999999999998</v>
      </c>
      <c r="G22" s="43">
        <f t="shared" si="2"/>
        <v>72.378999999999991</v>
      </c>
      <c r="H22" s="43">
        <f t="shared" si="2"/>
        <v>534.71000000000015</v>
      </c>
      <c r="I22" s="43">
        <f t="shared" si="2"/>
        <v>-72.293000000000063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89.204999999999998</v>
      </c>
      <c r="E23" s="43">
        <v>17.14</v>
      </c>
      <c r="F23" s="43">
        <v>2.375</v>
      </c>
      <c r="G23" s="43">
        <v>0</v>
      </c>
      <c r="H23" s="43">
        <v>69.69</v>
      </c>
      <c r="I23" s="43">
        <v>1.7870000000000001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90.894000000000005</v>
      </c>
      <c r="E24" s="43">
        <v>0</v>
      </c>
      <c r="F24" s="43">
        <v>0</v>
      </c>
      <c r="G24" s="43">
        <v>90.894000000000005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160.44499999999996</v>
      </c>
      <c r="E25" s="43">
        <v>0</v>
      </c>
      <c r="F25" s="43">
        <v>0</v>
      </c>
      <c r="G25" s="43">
        <v>0</v>
      </c>
      <c r="H25" s="43">
        <v>160.44499999999996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160.92099999999999</v>
      </c>
      <c r="E26" s="43">
        <v>4.7839999999999998</v>
      </c>
      <c r="F26" s="43">
        <v>26.925999999999998</v>
      </c>
      <c r="G26" s="43">
        <v>129.01999999999998</v>
      </c>
      <c r="H26" s="43">
        <v>0.191</v>
      </c>
      <c r="I26" s="43">
        <v>0.65900000000000003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138.96600000000001</v>
      </c>
      <c r="E27" s="43">
        <v>3.8789999999999996</v>
      </c>
      <c r="F27" s="43">
        <v>11.773999999999999</v>
      </c>
      <c r="G27" s="43">
        <v>123.122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137.232</v>
      </c>
      <c r="E28" s="43">
        <v>0</v>
      </c>
      <c r="F28" s="43">
        <v>0</v>
      </c>
      <c r="G28" s="43">
        <v>0</v>
      </c>
      <c r="H28" s="43">
        <v>137.232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73.984000000000009</v>
      </c>
      <c r="E29" s="43">
        <v>8.3120000000000012</v>
      </c>
      <c r="F29" s="43">
        <v>31.299000000000003</v>
      </c>
      <c r="G29" s="43">
        <v>16.025999999999996</v>
      </c>
      <c r="H29" s="43">
        <v>18.347000000000001</v>
      </c>
      <c r="I29" s="43">
        <v>12.098000000000001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62.111999999999995</v>
      </c>
      <c r="E30" s="43">
        <v>3.2550000000000003</v>
      </c>
      <c r="F30" s="43">
        <v>31.345000000000002</v>
      </c>
      <c r="G30" s="43">
        <v>4.9590000000000032</v>
      </c>
      <c r="H30" s="43">
        <v>22.553000000000001</v>
      </c>
      <c r="I30" s="43">
        <v>23.970000000000002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658.01900000000035</v>
      </c>
      <c r="E31" s="43">
        <f t="shared" si="3"/>
        <v>34.00800000000001</v>
      </c>
      <c r="F31" s="43">
        <f t="shared" si="3"/>
        <v>19.893999999999998</v>
      </c>
      <c r="G31" s="43">
        <f t="shared" si="3"/>
        <v>158.10399999999998</v>
      </c>
      <c r="H31" s="43">
        <f t="shared" si="3"/>
        <v>446.01300000000015</v>
      </c>
      <c r="I31" s="43">
        <f t="shared" si="3"/>
        <v>-60.852000000000075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572.61599999999999</v>
      </c>
      <c r="E32" s="43">
        <v>0</v>
      </c>
      <c r="F32" s="43">
        <v>0</v>
      </c>
      <c r="G32" s="43">
        <v>152.71899999999999</v>
      </c>
      <c r="H32" s="43">
        <v>419.89699999999999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-13.098000000000001</v>
      </c>
      <c r="G33" s="43">
        <v>0</v>
      </c>
      <c r="H33" s="43">
        <v>13.902000000000001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85.403000000000361</v>
      </c>
      <c r="E34" s="43">
        <f t="shared" si="4"/>
        <v>33.204000000000008</v>
      </c>
      <c r="F34" s="43">
        <f t="shared" si="4"/>
        <v>6.7959999999999976</v>
      </c>
      <c r="G34" s="43">
        <f t="shared" si="4"/>
        <v>5.3849999999999909</v>
      </c>
      <c r="H34" s="43">
        <f t="shared" si="4"/>
        <v>40.018000000000157</v>
      </c>
      <c r="I34" s="43">
        <f t="shared" si="4"/>
        <v>-60.852000000000075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15.353000000000002</v>
      </c>
      <c r="E35" s="43">
        <v>0.39</v>
      </c>
      <c r="F35" s="43">
        <v>3.3629999999999995</v>
      </c>
      <c r="G35" s="43">
        <v>8.9380000000000024</v>
      </c>
      <c r="H35" s="43">
        <v>2.6619999999999999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14.085999999999999</v>
      </c>
      <c r="E36" s="43">
        <v>4.7750000000000012</v>
      </c>
      <c r="F36" s="43">
        <v>1.6339999999999999</v>
      </c>
      <c r="G36" s="43">
        <v>3.1769999999999996</v>
      </c>
      <c r="H36" s="43">
        <v>4.5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164.761</v>
      </c>
      <c r="E37" s="43">
        <v>92.391999999999996</v>
      </c>
      <c r="F37" s="43">
        <v>2.6700000000000004</v>
      </c>
      <c r="G37" s="43">
        <v>17.913</v>
      </c>
      <c r="H37" s="43">
        <v>51.785999999999994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140.20999999999992</v>
      </c>
      <c r="E38" s="43">
        <v>79.138000000000005</v>
      </c>
      <c r="F38" s="43">
        <v>2.6139999999999999</v>
      </c>
      <c r="G38" s="43">
        <v>17.242000000000001</v>
      </c>
      <c r="H38" s="43">
        <v>41.215999999999902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-0.99099999999999988</v>
      </c>
      <c r="E39" s="43">
        <v>-0.62199999999999989</v>
      </c>
      <c r="F39" s="43">
        <v>-0.22599999999999998</v>
      </c>
      <c r="G39" s="43">
        <v>-0.42900000000000005</v>
      </c>
      <c r="H39" s="43">
        <v>0.28599999999999998</v>
      </c>
      <c r="I39" s="43">
        <v>0.9910000000000001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60.576000000000278</v>
      </c>
      <c r="E40" s="43">
        <f t="shared" si="5"/>
        <v>24.957000000000015</v>
      </c>
      <c r="F40" s="43">
        <f t="shared" si="5"/>
        <v>5.2369999999999974</v>
      </c>
      <c r="G40" s="43">
        <f t="shared" si="5"/>
        <v>-0.61800000000001121</v>
      </c>
      <c r="H40" s="43">
        <f t="shared" si="5"/>
        <v>31.000000000000064</v>
      </c>
      <c r="I40" s="43">
        <f t="shared" si="5"/>
        <v>-60.576000000000072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658.01900000000023</v>
      </c>
      <c r="E42" s="43">
        <v>34.008000000000052</v>
      </c>
      <c r="F42" s="43">
        <v>19.893999999999995</v>
      </c>
      <c r="G42" s="43">
        <v>158.10399999999998</v>
      </c>
      <c r="H42" s="43">
        <v>446.0130000000002</v>
      </c>
      <c r="I42" s="43">
        <v>-60.852000000000054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99.582999999999998</v>
      </c>
      <c r="E43" s="43">
        <v>0</v>
      </c>
      <c r="F43" s="43">
        <v>0</v>
      </c>
      <c r="G43" s="43">
        <v>99.582999999999998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99.582999999999998</v>
      </c>
      <c r="E44" s="43">
        <v>0</v>
      </c>
      <c r="F44" s="43">
        <v>0</v>
      </c>
      <c r="G44" s="43">
        <v>0</v>
      </c>
      <c r="H44" s="43">
        <v>99.582999999999998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658.01900000000023</v>
      </c>
      <c r="E45" s="43">
        <f t="shared" si="6"/>
        <v>34.008000000000052</v>
      </c>
      <c r="F45" s="43">
        <f t="shared" si="6"/>
        <v>19.893999999999995</v>
      </c>
      <c r="G45" s="43">
        <f t="shared" si="6"/>
        <v>58.520999999999987</v>
      </c>
      <c r="H45" s="43">
        <f t="shared" si="6"/>
        <v>545.59600000000023</v>
      </c>
      <c r="I45" s="43">
        <f t="shared" si="6"/>
        <v>-60.852000000000054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572.61599999999999</v>
      </c>
      <c r="E46" s="43">
        <v>0</v>
      </c>
      <c r="F46" s="43">
        <v>0</v>
      </c>
      <c r="G46" s="43">
        <v>53.135999999999989</v>
      </c>
      <c r="H46" s="43">
        <v>519.48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-13.098000000000001</v>
      </c>
      <c r="G47" s="43">
        <v>0</v>
      </c>
      <c r="H47" s="43">
        <v>13.902000000000001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85.403000000000247</v>
      </c>
      <c r="E48" s="43">
        <f t="shared" si="7"/>
        <v>33.20400000000005</v>
      </c>
      <c r="F48" s="43">
        <f t="shared" si="7"/>
        <v>6.795999999999994</v>
      </c>
      <c r="G48" s="43">
        <f t="shared" si="7"/>
        <v>5.384999999999998</v>
      </c>
      <c r="H48" s="43">
        <f t="shared" si="7"/>
        <v>40.018000000000214</v>
      </c>
      <c r="I48" s="43">
        <f t="shared" si="7"/>
        <v>-60.852000000000054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1495.5030000000002</v>
      </c>
      <c r="E8" s="43">
        <v>1061.1299999999999</v>
      </c>
      <c r="F8" s="43">
        <v>64.007000000000005</v>
      </c>
      <c r="G8" s="43">
        <v>130.46700000000001</v>
      </c>
      <c r="H8" s="43">
        <v>239.89900000000009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771.04400000000021</v>
      </c>
      <c r="E9" s="43">
        <v>601.09499999999991</v>
      </c>
      <c r="F9" s="43">
        <v>35.057000000000002</v>
      </c>
      <c r="G9" s="43">
        <v>47.244</v>
      </c>
      <c r="H9" s="43">
        <v>87.648000000000295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724.45899999999995</v>
      </c>
      <c r="E10" s="43">
        <f t="shared" si="0"/>
        <v>460.03499999999997</v>
      </c>
      <c r="F10" s="43">
        <f t="shared" si="0"/>
        <v>28.950000000000003</v>
      </c>
      <c r="G10" s="43">
        <f t="shared" si="0"/>
        <v>83.223000000000013</v>
      </c>
      <c r="H10" s="43">
        <f t="shared" si="0"/>
        <v>152.25099999999981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141.0749999999999</v>
      </c>
      <c r="E11" s="43">
        <v>79.628</v>
      </c>
      <c r="F11" s="43">
        <v>2.6270000000000002</v>
      </c>
      <c r="G11" s="43">
        <v>17.337</v>
      </c>
      <c r="H11" s="43">
        <v>41.482999999999905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583.38400000000001</v>
      </c>
      <c r="E12" s="43">
        <f>E10-E11</f>
        <v>380.40699999999998</v>
      </c>
      <c r="F12" s="43">
        <f>F10-F11</f>
        <v>26.323000000000004</v>
      </c>
      <c r="G12" s="43">
        <f>G10-G11</f>
        <v>65.88600000000001</v>
      </c>
      <c r="H12" s="43">
        <f>H10-H11</f>
        <v>110.7679999999999</v>
      </c>
      <c r="I12" s="43">
        <v>-53.73399999999998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447.32600000000008</v>
      </c>
      <c r="E13" s="43">
        <v>298.65900000000005</v>
      </c>
      <c r="F13" s="43">
        <v>21.971</v>
      </c>
      <c r="G13" s="43">
        <v>67.3</v>
      </c>
      <c r="H13" s="43">
        <v>59.396000000000001</v>
      </c>
      <c r="I13" s="43">
        <v>3.7610000000000001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2.395</v>
      </c>
      <c r="F14" s="43">
        <v>0.34399999999999997</v>
      </c>
      <c r="G14" s="43">
        <v>7.3999999999999996E-2</v>
      </c>
      <c r="H14" s="43">
        <v>2.2280000000000006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10.443</v>
      </c>
      <c r="E15" s="43">
        <v>9.8849999999999998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141.45999999999995</v>
      </c>
      <c r="E16" s="43">
        <f t="shared" si="1"/>
        <v>89.237999999999943</v>
      </c>
      <c r="F16" s="43">
        <f t="shared" si="1"/>
        <v>4.0080000000000036</v>
      </c>
      <c r="G16" s="43">
        <f t="shared" si="1"/>
        <v>-1.4359999999999873</v>
      </c>
      <c r="H16" s="43">
        <f t="shared" si="1"/>
        <v>49.649999999999899</v>
      </c>
      <c r="I16" s="43">
        <f t="shared" si="1"/>
        <v>-57.494999999999983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448.11400000000003</v>
      </c>
      <c r="E17" s="43">
        <v>0</v>
      </c>
      <c r="F17" s="43">
        <v>0</v>
      </c>
      <c r="G17" s="43">
        <v>0</v>
      </c>
      <c r="H17" s="43">
        <v>448.11400000000003</v>
      </c>
      <c r="I17" s="43">
        <v>2.9729999999999999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7.6080000000000005</v>
      </c>
      <c r="E18" s="43">
        <v>0</v>
      </c>
      <c r="F18" s="43">
        <v>0</v>
      </c>
      <c r="G18" s="43">
        <v>7.6080000000000005</v>
      </c>
      <c r="H18" s="43">
        <v>0</v>
      </c>
      <c r="I18" s="43">
        <v>4.6909999999999998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84.864999999999995</v>
      </c>
      <c r="E19" s="43">
        <v>0</v>
      </c>
      <c r="F19" s="43">
        <v>0</v>
      </c>
      <c r="G19" s="43">
        <v>84.864999999999995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157.846</v>
      </c>
      <c r="E20" s="43">
        <v>68.370999999999995</v>
      </c>
      <c r="F20" s="43">
        <v>73.063000000000002</v>
      </c>
      <c r="G20" s="43">
        <v>9.8159999999999989</v>
      </c>
      <c r="H20" s="43">
        <v>6.5960000000000001</v>
      </c>
      <c r="I20" s="43">
        <v>49.058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182.482</v>
      </c>
      <c r="E21" s="43">
        <v>37.741</v>
      </c>
      <c r="F21" s="43">
        <v>59.456999999999994</v>
      </c>
      <c r="G21" s="43">
        <v>5.2619999999999996</v>
      </c>
      <c r="H21" s="43">
        <v>80.021999999999991</v>
      </c>
      <c r="I21" s="43">
        <v>24.422000000000004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691.46699999999998</v>
      </c>
      <c r="E22" s="43">
        <f t="shared" si="2"/>
        <v>58.607999999999947</v>
      </c>
      <c r="F22" s="43">
        <f t="shared" si="2"/>
        <v>-9.597999999999999</v>
      </c>
      <c r="G22" s="43">
        <f t="shared" si="2"/>
        <v>71.26700000000001</v>
      </c>
      <c r="H22" s="43">
        <f t="shared" si="2"/>
        <v>571.18999999999994</v>
      </c>
      <c r="I22" s="43">
        <f t="shared" si="2"/>
        <v>-82.545999999999992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106.08799999999999</v>
      </c>
      <c r="E23" s="43">
        <v>18.873999999999999</v>
      </c>
      <c r="F23" s="43">
        <v>2.6149999999999998</v>
      </c>
      <c r="G23" s="43">
        <v>0</v>
      </c>
      <c r="H23" s="43">
        <v>84.599000000000004</v>
      </c>
      <c r="I23" s="43">
        <v>1.3279999999999998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107.29900000000001</v>
      </c>
      <c r="E24" s="43">
        <v>0</v>
      </c>
      <c r="F24" s="43">
        <v>0</v>
      </c>
      <c r="G24" s="43">
        <v>107.29900000000001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174.673</v>
      </c>
      <c r="E25" s="43">
        <v>0</v>
      </c>
      <c r="F25" s="43">
        <v>0</v>
      </c>
      <c r="G25" s="43">
        <v>0</v>
      </c>
      <c r="H25" s="43">
        <v>174.673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174.91900000000001</v>
      </c>
      <c r="E26" s="43">
        <v>4.8010000000000002</v>
      </c>
      <c r="F26" s="43">
        <v>28.400000000000002</v>
      </c>
      <c r="G26" s="43">
        <v>141.50400000000002</v>
      </c>
      <c r="H26" s="43">
        <v>0.214</v>
      </c>
      <c r="I26" s="43">
        <v>0.74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138.35000000000002</v>
      </c>
      <c r="E27" s="43">
        <v>3.8809999999999998</v>
      </c>
      <c r="F27" s="43">
        <v>11.920000000000002</v>
      </c>
      <c r="G27" s="43">
        <v>122.33500000000002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136.67900000000003</v>
      </c>
      <c r="E28" s="43">
        <v>0</v>
      </c>
      <c r="F28" s="43">
        <v>0</v>
      </c>
      <c r="G28" s="43">
        <v>0</v>
      </c>
      <c r="H28" s="43">
        <v>136.67900000000003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75.295999999999964</v>
      </c>
      <c r="E29" s="43">
        <v>8.6240000000000006</v>
      </c>
      <c r="F29" s="43">
        <v>32.69</v>
      </c>
      <c r="G29" s="43">
        <v>14.024999999999984</v>
      </c>
      <c r="H29" s="43">
        <v>19.957000000000001</v>
      </c>
      <c r="I29" s="43">
        <v>12.54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67.093000000000018</v>
      </c>
      <c r="E30" s="43">
        <v>3.6760000000000002</v>
      </c>
      <c r="F30" s="43">
        <v>32.701999999999998</v>
      </c>
      <c r="G30" s="43">
        <v>6.2490000000000094</v>
      </c>
      <c r="H30" s="43">
        <v>24.466000000000001</v>
      </c>
      <c r="I30" s="43">
        <v>20.743000000000002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683.05</v>
      </c>
      <c r="E31" s="43">
        <f t="shared" si="3"/>
        <v>35.705999999999953</v>
      </c>
      <c r="F31" s="43">
        <f t="shared" si="3"/>
        <v>4.2790000000000035</v>
      </c>
      <c r="G31" s="43">
        <f t="shared" si="3"/>
        <v>189.95900000000006</v>
      </c>
      <c r="H31" s="43">
        <f t="shared" si="3"/>
        <v>453.10599999999999</v>
      </c>
      <c r="I31" s="43">
        <f t="shared" si="3"/>
        <v>-74.128999999999991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594.74800000000005</v>
      </c>
      <c r="E32" s="43">
        <v>0</v>
      </c>
      <c r="F32" s="43">
        <v>0</v>
      </c>
      <c r="G32" s="43">
        <v>168.06900000000002</v>
      </c>
      <c r="H32" s="43">
        <v>426.67900000000003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</v>
      </c>
      <c r="G33" s="43">
        <v>0</v>
      </c>
      <c r="H33" s="43">
        <v>15.213999999999999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88.301999999999907</v>
      </c>
      <c r="E34" s="43">
        <f t="shared" si="4"/>
        <v>34.901999999999951</v>
      </c>
      <c r="F34" s="43">
        <f t="shared" si="4"/>
        <v>-10.130999999999997</v>
      </c>
      <c r="G34" s="43">
        <f t="shared" si="4"/>
        <v>21.890000000000043</v>
      </c>
      <c r="H34" s="43">
        <f t="shared" si="4"/>
        <v>41.640999999999963</v>
      </c>
      <c r="I34" s="43">
        <f t="shared" si="4"/>
        <v>-74.128999999999991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21.22</v>
      </c>
      <c r="E35" s="43">
        <v>0.41599999999999998</v>
      </c>
      <c r="F35" s="43">
        <v>5.512999999999999</v>
      </c>
      <c r="G35" s="43">
        <v>12.254999999999997</v>
      </c>
      <c r="H35" s="43">
        <v>3.036</v>
      </c>
      <c r="I35" s="43">
        <v>3.782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19.454000000000001</v>
      </c>
      <c r="E36" s="43">
        <v>6.9989999999999997</v>
      </c>
      <c r="F36" s="43">
        <v>1.1830000000000001</v>
      </c>
      <c r="G36" s="43">
        <v>5.6120000000000001</v>
      </c>
      <c r="H36" s="43">
        <v>5.6599999999999993</v>
      </c>
      <c r="I36" s="43">
        <v>5.548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155.24800000000002</v>
      </c>
      <c r="E37" s="43">
        <v>84.850000000000051</v>
      </c>
      <c r="F37" s="43">
        <v>2.7230000000000003</v>
      </c>
      <c r="G37" s="43">
        <v>20.739000000000001</v>
      </c>
      <c r="H37" s="43">
        <v>46.935999999999972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141.0749999999999</v>
      </c>
      <c r="E38" s="43">
        <v>79.628</v>
      </c>
      <c r="F38" s="43">
        <v>2.6270000000000002</v>
      </c>
      <c r="G38" s="43">
        <v>17.337</v>
      </c>
      <c r="H38" s="43">
        <v>41.482999999999905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-0.78500000000000036</v>
      </c>
      <c r="E39" s="43">
        <v>6.6999999999999588E-2</v>
      </c>
      <c r="F39" s="43">
        <v>-0.69200000000000006</v>
      </c>
      <c r="G39" s="43">
        <v>-0.47199999999999998</v>
      </c>
      <c r="H39" s="43">
        <v>0.312</v>
      </c>
      <c r="I39" s="43">
        <v>0.78500000000000014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73.147999999999797</v>
      </c>
      <c r="E40" s="43">
        <f t="shared" si="5"/>
        <v>36.195999999999906</v>
      </c>
      <c r="F40" s="43">
        <f t="shared" si="5"/>
        <v>-13.864999999999993</v>
      </c>
      <c r="G40" s="43">
        <f t="shared" si="5"/>
        <v>12.317000000000045</v>
      </c>
      <c r="H40" s="43">
        <f t="shared" si="5"/>
        <v>38.499999999999893</v>
      </c>
      <c r="I40" s="43">
        <f t="shared" si="5"/>
        <v>-73.147999999999982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683.05</v>
      </c>
      <c r="E42" s="43">
        <v>35.705999999999911</v>
      </c>
      <c r="F42" s="43">
        <v>4.2790000000000035</v>
      </c>
      <c r="G42" s="43">
        <v>189.95900000000006</v>
      </c>
      <c r="H42" s="43">
        <v>453.10600000000005</v>
      </c>
      <c r="I42" s="43">
        <v>-74.128999999999991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106.529</v>
      </c>
      <c r="E43" s="43">
        <v>0</v>
      </c>
      <c r="F43" s="43">
        <v>0</v>
      </c>
      <c r="G43" s="43">
        <v>106.529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106.529</v>
      </c>
      <c r="E44" s="43">
        <v>0</v>
      </c>
      <c r="F44" s="43">
        <v>0</v>
      </c>
      <c r="G44" s="43">
        <v>0</v>
      </c>
      <c r="H44" s="43">
        <v>106.529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683.05</v>
      </c>
      <c r="E45" s="43">
        <f t="shared" si="6"/>
        <v>35.705999999999911</v>
      </c>
      <c r="F45" s="43">
        <f t="shared" si="6"/>
        <v>4.2790000000000035</v>
      </c>
      <c r="G45" s="43">
        <f t="shared" si="6"/>
        <v>83.430000000000064</v>
      </c>
      <c r="H45" s="43">
        <f t="shared" si="6"/>
        <v>559.63499999999999</v>
      </c>
      <c r="I45" s="43">
        <f t="shared" si="6"/>
        <v>-74.128999999999991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594.74799999999993</v>
      </c>
      <c r="E46" s="43">
        <v>0</v>
      </c>
      <c r="F46" s="43">
        <v>0</v>
      </c>
      <c r="G46" s="43">
        <v>61.540000000000006</v>
      </c>
      <c r="H46" s="43">
        <v>533.20799999999997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</v>
      </c>
      <c r="G47" s="43">
        <v>0</v>
      </c>
      <c r="H47" s="43">
        <v>15.213999999999999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88.302000000000021</v>
      </c>
      <c r="E48" s="43">
        <f t="shared" si="7"/>
        <v>34.901999999999909</v>
      </c>
      <c r="F48" s="43">
        <f t="shared" si="7"/>
        <v>-10.130999999999997</v>
      </c>
      <c r="G48" s="43">
        <f t="shared" si="7"/>
        <v>21.890000000000057</v>
      </c>
      <c r="H48" s="43">
        <f t="shared" si="7"/>
        <v>41.64100000000002</v>
      </c>
      <c r="I48" s="43">
        <f t="shared" si="7"/>
        <v>-74.128999999999991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19E54-3A0E-454A-900A-237755BEC9AD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306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1462.1490000000001</v>
      </c>
      <c r="E8" s="80">
        <v>1052.808</v>
      </c>
      <c r="F8" s="80">
        <v>63.614000000000004</v>
      </c>
      <c r="G8" s="80">
        <v>115.304</v>
      </c>
      <c r="H8" s="80">
        <v>230.42299999999997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745.60899999999992</v>
      </c>
      <c r="E9" s="80">
        <v>591.00900000000001</v>
      </c>
      <c r="F9" s="80">
        <v>34.825999999999993</v>
      </c>
      <c r="G9" s="80">
        <v>39.023000000000003</v>
      </c>
      <c r="H9" s="80">
        <v>80.750999999999905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716.54000000000019</v>
      </c>
      <c r="E10" s="80">
        <f t="shared" si="0"/>
        <v>461.79899999999998</v>
      </c>
      <c r="F10" s="80">
        <f t="shared" si="0"/>
        <v>28.788000000000011</v>
      </c>
      <c r="G10" s="80">
        <f t="shared" si="0"/>
        <v>76.281000000000006</v>
      </c>
      <c r="H10" s="80">
        <f t="shared" si="0"/>
        <v>149.67200000000008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143.37199999999996</v>
      </c>
      <c r="E11" s="80">
        <v>81.198000000000008</v>
      </c>
      <c r="F11" s="80">
        <v>2.6829999999999998</v>
      </c>
      <c r="G11" s="80">
        <v>17.606000000000002</v>
      </c>
      <c r="H11" s="80">
        <v>41.884999999999948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573.16800000000023</v>
      </c>
      <c r="E12" s="80">
        <f>E10-E11</f>
        <v>380.601</v>
      </c>
      <c r="F12" s="80">
        <f>F10-F11</f>
        <v>26.105000000000011</v>
      </c>
      <c r="G12" s="80">
        <f>G10-G11</f>
        <v>58.675000000000004</v>
      </c>
      <c r="H12" s="80">
        <f>H10-H11</f>
        <v>107.78700000000013</v>
      </c>
      <c r="I12" s="80">
        <v>-61.307999999999993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394.71800000000007</v>
      </c>
      <c r="E13" s="80">
        <v>267.79700000000003</v>
      </c>
      <c r="F13" s="80">
        <v>16.294999999999998</v>
      </c>
      <c r="G13" s="80">
        <v>59.576000000000001</v>
      </c>
      <c r="H13" s="80">
        <v>51.050000000000004</v>
      </c>
      <c r="I13" s="80">
        <v>3.585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5.2809999999999997</v>
      </c>
      <c r="E14" s="80">
        <v>2.5210000000000004</v>
      </c>
      <c r="F14" s="80">
        <v>0.36000000000000004</v>
      </c>
      <c r="G14" s="80">
        <v>6.8000000000000005E-2</v>
      </c>
      <c r="H14" s="80">
        <v>2.3319999999999994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5.2990000000000004</v>
      </c>
      <c r="E15" s="80">
        <v>4.8540000000000001</v>
      </c>
      <c r="F15" s="80">
        <v>0</v>
      </c>
      <c r="G15" s="80">
        <v>3.7999999999999999E-2</v>
      </c>
      <c r="H15" s="80">
        <v>0.40699999999999997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178.46800000000016</v>
      </c>
      <c r="E16" s="80">
        <f t="shared" si="1"/>
        <v>115.13699999999997</v>
      </c>
      <c r="F16" s="80">
        <f t="shared" si="1"/>
        <v>9.4500000000000135</v>
      </c>
      <c r="G16" s="80">
        <f t="shared" si="1"/>
        <v>-0.93099999999999627</v>
      </c>
      <c r="H16" s="80">
        <f t="shared" si="1"/>
        <v>54.812000000000126</v>
      </c>
      <c r="I16" s="80">
        <f t="shared" si="1"/>
        <v>-64.892999999999986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396.18799999999993</v>
      </c>
      <c r="E17" s="80">
        <v>0</v>
      </c>
      <c r="F17" s="80">
        <v>0</v>
      </c>
      <c r="G17" s="80">
        <v>0</v>
      </c>
      <c r="H17" s="80">
        <v>396.18799999999993</v>
      </c>
      <c r="I17" s="80">
        <v>2.1149999999999998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6.8250000000000002</v>
      </c>
      <c r="E18" s="80">
        <v>0</v>
      </c>
      <c r="F18" s="80">
        <v>0</v>
      </c>
      <c r="G18" s="80">
        <v>6.8250000000000002</v>
      </c>
      <c r="H18" s="80">
        <v>0</v>
      </c>
      <c r="I18" s="80">
        <v>0.17499999999999999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88.003</v>
      </c>
      <c r="E19" s="80">
        <v>0</v>
      </c>
      <c r="F19" s="80">
        <v>0</v>
      </c>
      <c r="G19" s="80">
        <v>88.003</v>
      </c>
      <c r="H19" s="80">
        <v>0</v>
      </c>
      <c r="I19" s="80">
        <v>1.2789999999999999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181.19899999999998</v>
      </c>
      <c r="E20" s="80">
        <v>105.14</v>
      </c>
      <c r="F20" s="80">
        <v>61.607999999999997</v>
      </c>
      <c r="G20" s="80">
        <v>8.0839999999999996</v>
      </c>
      <c r="H20" s="80">
        <v>6.3670000000000009</v>
      </c>
      <c r="I20" s="80">
        <v>45.952000000000005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202.357</v>
      </c>
      <c r="E21" s="80">
        <v>31.873999999999999</v>
      </c>
      <c r="F21" s="80">
        <v>54.477999999999994</v>
      </c>
      <c r="G21" s="80">
        <v>3.8010000000000006</v>
      </c>
      <c r="H21" s="80">
        <v>112.20399999999999</v>
      </c>
      <c r="I21" s="80">
        <v>24.793999999999997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676.99200000000008</v>
      </c>
      <c r="E22" s="80">
        <f t="shared" si="2"/>
        <v>41.870999999999967</v>
      </c>
      <c r="F22" s="80">
        <f t="shared" si="2"/>
        <v>2.3200000000000074</v>
      </c>
      <c r="G22" s="80">
        <f t="shared" si="2"/>
        <v>75.963999999999999</v>
      </c>
      <c r="H22" s="80">
        <f t="shared" si="2"/>
        <v>556.83699999999999</v>
      </c>
      <c r="I22" s="80">
        <f t="shared" si="2"/>
        <v>-82.831999999999979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100.73700000000001</v>
      </c>
      <c r="E23" s="80">
        <v>19.984999999999999</v>
      </c>
      <c r="F23" s="80">
        <v>2.3190000000000004</v>
      </c>
      <c r="G23" s="80">
        <v>0</v>
      </c>
      <c r="H23" s="80">
        <v>78.433000000000007</v>
      </c>
      <c r="I23" s="80">
        <v>1.7720000000000002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102.39300000000001</v>
      </c>
      <c r="E24" s="80">
        <v>0</v>
      </c>
      <c r="F24" s="80">
        <v>0</v>
      </c>
      <c r="G24" s="80">
        <v>102.39300000000001</v>
      </c>
      <c r="H24" s="80">
        <v>0</v>
      </c>
      <c r="I24" s="80">
        <v>0.11600000000000001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162.67600000000002</v>
      </c>
      <c r="E25" s="80">
        <v>0</v>
      </c>
      <c r="F25" s="80">
        <v>0</v>
      </c>
      <c r="G25" s="80">
        <v>0</v>
      </c>
      <c r="H25" s="80">
        <v>162.67600000000002</v>
      </c>
      <c r="I25" s="80">
        <v>0.69899999999999995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162.655</v>
      </c>
      <c r="E26" s="80">
        <v>5.7089999999999979</v>
      </c>
      <c r="F26" s="80">
        <v>26.966000000000001</v>
      </c>
      <c r="G26" s="80">
        <v>129.77500000000001</v>
      </c>
      <c r="H26" s="80">
        <v>0.20499999999999999</v>
      </c>
      <c r="I26" s="80">
        <v>0.72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144.04499999999999</v>
      </c>
      <c r="E27" s="80">
        <v>3.899</v>
      </c>
      <c r="F27" s="80">
        <v>12.024000000000001</v>
      </c>
      <c r="G27" s="80">
        <v>127.91699999999999</v>
      </c>
      <c r="H27" s="80">
        <v>0.20499999999999999</v>
      </c>
      <c r="I27" s="80">
        <v>0.14000000000000001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142.29599999999999</v>
      </c>
      <c r="E28" s="80">
        <v>0</v>
      </c>
      <c r="F28" s="80">
        <v>0</v>
      </c>
      <c r="G28" s="80">
        <v>0</v>
      </c>
      <c r="H28" s="80">
        <v>142.29599999999999</v>
      </c>
      <c r="I28" s="80">
        <v>1.889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83.960000000000022</v>
      </c>
      <c r="E29" s="80">
        <v>9.9670000000000023</v>
      </c>
      <c r="F29" s="80">
        <v>36.450000000000003</v>
      </c>
      <c r="G29" s="80">
        <v>17.408999999999992</v>
      </c>
      <c r="H29" s="80">
        <v>20.134</v>
      </c>
      <c r="I29" s="80">
        <v>15.186999999999998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69.316000000000003</v>
      </c>
      <c r="E30" s="80">
        <v>3.516</v>
      </c>
      <c r="F30" s="80">
        <v>36.5</v>
      </c>
      <c r="G30" s="80">
        <v>5.0060000000000002</v>
      </c>
      <c r="H30" s="80">
        <v>24.293999999999997</v>
      </c>
      <c r="I30" s="80">
        <v>29.831000000000003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662.23400000000015</v>
      </c>
      <c r="E31" s="80">
        <f t="shared" si="3"/>
        <v>17.244999999999962</v>
      </c>
      <c r="F31" s="80">
        <f t="shared" si="3"/>
        <v>14.993000000000006</v>
      </c>
      <c r="G31" s="80">
        <f t="shared" si="3"/>
        <v>167.8120000000001</v>
      </c>
      <c r="H31" s="80">
        <f t="shared" si="3"/>
        <v>462.18399999999991</v>
      </c>
      <c r="I31" s="80">
        <f t="shared" si="3"/>
        <v>-68.073999999999984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566.94000000000005</v>
      </c>
      <c r="E32" s="80">
        <v>0</v>
      </c>
      <c r="F32" s="80">
        <v>0</v>
      </c>
      <c r="G32" s="80">
        <v>156.721</v>
      </c>
      <c r="H32" s="80">
        <v>410.21899999999999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-12.825000000000003</v>
      </c>
      <c r="G33" s="80">
        <v>0</v>
      </c>
      <c r="H33" s="80">
        <v>14.548000000000002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95.294000000000096</v>
      </c>
      <c r="E34" s="80">
        <f t="shared" si="4"/>
        <v>15.521999999999961</v>
      </c>
      <c r="F34" s="80">
        <f t="shared" si="4"/>
        <v>2.1680000000000028</v>
      </c>
      <c r="G34" s="80">
        <f t="shared" si="4"/>
        <v>11.091000000000093</v>
      </c>
      <c r="H34" s="80">
        <f t="shared" si="4"/>
        <v>66.51299999999992</v>
      </c>
      <c r="I34" s="80">
        <f t="shared" si="4"/>
        <v>-68.073999999999984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14.185999999999998</v>
      </c>
      <c r="E35" s="80">
        <v>0.19400000000000001</v>
      </c>
      <c r="F35" s="80">
        <v>3.5860000000000003</v>
      </c>
      <c r="G35" s="80">
        <v>7.6509999999999998</v>
      </c>
      <c r="H35" s="80">
        <v>2.7549999999999999</v>
      </c>
      <c r="I35" s="80">
        <v>0.67600000000000005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11.794000000000002</v>
      </c>
      <c r="E36" s="80">
        <v>3.4729999999999999</v>
      </c>
      <c r="F36" s="80">
        <v>0.83800000000000008</v>
      </c>
      <c r="G36" s="80">
        <v>2.7640000000000007</v>
      </c>
      <c r="H36" s="80">
        <v>4.7190000000000003</v>
      </c>
      <c r="I36" s="80">
        <v>3.0679999999999996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170.59199999999998</v>
      </c>
      <c r="E37" s="80">
        <v>107.10999999999999</v>
      </c>
      <c r="F37" s="80">
        <v>2.7390000000000003</v>
      </c>
      <c r="G37" s="80">
        <v>12.914000000000001</v>
      </c>
      <c r="H37" s="80">
        <v>47.829000000000001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143.37199999999996</v>
      </c>
      <c r="E38" s="80">
        <v>81.198000000000008</v>
      </c>
      <c r="F38" s="80">
        <v>2.6829999999999998</v>
      </c>
      <c r="G38" s="80">
        <v>17.606000000000002</v>
      </c>
      <c r="H38" s="80">
        <v>41.884999999999948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-0.65999999999999959</v>
      </c>
      <c r="E39" s="80">
        <v>-0.79099999999999959</v>
      </c>
      <c r="F39" s="80">
        <v>0.251</v>
      </c>
      <c r="G39" s="80">
        <v>-0.35299999999999998</v>
      </c>
      <c r="H39" s="80">
        <v>0.23300000000000001</v>
      </c>
      <c r="I39" s="80">
        <v>0.66000000000000014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66.34200000000007</v>
      </c>
      <c r="E40" s="80">
        <f t="shared" si="5"/>
        <v>-6.3200000000000189</v>
      </c>
      <c r="F40" s="80">
        <f t="shared" si="5"/>
        <v>-0.8869999999999979</v>
      </c>
      <c r="G40" s="80">
        <f t="shared" si="5"/>
        <v>11.249000000000095</v>
      </c>
      <c r="H40" s="80">
        <f t="shared" si="5"/>
        <v>62.299999999999869</v>
      </c>
      <c r="I40" s="80">
        <f t="shared" si="5"/>
        <v>-66.341999999999985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662.23399999999992</v>
      </c>
      <c r="E42" s="80">
        <v>17.244999999999944</v>
      </c>
      <c r="F42" s="80">
        <v>14.992999999999995</v>
      </c>
      <c r="G42" s="80">
        <v>167.81200000000013</v>
      </c>
      <c r="H42" s="80">
        <v>462.18399999999991</v>
      </c>
      <c r="I42" s="80">
        <v>-68.073999999999984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102.509</v>
      </c>
      <c r="E43" s="80">
        <v>0</v>
      </c>
      <c r="F43" s="80">
        <v>0</v>
      </c>
      <c r="G43" s="80">
        <v>102.509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102.509</v>
      </c>
      <c r="E44" s="80">
        <v>0</v>
      </c>
      <c r="F44" s="80">
        <v>0</v>
      </c>
      <c r="G44" s="80">
        <v>0</v>
      </c>
      <c r="H44" s="80">
        <v>102.509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662.23399999999992</v>
      </c>
      <c r="E45" s="80">
        <f t="shared" si="6"/>
        <v>17.244999999999944</v>
      </c>
      <c r="F45" s="80">
        <f t="shared" si="6"/>
        <v>14.992999999999995</v>
      </c>
      <c r="G45" s="80">
        <f t="shared" si="6"/>
        <v>65.303000000000125</v>
      </c>
      <c r="H45" s="80">
        <f t="shared" si="6"/>
        <v>564.69299999999987</v>
      </c>
      <c r="I45" s="80">
        <f t="shared" si="6"/>
        <v>-68.073999999999984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566.94000000000005</v>
      </c>
      <c r="E46" s="80">
        <v>0</v>
      </c>
      <c r="F46" s="80">
        <v>0</v>
      </c>
      <c r="G46" s="80">
        <v>54.212000000000018</v>
      </c>
      <c r="H46" s="80">
        <v>512.72800000000007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-12.825000000000003</v>
      </c>
      <c r="G47" s="80">
        <v>0</v>
      </c>
      <c r="H47" s="80">
        <v>14.548000000000002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95.293999999999869</v>
      </c>
      <c r="E48" s="80">
        <f t="shared" si="7"/>
        <v>15.521999999999943</v>
      </c>
      <c r="F48" s="80">
        <f t="shared" si="7"/>
        <v>2.1679999999999922</v>
      </c>
      <c r="G48" s="80">
        <f t="shared" si="7"/>
        <v>11.091000000000108</v>
      </c>
      <c r="H48" s="80">
        <f t="shared" si="7"/>
        <v>66.512999999999806</v>
      </c>
      <c r="I48" s="80">
        <f t="shared" si="7"/>
        <v>-68.073999999999984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9C70-DAB7-4B48-A79D-4A7C9524670B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307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1469.374</v>
      </c>
      <c r="E8" s="80">
        <v>1055.104</v>
      </c>
      <c r="F8" s="80">
        <v>63.355999999999995</v>
      </c>
      <c r="G8" s="80">
        <v>116.97799999999999</v>
      </c>
      <c r="H8" s="80">
        <v>233.93599999999998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747.28399999999999</v>
      </c>
      <c r="E9" s="80">
        <v>591.79</v>
      </c>
      <c r="F9" s="80">
        <v>34.541000000000004</v>
      </c>
      <c r="G9" s="80">
        <v>39.691000000000003</v>
      </c>
      <c r="H9" s="80">
        <v>81.261999999999915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722.09</v>
      </c>
      <c r="E10" s="80">
        <f t="shared" si="0"/>
        <v>463.31400000000008</v>
      </c>
      <c r="F10" s="80">
        <f t="shared" si="0"/>
        <v>28.814999999999991</v>
      </c>
      <c r="G10" s="80">
        <f t="shared" si="0"/>
        <v>77.286999999999992</v>
      </c>
      <c r="H10" s="80">
        <f t="shared" si="0"/>
        <v>152.67400000000006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144.71099999999979</v>
      </c>
      <c r="E11" s="80">
        <v>81.844000000000008</v>
      </c>
      <c r="F11" s="80">
        <v>2.714</v>
      </c>
      <c r="G11" s="80">
        <v>17.792999999999999</v>
      </c>
      <c r="H11" s="80">
        <v>42.3599999999998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577.37900000000025</v>
      </c>
      <c r="E12" s="80">
        <f>E10-E11</f>
        <v>381.47000000000008</v>
      </c>
      <c r="F12" s="80">
        <f>F10-F11</f>
        <v>26.100999999999992</v>
      </c>
      <c r="G12" s="80">
        <f>G10-G11</f>
        <v>59.493999999999993</v>
      </c>
      <c r="H12" s="80">
        <f>H10-H11</f>
        <v>110.31400000000026</v>
      </c>
      <c r="I12" s="80">
        <v>-59.111999999999966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413.70699999999999</v>
      </c>
      <c r="E13" s="80">
        <v>284.16700000000003</v>
      </c>
      <c r="F13" s="80">
        <v>17.044</v>
      </c>
      <c r="G13" s="80">
        <v>60.216000000000001</v>
      </c>
      <c r="H13" s="80">
        <v>52.279999999999994</v>
      </c>
      <c r="I13" s="80">
        <v>3.6259999999999999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6.9820000000000002</v>
      </c>
      <c r="E14" s="80">
        <v>2.5009999999999999</v>
      </c>
      <c r="F14" s="80">
        <v>2.0799999999999996</v>
      </c>
      <c r="G14" s="80">
        <v>7.0000000000000007E-2</v>
      </c>
      <c r="H14" s="80">
        <v>2.3310000000000004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4.5159999999999991</v>
      </c>
      <c r="E15" s="80">
        <v>4.1449999999999996</v>
      </c>
      <c r="F15" s="80">
        <v>0</v>
      </c>
      <c r="G15" s="80">
        <v>4.5000000000000005E-2</v>
      </c>
      <c r="H15" s="80">
        <v>0.32600000000000001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161.20600000000024</v>
      </c>
      <c r="E16" s="80">
        <f t="shared" si="1"/>
        <v>98.947000000000045</v>
      </c>
      <c r="F16" s="80">
        <f t="shared" si="1"/>
        <v>6.9769999999999914</v>
      </c>
      <c r="G16" s="80">
        <f t="shared" si="1"/>
        <v>-0.74700000000000844</v>
      </c>
      <c r="H16" s="80">
        <f t="shared" si="1"/>
        <v>56.029000000000266</v>
      </c>
      <c r="I16" s="80">
        <f t="shared" si="1"/>
        <v>-62.737999999999964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414.40499999999997</v>
      </c>
      <c r="E17" s="80">
        <v>0</v>
      </c>
      <c r="F17" s="80">
        <v>0</v>
      </c>
      <c r="G17" s="80">
        <v>0</v>
      </c>
      <c r="H17" s="80">
        <v>414.40499999999997</v>
      </c>
      <c r="I17" s="80">
        <v>2.9279999999999999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6.032</v>
      </c>
      <c r="E18" s="80">
        <v>0</v>
      </c>
      <c r="F18" s="80">
        <v>0</v>
      </c>
      <c r="G18" s="80">
        <v>6.032</v>
      </c>
      <c r="H18" s="80">
        <v>0</v>
      </c>
      <c r="I18" s="80">
        <v>9.9000000000000005E-2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84.735000000000014</v>
      </c>
      <c r="E19" s="80">
        <v>0</v>
      </c>
      <c r="F19" s="80">
        <v>0</v>
      </c>
      <c r="G19" s="80">
        <v>84.735000000000014</v>
      </c>
      <c r="H19" s="80">
        <v>0</v>
      </c>
      <c r="I19" s="80">
        <v>2.9619999999999997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189.28300000000002</v>
      </c>
      <c r="E20" s="80">
        <v>114.047</v>
      </c>
      <c r="F20" s="80">
        <v>59.489000000000004</v>
      </c>
      <c r="G20" s="80">
        <v>9.4649999999999999</v>
      </c>
      <c r="H20" s="80">
        <v>6.2819999999999983</v>
      </c>
      <c r="I20" s="80">
        <v>47.900000000000006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195.821</v>
      </c>
      <c r="E21" s="80">
        <v>37.887999999999991</v>
      </c>
      <c r="F21" s="80">
        <v>56.998999999999995</v>
      </c>
      <c r="G21" s="80">
        <v>6.3570000000000002</v>
      </c>
      <c r="H21" s="80">
        <v>94.576999999999998</v>
      </c>
      <c r="I21" s="80">
        <v>41.361999999999995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660.8520000000002</v>
      </c>
      <c r="E22" s="80">
        <f t="shared" si="2"/>
        <v>22.788000000000039</v>
      </c>
      <c r="F22" s="80">
        <f t="shared" si="2"/>
        <v>4.4869999999999806</v>
      </c>
      <c r="G22" s="80">
        <f t="shared" si="2"/>
        <v>74.847999999999999</v>
      </c>
      <c r="H22" s="80">
        <f t="shared" si="2"/>
        <v>558.72900000000027</v>
      </c>
      <c r="I22" s="80">
        <f t="shared" si="2"/>
        <v>-63.484999999999971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103.081</v>
      </c>
      <c r="E23" s="80">
        <v>19.369</v>
      </c>
      <c r="F23" s="80">
        <v>2.2469999999999994</v>
      </c>
      <c r="G23" s="80">
        <v>0</v>
      </c>
      <c r="H23" s="80">
        <v>81.465000000000003</v>
      </c>
      <c r="I23" s="80">
        <v>5.819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108.78599999999999</v>
      </c>
      <c r="E24" s="80">
        <v>0</v>
      </c>
      <c r="F24" s="80">
        <v>0</v>
      </c>
      <c r="G24" s="80">
        <v>108.78599999999999</v>
      </c>
      <c r="H24" s="80">
        <v>0</v>
      </c>
      <c r="I24" s="80">
        <v>0.114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169.78699999999998</v>
      </c>
      <c r="E25" s="80">
        <v>0</v>
      </c>
      <c r="F25" s="80">
        <v>0</v>
      </c>
      <c r="G25" s="80">
        <v>0</v>
      </c>
      <c r="H25" s="80">
        <v>169.78699999999998</v>
      </c>
      <c r="I25" s="80">
        <v>0.97399999999999998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170.02199999999999</v>
      </c>
      <c r="E26" s="80">
        <v>5.7129999999999939</v>
      </c>
      <c r="F26" s="80">
        <v>27.598999999999997</v>
      </c>
      <c r="G26" s="80">
        <v>136.50900000000001</v>
      </c>
      <c r="H26" s="80">
        <v>0.20099999999999998</v>
      </c>
      <c r="I26" s="80">
        <v>0.73899999999999999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141.423</v>
      </c>
      <c r="E27" s="80">
        <v>3.8929999999999998</v>
      </c>
      <c r="F27" s="80">
        <v>12.112000000000002</v>
      </c>
      <c r="G27" s="80">
        <v>125.217</v>
      </c>
      <c r="H27" s="80">
        <v>0.20099999999999998</v>
      </c>
      <c r="I27" s="80">
        <v>0.14899999999999999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139.70700000000002</v>
      </c>
      <c r="E28" s="80">
        <v>0</v>
      </c>
      <c r="F28" s="80">
        <v>0</v>
      </c>
      <c r="G28" s="80">
        <v>0</v>
      </c>
      <c r="H28" s="80">
        <v>139.70700000000002</v>
      </c>
      <c r="I28" s="80">
        <v>1.865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86.710999999999984</v>
      </c>
      <c r="E29" s="80">
        <v>13.565999999999999</v>
      </c>
      <c r="F29" s="80">
        <v>35.092999999999996</v>
      </c>
      <c r="G29" s="80">
        <v>16.521999999999991</v>
      </c>
      <c r="H29" s="80">
        <v>21.53</v>
      </c>
      <c r="I29" s="80">
        <v>12.759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71.668000000000006</v>
      </c>
      <c r="E30" s="80">
        <v>3.6059999999999999</v>
      </c>
      <c r="F30" s="80">
        <v>35.119</v>
      </c>
      <c r="G30" s="80">
        <v>5.0480000000000018</v>
      </c>
      <c r="H30" s="80">
        <v>27.894999999999996</v>
      </c>
      <c r="I30" s="80">
        <v>27.802000000000003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650.03300000000013</v>
      </c>
      <c r="E31" s="80">
        <f t="shared" si="3"/>
        <v>-4.7209999999999663</v>
      </c>
      <c r="F31" s="80">
        <f t="shared" si="3"/>
        <v>17.752999999999979</v>
      </c>
      <c r="G31" s="80">
        <f t="shared" si="3"/>
        <v>183.45200000000006</v>
      </c>
      <c r="H31" s="80">
        <f t="shared" si="3"/>
        <v>453.54900000000032</v>
      </c>
      <c r="I31" s="80">
        <f t="shared" si="3"/>
        <v>-52.665999999999968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578.91500000000008</v>
      </c>
      <c r="E32" s="80">
        <v>0</v>
      </c>
      <c r="F32" s="80">
        <v>0</v>
      </c>
      <c r="G32" s="80">
        <v>157.43400000000003</v>
      </c>
      <c r="H32" s="80">
        <v>421.48100000000005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-13.368000000000002</v>
      </c>
      <c r="G33" s="80">
        <v>0</v>
      </c>
      <c r="H33" s="80">
        <v>15.091000000000003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71.118000000000052</v>
      </c>
      <c r="E34" s="80">
        <f t="shared" si="4"/>
        <v>-6.4439999999999671</v>
      </c>
      <c r="F34" s="80">
        <f t="shared" si="4"/>
        <v>4.3849999999999767</v>
      </c>
      <c r="G34" s="80">
        <f t="shared" si="4"/>
        <v>26.018000000000029</v>
      </c>
      <c r="H34" s="80">
        <f t="shared" si="4"/>
        <v>47.159000000000269</v>
      </c>
      <c r="I34" s="80">
        <f t="shared" si="4"/>
        <v>-52.665999999999968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21.678999999999998</v>
      </c>
      <c r="E35" s="80">
        <v>0.192</v>
      </c>
      <c r="F35" s="80">
        <v>3.7199999999999998</v>
      </c>
      <c r="G35" s="80">
        <v>15.044</v>
      </c>
      <c r="H35" s="80">
        <v>2.7230000000000003</v>
      </c>
      <c r="I35" s="80">
        <v>0.84899999999999998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19.408999999999999</v>
      </c>
      <c r="E36" s="80">
        <v>11.375</v>
      </c>
      <c r="F36" s="80">
        <v>0.76600000000000001</v>
      </c>
      <c r="G36" s="80">
        <v>2.7040000000000006</v>
      </c>
      <c r="H36" s="80">
        <v>4.5639999999999992</v>
      </c>
      <c r="I36" s="80">
        <v>3.1189999999999998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163.16300000000001</v>
      </c>
      <c r="E37" s="80">
        <v>90.838999999999999</v>
      </c>
      <c r="F37" s="80">
        <v>2.9849999999999999</v>
      </c>
      <c r="G37" s="80">
        <v>17.707000000000001</v>
      </c>
      <c r="H37" s="80">
        <v>51.632000000000012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144.71099999999979</v>
      </c>
      <c r="E38" s="80">
        <v>81.844000000000008</v>
      </c>
      <c r="F38" s="80">
        <v>2.714</v>
      </c>
      <c r="G38" s="80">
        <v>17.792999999999999</v>
      </c>
      <c r="H38" s="80">
        <v>42.3599999999998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-0.22299999999999973</v>
      </c>
      <c r="E39" s="80">
        <v>-0.33899999999999975</v>
      </c>
      <c r="F39" s="80">
        <v>0.23699999999999999</v>
      </c>
      <c r="G39" s="80">
        <v>-0.34899999999999998</v>
      </c>
      <c r="H39" s="80">
        <v>0.22800000000000001</v>
      </c>
      <c r="I39" s="80">
        <v>0.22300000000000031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50.618999999999815</v>
      </c>
      <c r="E40" s="80">
        <f t="shared" si="5"/>
        <v>-3.9169999999999581</v>
      </c>
      <c r="F40" s="80">
        <f t="shared" si="5"/>
        <v>0.92299999999997706</v>
      </c>
      <c r="G40" s="80">
        <f t="shared" si="5"/>
        <v>14.113000000000028</v>
      </c>
      <c r="H40" s="80">
        <f t="shared" si="5"/>
        <v>39.500000000000057</v>
      </c>
      <c r="I40" s="80">
        <f t="shared" si="5"/>
        <v>-50.618999999999964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650.03300000000024</v>
      </c>
      <c r="E42" s="80">
        <v>-4.7210000000000072</v>
      </c>
      <c r="F42" s="80">
        <v>17.752999999999986</v>
      </c>
      <c r="G42" s="80">
        <v>183.45200000000006</v>
      </c>
      <c r="H42" s="80">
        <v>453.54900000000021</v>
      </c>
      <c r="I42" s="80">
        <v>-52.66599999999999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102.83999999999999</v>
      </c>
      <c r="E43" s="80">
        <v>0</v>
      </c>
      <c r="F43" s="80">
        <v>0</v>
      </c>
      <c r="G43" s="80">
        <v>102.83999999999999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102.83999999999999</v>
      </c>
      <c r="E44" s="80">
        <v>0</v>
      </c>
      <c r="F44" s="80">
        <v>0</v>
      </c>
      <c r="G44" s="80">
        <v>0</v>
      </c>
      <c r="H44" s="80">
        <v>102.83999999999999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650.03300000000024</v>
      </c>
      <c r="E45" s="80">
        <f t="shared" si="6"/>
        <v>-4.7210000000000072</v>
      </c>
      <c r="F45" s="80">
        <f t="shared" si="6"/>
        <v>17.752999999999986</v>
      </c>
      <c r="G45" s="80">
        <f t="shared" si="6"/>
        <v>80.612000000000066</v>
      </c>
      <c r="H45" s="80">
        <f t="shared" si="6"/>
        <v>556.38900000000024</v>
      </c>
      <c r="I45" s="80">
        <f t="shared" si="6"/>
        <v>-52.66599999999999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578.91500000000008</v>
      </c>
      <c r="E46" s="80">
        <v>0</v>
      </c>
      <c r="F46" s="80">
        <v>0</v>
      </c>
      <c r="G46" s="80">
        <v>54.594000000000015</v>
      </c>
      <c r="H46" s="80">
        <v>524.32100000000003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-13.368000000000002</v>
      </c>
      <c r="G47" s="80">
        <v>0</v>
      </c>
      <c r="H47" s="80">
        <v>15.091000000000003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71.118000000000166</v>
      </c>
      <c r="E48" s="80">
        <f t="shared" si="7"/>
        <v>-6.4440000000000079</v>
      </c>
      <c r="F48" s="80">
        <f t="shared" si="7"/>
        <v>4.3849999999999838</v>
      </c>
      <c r="G48" s="80">
        <f t="shared" si="7"/>
        <v>26.01800000000005</v>
      </c>
      <c r="H48" s="80">
        <f t="shared" si="7"/>
        <v>47.159000000000212</v>
      </c>
      <c r="I48" s="80">
        <f t="shared" si="7"/>
        <v>-52.66599999999999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641C-F015-4090-8703-CBF52E612C2B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308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1512.81</v>
      </c>
      <c r="E8" s="80">
        <v>1088.31</v>
      </c>
      <c r="F8" s="80">
        <v>63.432000000000002</v>
      </c>
      <c r="G8" s="80">
        <v>118.595</v>
      </c>
      <c r="H8" s="80">
        <v>242.47299999999998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768.72500000000014</v>
      </c>
      <c r="E9" s="80">
        <v>608.20800000000008</v>
      </c>
      <c r="F9" s="80">
        <v>34.677</v>
      </c>
      <c r="G9" s="80">
        <v>41.254000000000005</v>
      </c>
      <c r="H9" s="80">
        <v>84.586000000000041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744.08499999999981</v>
      </c>
      <c r="E10" s="80">
        <f t="shared" si="0"/>
        <v>480.10199999999986</v>
      </c>
      <c r="F10" s="80">
        <f t="shared" si="0"/>
        <v>28.755000000000003</v>
      </c>
      <c r="G10" s="80">
        <f t="shared" si="0"/>
        <v>77.340999999999994</v>
      </c>
      <c r="H10" s="80">
        <f t="shared" si="0"/>
        <v>157.88699999999994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145.98599999999993</v>
      </c>
      <c r="E11" s="80">
        <v>82.496000000000009</v>
      </c>
      <c r="F11" s="80">
        <v>2.742</v>
      </c>
      <c r="G11" s="80">
        <v>17.946000000000002</v>
      </c>
      <c r="H11" s="80">
        <v>42.801999999999929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598.09899999999993</v>
      </c>
      <c r="E12" s="80">
        <f>E10-E11</f>
        <v>397.60599999999988</v>
      </c>
      <c r="F12" s="80">
        <f>F10-F11</f>
        <v>26.013000000000002</v>
      </c>
      <c r="G12" s="80">
        <f>G10-G11</f>
        <v>59.394999999999996</v>
      </c>
      <c r="H12" s="80">
        <f>H10-H11</f>
        <v>115.08500000000001</v>
      </c>
      <c r="I12" s="80">
        <v>-53.43300000000005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417.928</v>
      </c>
      <c r="E13" s="80">
        <v>286.39300000000003</v>
      </c>
      <c r="F13" s="80">
        <v>16.433</v>
      </c>
      <c r="G13" s="80">
        <v>60.240999999999993</v>
      </c>
      <c r="H13" s="80">
        <v>54.861000000000018</v>
      </c>
      <c r="I13" s="80">
        <v>3.5940000000000003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5.2870000000000008</v>
      </c>
      <c r="E14" s="80">
        <v>2.5409999999999999</v>
      </c>
      <c r="F14" s="80">
        <v>0.35900000000000004</v>
      </c>
      <c r="G14" s="80">
        <v>8.1000000000000003E-2</v>
      </c>
      <c r="H14" s="80">
        <v>2.3060000000000009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4.5550000000000006</v>
      </c>
      <c r="E15" s="80">
        <v>4.1970000000000001</v>
      </c>
      <c r="F15" s="80">
        <v>0</v>
      </c>
      <c r="G15" s="80">
        <v>5.7000000000000002E-2</v>
      </c>
      <c r="H15" s="80">
        <v>0.30100000000000005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179.43899999999994</v>
      </c>
      <c r="E16" s="80">
        <f t="shared" si="1"/>
        <v>112.86899999999986</v>
      </c>
      <c r="F16" s="80">
        <f t="shared" si="1"/>
        <v>9.2210000000000019</v>
      </c>
      <c r="G16" s="80">
        <f t="shared" si="1"/>
        <v>-0.86999999999999644</v>
      </c>
      <c r="H16" s="80">
        <f t="shared" si="1"/>
        <v>58.218999999999994</v>
      </c>
      <c r="I16" s="80">
        <f t="shared" si="1"/>
        <v>-57.027000000000051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417.94499999999999</v>
      </c>
      <c r="E17" s="80">
        <v>0</v>
      </c>
      <c r="F17" s="80">
        <v>0</v>
      </c>
      <c r="G17" s="80">
        <v>0</v>
      </c>
      <c r="H17" s="80">
        <v>417.94499999999999</v>
      </c>
      <c r="I17" s="80">
        <v>3.577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5.7940000000000005</v>
      </c>
      <c r="E18" s="80">
        <v>0</v>
      </c>
      <c r="F18" s="80">
        <v>0</v>
      </c>
      <c r="G18" s="80">
        <v>5.7940000000000005</v>
      </c>
      <c r="H18" s="80">
        <v>0</v>
      </c>
      <c r="I18" s="80">
        <v>0.32800000000000001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85.425999999999988</v>
      </c>
      <c r="E19" s="80">
        <v>0</v>
      </c>
      <c r="F19" s="80">
        <v>0</v>
      </c>
      <c r="G19" s="80">
        <v>85.425999999999988</v>
      </c>
      <c r="H19" s="80">
        <v>0</v>
      </c>
      <c r="I19" s="80">
        <v>1.2829999999999999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163.667</v>
      </c>
      <c r="E20" s="80">
        <v>87.884999999999991</v>
      </c>
      <c r="F20" s="80">
        <v>62.135000000000005</v>
      </c>
      <c r="G20" s="80">
        <v>7.5159999999999991</v>
      </c>
      <c r="H20" s="80">
        <v>6.1310000000000002</v>
      </c>
      <c r="I20" s="80">
        <v>46.423000000000009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186.749</v>
      </c>
      <c r="E21" s="80">
        <v>31.335000000000001</v>
      </c>
      <c r="F21" s="80">
        <v>63.138999999999996</v>
      </c>
      <c r="G21" s="80">
        <v>3.8239999999999998</v>
      </c>
      <c r="H21" s="80">
        <v>88.450999999999993</v>
      </c>
      <c r="I21" s="80">
        <v>23.341000000000001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700.09799999999984</v>
      </c>
      <c r="E22" s="80">
        <f t="shared" si="2"/>
        <v>56.318999999999868</v>
      </c>
      <c r="F22" s="80">
        <f t="shared" si="2"/>
        <v>10.224999999999994</v>
      </c>
      <c r="G22" s="80">
        <f t="shared" si="2"/>
        <v>75.069999999999979</v>
      </c>
      <c r="H22" s="80">
        <f t="shared" si="2"/>
        <v>558.48400000000004</v>
      </c>
      <c r="I22" s="80">
        <f t="shared" si="2"/>
        <v>-75.577000000000055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96.483000000000004</v>
      </c>
      <c r="E23" s="80">
        <v>18.565999999999999</v>
      </c>
      <c r="F23" s="80">
        <v>2.1549999999999998</v>
      </c>
      <c r="G23" s="80">
        <v>0</v>
      </c>
      <c r="H23" s="80">
        <v>75.762</v>
      </c>
      <c r="I23" s="80">
        <v>1.407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97.777999999999992</v>
      </c>
      <c r="E24" s="80">
        <v>0</v>
      </c>
      <c r="F24" s="80">
        <v>0</v>
      </c>
      <c r="G24" s="80">
        <v>97.777999999999992</v>
      </c>
      <c r="H24" s="80">
        <v>0</v>
      </c>
      <c r="I24" s="80">
        <v>0.112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167.80499999999998</v>
      </c>
      <c r="E25" s="80">
        <v>0</v>
      </c>
      <c r="F25" s="80">
        <v>0</v>
      </c>
      <c r="G25" s="80">
        <v>0</v>
      </c>
      <c r="H25" s="80">
        <v>167.80499999999998</v>
      </c>
      <c r="I25" s="80">
        <v>1.1970000000000001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168.27499999999998</v>
      </c>
      <c r="E26" s="80">
        <v>5.7079999999999957</v>
      </c>
      <c r="F26" s="80">
        <v>27.585999999999999</v>
      </c>
      <c r="G26" s="80">
        <v>134.786</v>
      </c>
      <c r="H26" s="80">
        <v>0.19499999999999998</v>
      </c>
      <c r="I26" s="80">
        <v>0.72699999999999998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143.34</v>
      </c>
      <c r="E27" s="80">
        <v>3.887</v>
      </c>
      <c r="F27" s="80">
        <v>12.154000000000002</v>
      </c>
      <c r="G27" s="80">
        <v>127.10400000000001</v>
      </c>
      <c r="H27" s="80">
        <v>0.19499999999999998</v>
      </c>
      <c r="I27" s="80">
        <v>0.13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141.577</v>
      </c>
      <c r="E28" s="80">
        <v>0</v>
      </c>
      <c r="F28" s="80">
        <v>0</v>
      </c>
      <c r="G28" s="80">
        <v>0</v>
      </c>
      <c r="H28" s="80">
        <v>141.577</v>
      </c>
      <c r="I28" s="80">
        <v>1.8930000000000002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79.144999999999996</v>
      </c>
      <c r="E29" s="80">
        <v>9.4009999999999998</v>
      </c>
      <c r="F29" s="80">
        <v>35.464000000000006</v>
      </c>
      <c r="G29" s="80">
        <v>12.728999999999999</v>
      </c>
      <c r="H29" s="80">
        <v>21.551000000000002</v>
      </c>
      <c r="I29" s="80">
        <v>12.928000000000001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70.481999999999999</v>
      </c>
      <c r="E30" s="80">
        <v>3.6520000000000001</v>
      </c>
      <c r="F30" s="80">
        <v>35.510999999999996</v>
      </c>
      <c r="G30" s="80">
        <v>5.6400000000000006</v>
      </c>
      <c r="H30" s="80">
        <v>25.679000000000002</v>
      </c>
      <c r="I30" s="80">
        <v>21.591000000000001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691.43699999999978</v>
      </c>
      <c r="E31" s="80">
        <f t="shared" si="3"/>
        <v>33.824999999999868</v>
      </c>
      <c r="F31" s="80">
        <f t="shared" si="3"/>
        <v>23.548999999999978</v>
      </c>
      <c r="G31" s="80">
        <f t="shared" si="3"/>
        <v>173.44099999999992</v>
      </c>
      <c r="H31" s="80">
        <f t="shared" si="3"/>
        <v>460.62200000000007</v>
      </c>
      <c r="I31" s="80">
        <f t="shared" si="3"/>
        <v>-66.916000000000054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591.38200000000006</v>
      </c>
      <c r="E32" s="80">
        <v>0</v>
      </c>
      <c r="F32" s="80">
        <v>0</v>
      </c>
      <c r="G32" s="80">
        <v>158.34500000000003</v>
      </c>
      <c r="H32" s="80">
        <v>433.03699999999998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-13.317000000000004</v>
      </c>
      <c r="G33" s="80">
        <v>0</v>
      </c>
      <c r="H33" s="80">
        <v>15.040000000000003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100.05499999999972</v>
      </c>
      <c r="E34" s="80">
        <f t="shared" si="4"/>
        <v>32.101999999999869</v>
      </c>
      <c r="F34" s="80">
        <f t="shared" si="4"/>
        <v>10.231999999999974</v>
      </c>
      <c r="G34" s="80">
        <f t="shared" si="4"/>
        <v>15.09599999999989</v>
      </c>
      <c r="H34" s="80">
        <f t="shared" si="4"/>
        <v>42.625000000000099</v>
      </c>
      <c r="I34" s="80">
        <f t="shared" si="4"/>
        <v>-66.916000000000054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14.951000000000002</v>
      </c>
      <c r="E35" s="80">
        <v>0.26300000000000001</v>
      </c>
      <c r="F35" s="80">
        <v>3.7690000000000001</v>
      </c>
      <c r="G35" s="80">
        <v>8.2780000000000005</v>
      </c>
      <c r="H35" s="80">
        <v>2.641</v>
      </c>
      <c r="I35" s="80">
        <v>0.63100000000000001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13.402000000000003</v>
      </c>
      <c r="E36" s="80">
        <v>5.4090000000000007</v>
      </c>
      <c r="F36" s="80">
        <v>0.77400000000000002</v>
      </c>
      <c r="G36" s="80">
        <v>2.8120000000000003</v>
      </c>
      <c r="H36" s="80">
        <v>4.407</v>
      </c>
      <c r="I36" s="80">
        <v>2.1800000000000002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179.125</v>
      </c>
      <c r="E37" s="80">
        <v>102.836</v>
      </c>
      <c r="F37" s="80">
        <v>3.004</v>
      </c>
      <c r="G37" s="80">
        <v>19.323999999999998</v>
      </c>
      <c r="H37" s="80">
        <v>53.960999999999991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145.98599999999993</v>
      </c>
      <c r="E38" s="80">
        <v>82.496000000000009</v>
      </c>
      <c r="F38" s="80">
        <v>2.742</v>
      </c>
      <c r="G38" s="80">
        <v>17.946000000000002</v>
      </c>
      <c r="H38" s="80">
        <v>42.801999999999929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-1.3800000000000001</v>
      </c>
      <c r="E39" s="80">
        <v>-1.7410000000000001</v>
      </c>
      <c r="F39" s="80">
        <v>0.48499999999999999</v>
      </c>
      <c r="G39" s="80">
        <v>-0.35599999999999998</v>
      </c>
      <c r="H39" s="80">
        <v>0.23200000000000001</v>
      </c>
      <c r="I39" s="80">
        <v>1.3800000000000003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66.746999999999645</v>
      </c>
      <c r="E40" s="80">
        <f t="shared" si="5"/>
        <v>18.648999999999873</v>
      </c>
      <c r="F40" s="80">
        <f t="shared" si="5"/>
        <v>6.4899999999999736</v>
      </c>
      <c r="G40" s="80">
        <f t="shared" si="5"/>
        <v>8.6079999999998922</v>
      </c>
      <c r="H40" s="80">
        <f t="shared" si="5"/>
        <v>33.000000000000043</v>
      </c>
      <c r="I40" s="80">
        <f t="shared" si="5"/>
        <v>-66.747000000000043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691.4369999999999</v>
      </c>
      <c r="E42" s="80">
        <v>33.824999999999861</v>
      </c>
      <c r="F42" s="80">
        <v>23.548999999999992</v>
      </c>
      <c r="G42" s="80">
        <v>173.441</v>
      </c>
      <c r="H42" s="80">
        <v>460.62200000000007</v>
      </c>
      <c r="I42" s="80">
        <v>-66.916000000000068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102.73400000000001</v>
      </c>
      <c r="E43" s="80">
        <v>0</v>
      </c>
      <c r="F43" s="80">
        <v>0</v>
      </c>
      <c r="G43" s="80">
        <v>102.73400000000001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102.73400000000001</v>
      </c>
      <c r="E44" s="80">
        <v>0</v>
      </c>
      <c r="F44" s="80">
        <v>0</v>
      </c>
      <c r="G44" s="80">
        <v>0</v>
      </c>
      <c r="H44" s="80">
        <v>102.73400000000001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691.4369999999999</v>
      </c>
      <c r="E45" s="80">
        <f t="shared" si="6"/>
        <v>33.824999999999861</v>
      </c>
      <c r="F45" s="80">
        <f t="shared" si="6"/>
        <v>23.548999999999992</v>
      </c>
      <c r="G45" s="80">
        <f t="shared" si="6"/>
        <v>70.706999999999994</v>
      </c>
      <c r="H45" s="80">
        <f t="shared" si="6"/>
        <v>563.35600000000011</v>
      </c>
      <c r="I45" s="80">
        <f t="shared" si="6"/>
        <v>-66.916000000000068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591.38199999999995</v>
      </c>
      <c r="E46" s="80">
        <v>0</v>
      </c>
      <c r="F46" s="80">
        <v>0</v>
      </c>
      <c r="G46" s="80">
        <v>55.611000000000026</v>
      </c>
      <c r="H46" s="80">
        <v>535.77099999999996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-13.317000000000004</v>
      </c>
      <c r="G47" s="80">
        <v>0</v>
      </c>
      <c r="H47" s="80">
        <v>15.040000000000003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100.05499999999995</v>
      </c>
      <c r="E48" s="80">
        <f t="shared" si="7"/>
        <v>32.101999999999862</v>
      </c>
      <c r="F48" s="80">
        <f t="shared" si="7"/>
        <v>10.231999999999989</v>
      </c>
      <c r="G48" s="80">
        <f t="shared" si="7"/>
        <v>15.095999999999968</v>
      </c>
      <c r="H48" s="80">
        <f t="shared" si="7"/>
        <v>42.625000000000156</v>
      </c>
      <c r="I48" s="80">
        <f t="shared" si="7"/>
        <v>-66.916000000000068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68AF-5F3D-4B7A-8079-524D2609DBFC}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309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1571.1919999999998</v>
      </c>
      <c r="E8" s="80">
        <v>1123.451</v>
      </c>
      <c r="F8" s="80">
        <v>64.03</v>
      </c>
      <c r="G8" s="80">
        <v>136.89800000000002</v>
      </c>
      <c r="H8" s="80">
        <v>246.81299999999996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809.83300000000008</v>
      </c>
      <c r="E9" s="80">
        <v>636.45600000000013</v>
      </c>
      <c r="F9" s="80">
        <v>35.223999999999997</v>
      </c>
      <c r="G9" s="80">
        <v>49.579000000000001</v>
      </c>
      <c r="H9" s="80">
        <v>88.573999999999913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761.3589999999997</v>
      </c>
      <c r="E10" s="80">
        <f t="shared" si="0"/>
        <v>486.99499999999989</v>
      </c>
      <c r="F10" s="80">
        <f t="shared" si="0"/>
        <v>28.806000000000004</v>
      </c>
      <c r="G10" s="80">
        <f t="shared" si="0"/>
        <v>87.319000000000017</v>
      </c>
      <c r="H10" s="80">
        <f t="shared" si="0"/>
        <v>158.23900000000003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147.28300000000002</v>
      </c>
      <c r="E11" s="80">
        <v>83.156999999999996</v>
      </c>
      <c r="F11" s="80">
        <v>2.7719999999999998</v>
      </c>
      <c r="G11" s="80">
        <v>18.113</v>
      </c>
      <c r="H11" s="80">
        <v>43.241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614.07599999999968</v>
      </c>
      <c r="E12" s="80">
        <f>E10-E11</f>
        <v>403.83799999999991</v>
      </c>
      <c r="F12" s="80">
        <f>F10-F11</f>
        <v>26.034000000000006</v>
      </c>
      <c r="G12" s="80">
        <f>G10-G11</f>
        <v>69.206000000000017</v>
      </c>
      <c r="H12" s="80">
        <f>H10-H11</f>
        <v>114.99800000000003</v>
      </c>
      <c r="I12" s="80">
        <v>-57.751999999999953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466.74299999999994</v>
      </c>
      <c r="E13" s="80">
        <v>313.68799999999987</v>
      </c>
      <c r="F13" s="80">
        <v>21.39</v>
      </c>
      <c r="G13" s="80">
        <v>70.553000000000011</v>
      </c>
      <c r="H13" s="80">
        <v>61.11200000000008</v>
      </c>
      <c r="I13" s="80">
        <v>4.2290000000000001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5.141</v>
      </c>
      <c r="E14" s="80">
        <v>2.4299999999999997</v>
      </c>
      <c r="F14" s="80">
        <v>0.35900000000000004</v>
      </c>
      <c r="G14" s="80">
        <v>7.0000000000000007E-2</v>
      </c>
      <c r="H14" s="80">
        <v>2.2820000000000005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10.429</v>
      </c>
      <c r="E15" s="80">
        <v>9.847999999999999</v>
      </c>
      <c r="F15" s="80">
        <v>0</v>
      </c>
      <c r="G15" s="80">
        <v>6.0000000000000005E-2</v>
      </c>
      <c r="H15" s="80">
        <v>0.52100000000000002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152.62099999999975</v>
      </c>
      <c r="E16" s="80">
        <f t="shared" si="1"/>
        <v>97.568000000000026</v>
      </c>
      <c r="F16" s="80">
        <f t="shared" si="1"/>
        <v>4.2850000000000055</v>
      </c>
      <c r="G16" s="80">
        <f t="shared" si="1"/>
        <v>-1.3569999999999942</v>
      </c>
      <c r="H16" s="80">
        <f t="shared" si="1"/>
        <v>52.12499999999995</v>
      </c>
      <c r="I16" s="80">
        <f t="shared" si="1"/>
        <v>-61.980999999999952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467.779</v>
      </c>
      <c r="E17" s="80">
        <v>0</v>
      </c>
      <c r="F17" s="80">
        <v>0</v>
      </c>
      <c r="G17" s="80">
        <v>0</v>
      </c>
      <c r="H17" s="80">
        <v>467.779</v>
      </c>
      <c r="I17" s="80">
        <v>3.1930000000000001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7.7030000000000003</v>
      </c>
      <c r="E18" s="80">
        <v>0</v>
      </c>
      <c r="F18" s="80">
        <v>0</v>
      </c>
      <c r="G18" s="80">
        <v>7.7030000000000003</v>
      </c>
      <c r="H18" s="80">
        <v>0</v>
      </c>
      <c r="I18" s="80">
        <v>4.6040000000000001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87.603999999999999</v>
      </c>
      <c r="E19" s="80">
        <v>0</v>
      </c>
      <c r="F19" s="80">
        <v>0</v>
      </c>
      <c r="G19" s="80">
        <v>87.603999999999999</v>
      </c>
      <c r="H19" s="80">
        <v>0</v>
      </c>
      <c r="I19" s="80">
        <v>1.246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159.19399999999999</v>
      </c>
      <c r="E20" s="80">
        <v>62.366</v>
      </c>
      <c r="F20" s="80">
        <v>82.072000000000003</v>
      </c>
      <c r="G20" s="80">
        <v>8.7559999999999985</v>
      </c>
      <c r="H20" s="80">
        <v>6.0000000000000009</v>
      </c>
      <c r="I20" s="80">
        <v>47.501000000000005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184.60399999999998</v>
      </c>
      <c r="E21" s="80">
        <v>35.506999999999998</v>
      </c>
      <c r="F21" s="80">
        <v>64.26100000000001</v>
      </c>
      <c r="G21" s="80">
        <v>4.5490000000000004</v>
      </c>
      <c r="H21" s="80">
        <v>80.287000000000006</v>
      </c>
      <c r="I21" s="80">
        <v>22.091000000000001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725.71099999999979</v>
      </c>
      <c r="E22" s="80">
        <f t="shared" si="2"/>
        <v>70.709000000000032</v>
      </c>
      <c r="F22" s="80">
        <f t="shared" si="2"/>
        <v>-13.525999999999982</v>
      </c>
      <c r="G22" s="80">
        <f t="shared" si="2"/>
        <v>74.337000000000018</v>
      </c>
      <c r="H22" s="80">
        <f t="shared" si="2"/>
        <v>594.19100000000003</v>
      </c>
      <c r="I22" s="80">
        <f t="shared" si="2"/>
        <v>-87.555999999999955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111.77800000000002</v>
      </c>
      <c r="E23" s="80">
        <v>19.999000000000002</v>
      </c>
      <c r="F23" s="80">
        <v>2.3210000000000002</v>
      </c>
      <c r="G23" s="80">
        <v>0</v>
      </c>
      <c r="H23" s="80">
        <v>89.458000000000013</v>
      </c>
      <c r="I23" s="80">
        <v>0.80300000000000005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112.446</v>
      </c>
      <c r="E24" s="80">
        <v>0</v>
      </c>
      <c r="F24" s="80">
        <v>0</v>
      </c>
      <c r="G24" s="80">
        <v>112.446</v>
      </c>
      <c r="H24" s="80">
        <v>0</v>
      </c>
      <c r="I24" s="80">
        <v>0.13500000000000001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182.93200000000002</v>
      </c>
      <c r="E25" s="80">
        <v>0</v>
      </c>
      <c r="F25" s="80">
        <v>0</v>
      </c>
      <c r="G25" s="80">
        <v>0</v>
      </c>
      <c r="H25" s="80">
        <v>182.93200000000002</v>
      </c>
      <c r="I25" s="80">
        <v>1.0680000000000001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183.17699999999999</v>
      </c>
      <c r="E26" s="80">
        <v>5.7229999999999981</v>
      </c>
      <c r="F26" s="80">
        <v>28.824999999999999</v>
      </c>
      <c r="G26" s="80">
        <v>148.411</v>
      </c>
      <c r="H26" s="80">
        <v>0.218</v>
      </c>
      <c r="I26" s="80">
        <v>0.82299999999999995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143.07199999999997</v>
      </c>
      <c r="E27" s="80">
        <v>3.8889999999999998</v>
      </c>
      <c r="F27" s="80">
        <v>12.309999999999999</v>
      </c>
      <c r="G27" s="80">
        <v>126.655</v>
      </c>
      <c r="H27" s="80">
        <v>0.218</v>
      </c>
      <c r="I27" s="80">
        <v>0.154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141.36900000000003</v>
      </c>
      <c r="E28" s="80">
        <v>0</v>
      </c>
      <c r="F28" s="80">
        <v>0</v>
      </c>
      <c r="G28" s="80">
        <v>0</v>
      </c>
      <c r="H28" s="80">
        <v>141.36900000000003</v>
      </c>
      <c r="I28" s="80">
        <v>1.857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83.847000000000023</v>
      </c>
      <c r="E29" s="80">
        <v>10.218</v>
      </c>
      <c r="F29" s="80">
        <v>35.057000000000002</v>
      </c>
      <c r="G29" s="80">
        <v>16.839000000000013</v>
      </c>
      <c r="H29" s="80">
        <v>21.733000000000001</v>
      </c>
      <c r="I29" s="80">
        <v>12.760999999999999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72.116000000000014</v>
      </c>
      <c r="E30" s="80">
        <v>3.7080000000000002</v>
      </c>
      <c r="F30" s="80">
        <v>35.069000000000003</v>
      </c>
      <c r="G30" s="80">
        <v>6.6729999999999947</v>
      </c>
      <c r="H30" s="80">
        <v>26.666</v>
      </c>
      <c r="I30" s="80">
        <v>24.492000000000001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713.18999999999983</v>
      </c>
      <c r="E31" s="80">
        <f t="shared" si="3"/>
        <v>46.03400000000002</v>
      </c>
      <c r="F31" s="80">
        <f t="shared" si="3"/>
        <v>0.68000000000002103</v>
      </c>
      <c r="G31" s="80">
        <f t="shared" si="3"/>
        <v>198.37299999999999</v>
      </c>
      <c r="H31" s="80">
        <f t="shared" si="3"/>
        <v>468.10300000000001</v>
      </c>
      <c r="I31" s="80">
        <f t="shared" si="3"/>
        <v>-75.03499999999994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613.44699999999989</v>
      </c>
      <c r="E32" s="80">
        <v>0</v>
      </c>
      <c r="F32" s="80">
        <v>0</v>
      </c>
      <c r="G32" s="80">
        <v>175.71899999999999</v>
      </c>
      <c r="H32" s="80">
        <v>437.72799999999995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-14.381</v>
      </c>
      <c r="G33" s="80">
        <v>0</v>
      </c>
      <c r="H33" s="80">
        <v>16.103999999999999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99.742999999999938</v>
      </c>
      <c r="E34" s="80">
        <f t="shared" si="4"/>
        <v>44.311000000000021</v>
      </c>
      <c r="F34" s="80">
        <f t="shared" si="4"/>
        <v>-13.700999999999979</v>
      </c>
      <c r="G34" s="80">
        <f t="shared" si="4"/>
        <v>22.653999999999996</v>
      </c>
      <c r="H34" s="80">
        <f t="shared" si="4"/>
        <v>46.479000000000056</v>
      </c>
      <c r="I34" s="80">
        <f t="shared" si="4"/>
        <v>-75.03499999999994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19.964000000000006</v>
      </c>
      <c r="E35" s="80">
        <v>0.30599999999999994</v>
      </c>
      <c r="F35" s="80">
        <v>3.1550000000000002</v>
      </c>
      <c r="G35" s="80">
        <v>13.499000000000001</v>
      </c>
      <c r="H35" s="80">
        <v>3.0040000000000004</v>
      </c>
      <c r="I35" s="80">
        <v>1.4100000000000001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17.039000000000001</v>
      </c>
      <c r="E36" s="80">
        <v>7.5150000000000006</v>
      </c>
      <c r="F36" s="80">
        <v>0.84499999999999997</v>
      </c>
      <c r="G36" s="80">
        <v>3.4090000000000007</v>
      </c>
      <c r="H36" s="80">
        <v>5.2700000000000005</v>
      </c>
      <c r="I36" s="80">
        <v>4.335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171.99100000000001</v>
      </c>
      <c r="E37" s="80">
        <v>97.620000000000033</v>
      </c>
      <c r="F37" s="80">
        <v>3.0859999999999994</v>
      </c>
      <c r="G37" s="80">
        <v>21.613000000000003</v>
      </c>
      <c r="H37" s="80">
        <v>49.671999999999983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147.28300000000002</v>
      </c>
      <c r="E38" s="80">
        <v>83.156999999999996</v>
      </c>
      <c r="F38" s="80">
        <v>2.7719999999999998</v>
      </c>
      <c r="G38" s="80">
        <v>18.113</v>
      </c>
      <c r="H38" s="80">
        <v>43.241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1.3359999999999999</v>
      </c>
      <c r="E39" s="80">
        <v>1.6369999999999998</v>
      </c>
      <c r="F39" s="80">
        <v>-9.6999999999999975E-2</v>
      </c>
      <c r="G39" s="80">
        <v>-0.61799999999999999</v>
      </c>
      <c r="H39" s="80">
        <v>0.41399999999999998</v>
      </c>
      <c r="I39" s="80">
        <v>-1.3359999999999994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70.773999999999944</v>
      </c>
      <c r="E40" s="80">
        <f t="shared" si="5"/>
        <v>35.419999999999987</v>
      </c>
      <c r="F40" s="80">
        <f t="shared" si="5"/>
        <v>-16.22799999999998</v>
      </c>
      <c r="G40" s="80">
        <f t="shared" si="5"/>
        <v>9.6819999999999933</v>
      </c>
      <c r="H40" s="80">
        <f t="shared" si="5"/>
        <v>41.900000000000077</v>
      </c>
      <c r="I40" s="80">
        <f t="shared" si="5"/>
        <v>-70.773999999999944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713.19</v>
      </c>
      <c r="E42" s="80">
        <v>46.034000000000006</v>
      </c>
      <c r="F42" s="80">
        <v>0.68000000000000682</v>
      </c>
      <c r="G42" s="80">
        <v>198.37299999999996</v>
      </c>
      <c r="H42" s="80">
        <v>468.10300000000007</v>
      </c>
      <c r="I42" s="80">
        <v>-75.034999999999954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110.92699999999999</v>
      </c>
      <c r="E43" s="80">
        <v>0</v>
      </c>
      <c r="F43" s="80">
        <v>0</v>
      </c>
      <c r="G43" s="80">
        <v>110.92699999999999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110.92699999999999</v>
      </c>
      <c r="E44" s="80">
        <v>0</v>
      </c>
      <c r="F44" s="80">
        <v>0</v>
      </c>
      <c r="G44" s="80">
        <v>0</v>
      </c>
      <c r="H44" s="80">
        <v>110.92699999999999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713.19</v>
      </c>
      <c r="E45" s="80">
        <f t="shared" si="6"/>
        <v>46.034000000000006</v>
      </c>
      <c r="F45" s="80">
        <f t="shared" si="6"/>
        <v>0.68000000000000682</v>
      </c>
      <c r="G45" s="80">
        <f t="shared" si="6"/>
        <v>87.44599999999997</v>
      </c>
      <c r="H45" s="80">
        <f t="shared" si="6"/>
        <v>579.03000000000009</v>
      </c>
      <c r="I45" s="80">
        <f t="shared" si="6"/>
        <v>-75.034999999999954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613.447</v>
      </c>
      <c r="E46" s="80">
        <v>0</v>
      </c>
      <c r="F46" s="80">
        <v>0</v>
      </c>
      <c r="G46" s="80">
        <v>64.792000000000002</v>
      </c>
      <c r="H46" s="80">
        <v>548.65499999999997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-14.381</v>
      </c>
      <c r="G47" s="80">
        <v>0</v>
      </c>
      <c r="H47" s="80">
        <v>16.103999999999999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99.743000000000052</v>
      </c>
      <c r="E48" s="80">
        <f t="shared" si="7"/>
        <v>44.311000000000007</v>
      </c>
      <c r="F48" s="80">
        <f t="shared" si="7"/>
        <v>-13.700999999999993</v>
      </c>
      <c r="G48" s="80">
        <f t="shared" si="7"/>
        <v>22.653999999999968</v>
      </c>
      <c r="H48" s="80">
        <f t="shared" si="7"/>
        <v>46.479000000000113</v>
      </c>
      <c r="I48" s="80">
        <f t="shared" si="7"/>
        <v>-75.034999999999954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64443-5394-4F46-95CF-7F25A9433751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1511.7280000000001</v>
      </c>
      <c r="E8" s="99">
        <v>1092.268</v>
      </c>
      <c r="F8" s="99">
        <v>64.35199999999999</v>
      </c>
      <c r="G8" s="99">
        <v>119.41199999999999</v>
      </c>
      <c r="H8" s="99">
        <v>235.69600000000003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771.64200000000005</v>
      </c>
      <c r="E9" s="99">
        <v>613.20000000000005</v>
      </c>
      <c r="F9" s="99">
        <v>35.631</v>
      </c>
      <c r="G9" s="99">
        <v>39.508000000000003</v>
      </c>
      <c r="H9" s="99">
        <v>83.302999999999969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740.08600000000001</v>
      </c>
      <c r="E10" s="99">
        <f t="shared" si="0"/>
        <v>479.06799999999998</v>
      </c>
      <c r="F10" s="99">
        <f t="shared" si="0"/>
        <v>28.720999999999989</v>
      </c>
      <c r="G10" s="99">
        <f t="shared" si="0"/>
        <v>79.903999999999996</v>
      </c>
      <c r="H10" s="99">
        <f t="shared" si="0"/>
        <v>152.39300000000006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149.94499999999999</v>
      </c>
      <c r="E11" s="99">
        <v>85.004000000000005</v>
      </c>
      <c r="F11" s="99">
        <v>2.8230000000000004</v>
      </c>
      <c r="G11" s="99">
        <v>18.48</v>
      </c>
      <c r="H11" s="99">
        <v>43.637999999999998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590.14100000000008</v>
      </c>
      <c r="E12" s="99">
        <f>E10-E11</f>
        <v>394.06399999999996</v>
      </c>
      <c r="F12" s="99">
        <f>F10-F11</f>
        <v>25.897999999999989</v>
      </c>
      <c r="G12" s="99">
        <f>G10-G11</f>
        <v>61.423999999999992</v>
      </c>
      <c r="H12" s="99">
        <f>H10-H11</f>
        <v>108.75500000000005</v>
      </c>
      <c r="I12" s="99">
        <v>-62.218000000000018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412.89200000000005</v>
      </c>
      <c r="E13" s="99">
        <v>281.34100000000001</v>
      </c>
      <c r="F13" s="99">
        <v>16.43</v>
      </c>
      <c r="G13" s="99">
        <v>62.544999999999995</v>
      </c>
      <c r="H13" s="99">
        <v>52.575999999999993</v>
      </c>
      <c r="I13" s="99">
        <v>3.67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5.5670000000000002</v>
      </c>
      <c r="E14" s="99">
        <v>2.7249999999999996</v>
      </c>
      <c r="F14" s="99">
        <v>0.40299999999999997</v>
      </c>
      <c r="G14" s="99">
        <v>8.0000000000000016E-2</v>
      </c>
      <c r="H14" s="99">
        <v>2.3590000000000004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5.1739999999999995</v>
      </c>
      <c r="E15" s="99">
        <v>4.6849999999999996</v>
      </c>
      <c r="F15" s="99">
        <v>0</v>
      </c>
      <c r="G15" s="99">
        <v>4.2000000000000003E-2</v>
      </c>
      <c r="H15" s="99">
        <v>0.44699999999999995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176.85600000000002</v>
      </c>
      <c r="E16" s="99">
        <f t="shared" si="1"/>
        <v>114.68299999999996</v>
      </c>
      <c r="F16" s="99">
        <f t="shared" si="1"/>
        <v>9.0649999999999888</v>
      </c>
      <c r="G16" s="99">
        <f t="shared" si="1"/>
        <v>-1.1590000000000023</v>
      </c>
      <c r="H16" s="99">
        <f t="shared" si="1"/>
        <v>54.26700000000006</v>
      </c>
      <c r="I16" s="99">
        <f t="shared" si="1"/>
        <v>-65.888000000000019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414.21799999999996</v>
      </c>
      <c r="E17" s="99">
        <v>0</v>
      </c>
      <c r="F17" s="99">
        <v>0</v>
      </c>
      <c r="G17" s="99">
        <v>0</v>
      </c>
      <c r="H17" s="99">
        <v>414.21799999999996</v>
      </c>
      <c r="I17" s="99">
        <v>2.3439999999999999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6.4530000000000003</v>
      </c>
      <c r="E18" s="99">
        <v>0</v>
      </c>
      <c r="F18" s="99">
        <v>0</v>
      </c>
      <c r="G18" s="99">
        <v>6.4530000000000003</v>
      </c>
      <c r="H18" s="99">
        <v>0</v>
      </c>
      <c r="I18" s="99">
        <v>0.35099999999999998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89.394000000000005</v>
      </c>
      <c r="E19" s="99">
        <v>0</v>
      </c>
      <c r="F19" s="99">
        <v>0</v>
      </c>
      <c r="G19" s="99">
        <v>89.394000000000005</v>
      </c>
      <c r="H19" s="99">
        <v>0</v>
      </c>
      <c r="I19" s="99">
        <v>1.2369999999999999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186.79400000000004</v>
      </c>
      <c r="E20" s="99">
        <v>115.42200000000001</v>
      </c>
      <c r="F20" s="99">
        <v>58.166000000000011</v>
      </c>
      <c r="G20" s="99">
        <v>7.2939999999999996</v>
      </c>
      <c r="H20" s="99">
        <v>5.911999999999999</v>
      </c>
      <c r="I20" s="99">
        <v>52.825000000000003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215.73900000000003</v>
      </c>
      <c r="E21" s="99">
        <v>38.120999999999995</v>
      </c>
      <c r="F21" s="99">
        <v>51.646000000000015</v>
      </c>
      <c r="G21" s="99">
        <v>5.5919999999999996</v>
      </c>
      <c r="H21" s="99">
        <v>120.38000000000001</v>
      </c>
      <c r="I21" s="99">
        <v>23.880000000000003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702.96</v>
      </c>
      <c r="E22" s="99">
        <f t="shared" si="2"/>
        <v>37.381999999999948</v>
      </c>
      <c r="F22" s="99">
        <f t="shared" si="2"/>
        <v>2.5449999999999946</v>
      </c>
      <c r="G22" s="99">
        <f t="shared" si="2"/>
        <v>80.08</v>
      </c>
      <c r="H22" s="99">
        <f t="shared" si="2"/>
        <v>582.95300000000009</v>
      </c>
      <c r="I22" s="99">
        <f t="shared" si="2"/>
        <v>-91.603000000000009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107.056</v>
      </c>
      <c r="E23" s="99">
        <v>21.973999999999997</v>
      </c>
      <c r="F23" s="99">
        <v>2.4129999999999998</v>
      </c>
      <c r="G23" s="99">
        <v>0</v>
      </c>
      <c r="H23" s="99">
        <v>82.668999999999997</v>
      </c>
      <c r="I23" s="99">
        <v>1.667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108.60699999999999</v>
      </c>
      <c r="E24" s="99">
        <v>0</v>
      </c>
      <c r="F24" s="99">
        <v>0</v>
      </c>
      <c r="G24" s="99">
        <v>108.60699999999999</v>
      </c>
      <c r="H24" s="99">
        <v>0</v>
      </c>
      <c r="I24" s="99">
        <v>0.11600000000000001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168.26499999999999</v>
      </c>
      <c r="E25" s="99">
        <v>0</v>
      </c>
      <c r="F25" s="99">
        <v>0</v>
      </c>
      <c r="G25" s="99">
        <v>0</v>
      </c>
      <c r="H25" s="99">
        <v>168.26499999999999</v>
      </c>
      <c r="I25" s="99">
        <v>0.77400000000000002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168.155</v>
      </c>
      <c r="E26" s="99">
        <v>5.6080000000000023</v>
      </c>
      <c r="F26" s="99">
        <v>26.994000000000003</v>
      </c>
      <c r="G26" s="99">
        <v>135.345</v>
      </c>
      <c r="H26" s="99">
        <v>0.20799999999999999</v>
      </c>
      <c r="I26" s="99">
        <v>0.88400000000000001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148.471</v>
      </c>
      <c r="E27" s="99">
        <v>4.0460000000000003</v>
      </c>
      <c r="F27" s="99">
        <v>12.815999999999999</v>
      </c>
      <c r="G27" s="99">
        <v>131.40100000000001</v>
      </c>
      <c r="H27" s="99">
        <v>0.20799999999999999</v>
      </c>
      <c r="I27" s="99">
        <v>0.04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146.55600000000001</v>
      </c>
      <c r="E28" s="99">
        <v>0</v>
      </c>
      <c r="F28" s="99">
        <v>0</v>
      </c>
      <c r="G28" s="99">
        <v>0</v>
      </c>
      <c r="H28" s="99">
        <v>146.55600000000001</v>
      </c>
      <c r="I28" s="99">
        <v>1.9550000000000001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83.354000000000013</v>
      </c>
      <c r="E29" s="99">
        <v>8.6010000000000009</v>
      </c>
      <c r="F29" s="99">
        <v>38.073</v>
      </c>
      <c r="G29" s="99">
        <v>16.159999999999997</v>
      </c>
      <c r="H29" s="99">
        <v>20.520000000000003</v>
      </c>
      <c r="I29" s="99">
        <v>15.791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71.277999999999992</v>
      </c>
      <c r="E30" s="99">
        <v>3.532</v>
      </c>
      <c r="F30" s="99">
        <v>37.709000000000003</v>
      </c>
      <c r="G30" s="99">
        <v>5.1610000000000014</v>
      </c>
      <c r="H30" s="99">
        <v>24.875999999999998</v>
      </c>
      <c r="I30" s="99">
        <v>27.867000000000001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690.41</v>
      </c>
      <c r="E31" s="99">
        <f t="shared" si="3"/>
        <v>11.900999999999955</v>
      </c>
      <c r="F31" s="99">
        <f t="shared" si="3"/>
        <v>13.946000000000002</v>
      </c>
      <c r="G31" s="99">
        <f t="shared" si="3"/>
        <v>181.63199999999998</v>
      </c>
      <c r="H31" s="99">
        <f t="shared" si="3"/>
        <v>482.93100000000015</v>
      </c>
      <c r="I31" s="99">
        <f t="shared" si="3"/>
        <v>-79.053000000000011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586.11500000000001</v>
      </c>
      <c r="E32" s="99">
        <v>0</v>
      </c>
      <c r="F32" s="99">
        <v>0</v>
      </c>
      <c r="G32" s="99">
        <v>162.221</v>
      </c>
      <c r="H32" s="99">
        <v>423.89400000000001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-12.101000000000001</v>
      </c>
      <c r="G33" s="99">
        <v>0</v>
      </c>
      <c r="H33" s="99">
        <v>13.620000000000001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104.29499999999996</v>
      </c>
      <c r="E34" s="99">
        <f t="shared" si="4"/>
        <v>10.381999999999955</v>
      </c>
      <c r="F34" s="99">
        <f t="shared" si="4"/>
        <v>1.8450000000000006</v>
      </c>
      <c r="G34" s="99">
        <f t="shared" si="4"/>
        <v>19.410999999999973</v>
      </c>
      <c r="H34" s="99">
        <f t="shared" si="4"/>
        <v>72.657000000000153</v>
      </c>
      <c r="I34" s="99">
        <f t="shared" si="4"/>
        <v>-79.053000000000011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12.016999999999999</v>
      </c>
      <c r="E35" s="99">
        <v>0.20499999999999999</v>
      </c>
      <c r="F35" s="99">
        <v>2.5860000000000003</v>
      </c>
      <c r="G35" s="99">
        <v>6.6589999999999989</v>
      </c>
      <c r="H35" s="99">
        <v>2.5670000000000002</v>
      </c>
      <c r="I35" s="99">
        <v>0.70500000000000007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10.170000000000002</v>
      </c>
      <c r="E36" s="99">
        <v>3.2959999999999998</v>
      </c>
      <c r="F36" s="99">
        <v>0.77099999999999991</v>
      </c>
      <c r="G36" s="99">
        <v>2.7810000000000006</v>
      </c>
      <c r="H36" s="99">
        <v>3.3220000000000001</v>
      </c>
      <c r="I36" s="99">
        <v>2.5519999999999996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175.18699999999998</v>
      </c>
      <c r="E37" s="99">
        <v>108.452</v>
      </c>
      <c r="F37" s="99">
        <v>2.879</v>
      </c>
      <c r="G37" s="99">
        <v>14.514000000000001</v>
      </c>
      <c r="H37" s="99">
        <v>49.341999999999992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149.94499999999999</v>
      </c>
      <c r="E38" s="99">
        <v>85.004000000000005</v>
      </c>
      <c r="F38" s="99">
        <v>2.8230000000000004</v>
      </c>
      <c r="G38" s="99">
        <v>18.48</v>
      </c>
      <c r="H38" s="99">
        <v>43.637999999999998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-2.9280000000000008</v>
      </c>
      <c r="E39" s="99">
        <v>-0.84300000000000075</v>
      </c>
      <c r="F39" s="99">
        <v>-1.9710000000000001</v>
      </c>
      <c r="G39" s="99">
        <v>-0.32200000000000001</v>
      </c>
      <c r="H39" s="99">
        <v>0.20799999999999999</v>
      </c>
      <c r="I39" s="99">
        <v>2.9280000000000008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80.133999999999972</v>
      </c>
      <c r="E40" s="99">
        <f t="shared" si="5"/>
        <v>-9.132000000000037</v>
      </c>
      <c r="F40" s="99">
        <f t="shared" si="5"/>
        <v>1.9450000000000007</v>
      </c>
      <c r="G40" s="99">
        <f t="shared" si="5"/>
        <v>19.820999999999973</v>
      </c>
      <c r="H40" s="99">
        <f t="shared" si="5"/>
        <v>67.500000000000156</v>
      </c>
      <c r="I40" s="99">
        <f t="shared" si="5"/>
        <v>-80.134000000000015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690.41</v>
      </c>
      <c r="E42" s="99">
        <v>11.900999999999952</v>
      </c>
      <c r="F42" s="99">
        <v>13.945999999999991</v>
      </c>
      <c r="G42" s="99">
        <v>181.63200000000006</v>
      </c>
      <c r="H42" s="99">
        <v>482.93099999999998</v>
      </c>
      <c r="I42" s="99">
        <v>-79.053000000000011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105.34800000000001</v>
      </c>
      <c r="E43" s="99">
        <v>0</v>
      </c>
      <c r="F43" s="99">
        <v>0</v>
      </c>
      <c r="G43" s="99">
        <v>105.34800000000001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105.34800000000001</v>
      </c>
      <c r="E44" s="99">
        <v>0</v>
      </c>
      <c r="F44" s="99">
        <v>0</v>
      </c>
      <c r="G44" s="99">
        <v>0</v>
      </c>
      <c r="H44" s="99">
        <v>105.34800000000001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690.40999999999985</v>
      </c>
      <c r="E45" s="99">
        <f t="shared" si="6"/>
        <v>11.900999999999952</v>
      </c>
      <c r="F45" s="99">
        <f t="shared" si="6"/>
        <v>13.945999999999991</v>
      </c>
      <c r="G45" s="99">
        <f t="shared" si="6"/>
        <v>76.284000000000049</v>
      </c>
      <c r="H45" s="99">
        <f t="shared" si="6"/>
        <v>588.279</v>
      </c>
      <c r="I45" s="99">
        <f t="shared" si="6"/>
        <v>-79.053000000000011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586.11500000000012</v>
      </c>
      <c r="E46" s="99">
        <v>0</v>
      </c>
      <c r="F46" s="99">
        <v>0</v>
      </c>
      <c r="G46" s="99">
        <v>56.873000000000005</v>
      </c>
      <c r="H46" s="99">
        <v>529.24200000000008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-12.101000000000001</v>
      </c>
      <c r="G47" s="99">
        <v>0</v>
      </c>
      <c r="H47" s="99">
        <v>13.620000000000001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104.29499999999973</v>
      </c>
      <c r="E48" s="99">
        <f t="shared" si="7"/>
        <v>10.381999999999952</v>
      </c>
      <c r="F48" s="99">
        <f t="shared" si="7"/>
        <v>1.84499999999999</v>
      </c>
      <c r="G48" s="99">
        <f t="shared" si="7"/>
        <v>19.411000000000044</v>
      </c>
      <c r="H48" s="99">
        <f t="shared" si="7"/>
        <v>72.656999999999925</v>
      </c>
      <c r="I48" s="99">
        <f t="shared" si="7"/>
        <v>-79.053000000000011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CA91D-3B20-4459-86D1-277E672D02D6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1539.1610000000001</v>
      </c>
      <c r="E8" s="99">
        <v>1112.076</v>
      </c>
      <c r="F8" s="99">
        <v>64.701000000000008</v>
      </c>
      <c r="G8" s="99">
        <v>121.68099999999998</v>
      </c>
      <c r="H8" s="99">
        <v>240.70299999999997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787.83200000000011</v>
      </c>
      <c r="E9" s="99">
        <v>625.31700000000001</v>
      </c>
      <c r="F9" s="99">
        <v>35.869</v>
      </c>
      <c r="G9" s="99">
        <v>41.716999999999999</v>
      </c>
      <c r="H9" s="99">
        <v>84.929000000000045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751.32899999999995</v>
      </c>
      <c r="E10" s="99">
        <f t="shared" si="0"/>
        <v>486.75900000000001</v>
      </c>
      <c r="F10" s="99">
        <f t="shared" si="0"/>
        <v>28.832000000000008</v>
      </c>
      <c r="G10" s="99">
        <f t="shared" si="0"/>
        <v>79.963999999999984</v>
      </c>
      <c r="H10" s="99">
        <f t="shared" si="0"/>
        <v>155.77399999999994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151.56299999999999</v>
      </c>
      <c r="E11" s="99">
        <v>85.792000000000002</v>
      </c>
      <c r="F11" s="99">
        <v>2.8600000000000003</v>
      </c>
      <c r="G11" s="99">
        <v>18.704000000000001</v>
      </c>
      <c r="H11" s="99">
        <v>44.206999999999994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599.76599999999996</v>
      </c>
      <c r="E12" s="99">
        <f>E10-E11</f>
        <v>400.96699999999998</v>
      </c>
      <c r="F12" s="99">
        <f>F10-F11</f>
        <v>25.972000000000008</v>
      </c>
      <c r="G12" s="99">
        <f>G10-G11</f>
        <v>61.259999999999984</v>
      </c>
      <c r="H12" s="99">
        <f>H10-H11</f>
        <v>111.56699999999995</v>
      </c>
      <c r="I12" s="99">
        <v>-61.755999999999972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432.46799999999996</v>
      </c>
      <c r="E13" s="99">
        <v>299.69899999999996</v>
      </c>
      <c r="F13" s="99">
        <v>16.866999999999997</v>
      </c>
      <c r="G13" s="99">
        <v>62.250000000000007</v>
      </c>
      <c r="H13" s="99">
        <v>53.652000000000008</v>
      </c>
      <c r="I13" s="99">
        <v>3.7470000000000003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7.4949999999999992</v>
      </c>
      <c r="E14" s="99">
        <v>2.6629999999999998</v>
      </c>
      <c r="F14" s="99">
        <v>2.3989999999999996</v>
      </c>
      <c r="G14" s="99">
        <v>7.1000000000000008E-2</v>
      </c>
      <c r="H14" s="99">
        <v>2.3620000000000005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4.5439999999999996</v>
      </c>
      <c r="E15" s="99">
        <v>4.1189999999999998</v>
      </c>
      <c r="F15" s="99">
        <v>0</v>
      </c>
      <c r="G15" s="99">
        <v>5.1000000000000004E-2</v>
      </c>
      <c r="H15" s="99">
        <v>0.374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164.34700000000001</v>
      </c>
      <c r="E16" s="99">
        <f t="shared" si="1"/>
        <v>102.72400000000003</v>
      </c>
      <c r="F16" s="99">
        <f t="shared" si="1"/>
        <v>6.706000000000012</v>
      </c>
      <c r="G16" s="99">
        <f t="shared" si="1"/>
        <v>-1.0100000000000233</v>
      </c>
      <c r="H16" s="99">
        <f t="shared" si="1"/>
        <v>55.926999999999943</v>
      </c>
      <c r="I16" s="99">
        <f t="shared" si="1"/>
        <v>-65.502999999999972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433.04299999999995</v>
      </c>
      <c r="E17" s="99">
        <v>0</v>
      </c>
      <c r="F17" s="99">
        <v>0</v>
      </c>
      <c r="G17" s="99">
        <v>0</v>
      </c>
      <c r="H17" s="99">
        <v>433.04299999999995</v>
      </c>
      <c r="I17" s="99">
        <v>3.1720000000000002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6.0909999999999993</v>
      </c>
      <c r="E18" s="99">
        <v>0</v>
      </c>
      <c r="F18" s="99">
        <v>0</v>
      </c>
      <c r="G18" s="99">
        <v>6.0909999999999993</v>
      </c>
      <c r="H18" s="99">
        <v>0</v>
      </c>
      <c r="I18" s="99">
        <v>0.104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88.13600000000001</v>
      </c>
      <c r="E19" s="99">
        <v>0</v>
      </c>
      <c r="F19" s="99">
        <v>0</v>
      </c>
      <c r="G19" s="99">
        <v>88.13600000000001</v>
      </c>
      <c r="H19" s="99">
        <v>0</v>
      </c>
      <c r="I19" s="99">
        <v>3.2309999999999999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202.79400000000001</v>
      </c>
      <c r="E20" s="99">
        <v>131.626</v>
      </c>
      <c r="F20" s="99">
        <v>56.955000000000005</v>
      </c>
      <c r="G20" s="99">
        <v>8.5280000000000005</v>
      </c>
      <c r="H20" s="99">
        <v>5.6850000000000005</v>
      </c>
      <c r="I20" s="99">
        <v>56.084000000000003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218.30699999999999</v>
      </c>
      <c r="E21" s="99">
        <v>49.771999999999998</v>
      </c>
      <c r="F21" s="99">
        <v>59.800000000000004</v>
      </c>
      <c r="G21" s="99">
        <v>7.4440000000000008</v>
      </c>
      <c r="H21" s="99">
        <v>101.291</v>
      </c>
      <c r="I21" s="99">
        <v>40.570999999999998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694.94799999999998</v>
      </c>
      <c r="E22" s="99">
        <f t="shared" si="2"/>
        <v>20.870000000000026</v>
      </c>
      <c r="F22" s="99">
        <f t="shared" si="2"/>
        <v>9.551000000000009</v>
      </c>
      <c r="G22" s="99">
        <f t="shared" si="2"/>
        <v>79.950999999999979</v>
      </c>
      <c r="H22" s="99">
        <f t="shared" si="2"/>
        <v>584.57599999999991</v>
      </c>
      <c r="I22" s="99">
        <f t="shared" si="2"/>
        <v>-74.716999999999985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112.298</v>
      </c>
      <c r="E23" s="99">
        <v>22.545999999999999</v>
      </c>
      <c r="F23" s="99">
        <v>2.4750000000000001</v>
      </c>
      <c r="G23" s="99">
        <v>0</v>
      </c>
      <c r="H23" s="99">
        <v>87.277000000000001</v>
      </c>
      <c r="I23" s="99">
        <v>6.2359999999999998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118.419</v>
      </c>
      <c r="E24" s="99">
        <v>0</v>
      </c>
      <c r="F24" s="99">
        <v>0</v>
      </c>
      <c r="G24" s="99">
        <v>118.419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174.62700000000001</v>
      </c>
      <c r="E25" s="99">
        <v>0</v>
      </c>
      <c r="F25" s="99">
        <v>0</v>
      </c>
      <c r="G25" s="99">
        <v>0</v>
      </c>
      <c r="H25" s="99">
        <v>174.62700000000001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174.77700000000002</v>
      </c>
      <c r="E26" s="99">
        <v>5.6119999999999983</v>
      </c>
      <c r="F26" s="99">
        <v>27.158000000000005</v>
      </c>
      <c r="G26" s="99">
        <v>141.803</v>
      </c>
      <c r="H26" s="99">
        <v>0.20399999999999999</v>
      </c>
      <c r="I26" s="99">
        <v>0.90600000000000003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145.73500000000001</v>
      </c>
      <c r="E27" s="99">
        <v>4.0039999999999996</v>
      </c>
      <c r="F27" s="99">
        <v>12.922000000000001</v>
      </c>
      <c r="G27" s="99">
        <v>128.60499999999999</v>
      </c>
      <c r="H27" s="99">
        <v>0.20399999999999999</v>
      </c>
      <c r="I27" s="99">
        <v>3.4000000000000002E-2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143.88299999999998</v>
      </c>
      <c r="E28" s="99">
        <v>0</v>
      </c>
      <c r="F28" s="99">
        <v>0</v>
      </c>
      <c r="G28" s="99">
        <v>0</v>
      </c>
      <c r="H28" s="99">
        <v>143.88299999999998</v>
      </c>
      <c r="I28" s="99">
        <v>1.8859999999999999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83.381</v>
      </c>
      <c r="E29" s="99">
        <v>10.065</v>
      </c>
      <c r="F29" s="99">
        <v>34.391000000000005</v>
      </c>
      <c r="G29" s="99">
        <v>18.472999999999999</v>
      </c>
      <c r="H29" s="99">
        <v>20.451999999999998</v>
      </c>
      <c r="I29" s="99">
        <v>13.144000000000002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72.00800000000001</v>
      </c>
      <c r="E30" s="99">
        <v>3.6419999999999999</v>
      </c>
      <c r="F30" s="99">
        <v>34.416000000000004</v>
      </c>
      <c r="G30" s="99">
        <v>6.4399999999999977</v>
      </c>
      <c r="H30" s="99">
        <v>27.51</v>
      </c>
      <c r="I30" s="99">
        <v>24.516999999999999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687.99400000000003</v>
      </c>
      <c r="E31" s="99">
        <f t="shared" si="3"/>
        <v>-6.4909999999999748</v>
      </c>
      <c r="F31" s="99">
        <f t="shared" si="3"/>
        <v>21.337000000000014</v>
      </c>
      <c r="G31" s="99">
        <f t="shared" si="3"/>
        <v>199.53500000000003</v>
      </c>
      <c r="H31" s="99">
        <f t="shared" si="3"/>
        <v>473.61299999999989</v>
      </c>
      <c r="I31" s="99">
        <f t="shared" si="3"/>
        <v>-67.763000000000005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597.68599999999992</v>
      </c>
      <c r="E32" s="99">
        <v>0</v>
      </c>
      <c r="F32" s="99">
        <v>0</v>
      </c>
      <c r="G32" s="99">
        <v>163.143</v>
      </c>
      <c r="H32" s="99">
        <v>434.54299999999995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-12.157</v>
      </c>
      <c r="G33" s="99">
        <v>0</v>
      </c>
      <c r="H33" s="99">
        <v>13.675999999999998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90.308000000000106</v>
      </c>
      <c r="E34" s="99">
        <f t="shared" si="4"/>
        <v>-8.0099999999999749</v>
      </c>
      <c r="F34" s="99">
        <f t="shared" si="4"/>
        <v>9.1800000000000139</v>
      </c>
      <c r="G34" s="99">
        <f t="shared" si="4"/>
        <v>36.392000000000024</v>
      </c>
      <c r="H34" s="99">
        <f t="shared" si="4"/>
        <v>52.745999999999938</v>
      </c>
      <c r="I34" s="99">
        <f t="shared" si="4"/>
        <v>-67.763000000000005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12.052999999999999</v>
      </c>
      <c r="E35" s="99">
        <v>0.16200000000000001</v>
      </c>
      <c r="F35" s="99">
        <v>1.8379999999999999</v>
      </c>
      <c r="G35" s="99">
        <v>6.734</v>
      </c>
      <c r="H35" s="99">
        <v>3.319</v>
      </c>
      <c r="I35" s="99">
        <v>0.80800000000000005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10.59</v>
      </c>
      <c r="E36" s="99">
        <v>4.1509999999999998</v>
      </c>
      <c r="F36" s="99">
        <v>0.26</v>
      </c>
      <c r="G36" s="99">
        <v>3.4930000000000003</v>
      </c>
      <c r="H36" s="99">
        <v>2.6859999999999999</v>
      </c>
      <c r="I36" s="99">
        <v>2.2709999999999999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174.108</v>
      </c>
      <c r="E37" s="99">
        <v>98.001000000000005</v>
      </c>
      <c r="F37" s="99">
        <v>3.1869999999999998</v>
      </c>
      <c r="G37" s="99">
        <v>18.978000000000002</v>
      </c>
      <c r="H37" s="99">
        <v>53.942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151.56299999999999</v>
      </c>
      <c r="E38" s="99">
        <v>85.792000000000002</v>
      </c>
      <c r="F38" s="99">
        <v>2.8600000000000003</v>
      </c>
      <c r="G38" s="99">
        <v>18.704000000000001</v>
      </c>
      <c r="H38" s="99">
        <v>44.206999999999994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0.20700000000000002</v>
      </c>
      <c r="E39" s="99">
        <v>-0.19699999999999995</v>
      </c>
      <c r="F39" s="99">
        <v>0.51</v>
      </c>
      <c r="G39" s="99">
        <v>-0.28400000000000003</v>
      </c>
      <c r="H39" s="99">
        <v>0.17799999999999999</v>
      </c>
      <c r="I39" s="99">
        <v>-0.20699999999999985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66.093000000000103</v>
      </c>
      <c r="E40" s="99">
        <f t="shared" si="5"/>
        <v>-16.032999999999976</v>
      </c>
      <c r="F40" s="99">
        <f t="shared" si="5"/>
        <v>6.7650000000000139</v>
      </c>
      <c r="G40" s="99">
        <f t="shared" si="5"/>
        <v>33.161000000000023</v>
      </c>
      <c r="H40" s="99">
        <f t="shared" si="5"/>
        <v>42.199999999999932</v>
      </c>
      <c r="I40" s="99">
        <f t="shared" si="5"/>
        <v>-66.093000000000018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687.9939999999998</v>
      </c>
      <c r="E42" s="99">
        <v>-6.4909999999999251</v>
      </c>
      <c r="F42" s="99">
        <v>21.337000000000032</v>
      </c>
      <c r="G42" s="99">
        <v>199.53499999999997</v>
      </c>
      <c r="H42" s="99">
        <v>473.61299999999972</v>
      </c>
      <c r="I42" s="99">
        <v>-67.762999999999977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105.79399999999998</v>
      </c>
      <c r="E43" s="99">
        <v>0</v>
      </c>
      <c r="F43" s="99">
        <v>0</v>
      </c>
      <c r="G43" s="99">
        <v>105.79399999999998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105.79399999999998</v>
      </c>
      <c r="E44" s="99">
        <v>0</v>
      </c>
      <c r="F44" s="99">
        <v>0</v>
      </c>
      <c r="G44" s="99">
        <v>0</v>
      </c>
      <c r="H44" s="99">
        <v>105.79399999999998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687.9939999999998</v>
      </c>
      <c r="E45" s="99">
        <f t="shared" si="6"/>
        <v>-6.4909999999999251</v>
      </c>
      <c r="F45" s="99">
        <f t="shared" si="6"/>
        <v>21.337000000000032</v>
      </c>
      <c r="G45" s="99">
        <f t="shared" si="6"/>
        <v>93.740999999999985</v>
      </c>
      <c r="H45" s="99">
        <f t="shared" si="6"/>
        <v>579.4069999999997</v>
      </c>
      <c r="I45" s="99">
        <f t="shared" si="6"/>
        <v>-67.762999999999977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597.68600000000004</v>
      </c>
      <c r="E46" s="99">
        <v>0</v>
      </c>
      <c r="F46" s="99">
        <v>0</v>
      </c>
      <c r="G46" s="99">
        <v>57.349000000000004</v>
      </c>
      <c r="H46" s="99">
        <v>540.33699999999999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-12.157</v>
      </c>
      <c r="G47" s="99">
        <v>0</v>
      </c>
      <c r="H47" s="99">
        <v>13.675999999999998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90.307999999999765</v>
      </c>
      <c r="E48" s="99">
        <f t="shared" si="7"/>
        <v>-8.0099999999999252</v>
      </c>
      <c r="F48" s="99">
        <f t="shared" si="7"/>
        <v>9.1800000000000317</v>
      </c>
      <c r="G48" s="99">
        <f t="shared" si="7"/>
        <v>36.391999999999982</v>
      </c>
      <c r="H48" s="99">
        <f t="shared" si="7"/>
        <v>52.745999999999711</v>
      </c>
      <c r="I48" s="99">
        <f t="shared" si="7"/>
        <v>-67.762999999999977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8F7FE-290E-48A9-9B95-71FD4D5CBB97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1565.5319999999999</v>
      </c>
      <c r="E8" s="99">
        <v>1128.4449999999999</v>
      </c>
      <c r="F8" s="99">
        <v>65.210000000000008</v>
      </c>
      <c r="G8" s="99">
        <v>123.307</v>
      </c>
      <c r="H8" s="99">
        <v>248.57000000000002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806.23899999999992</v>
      </c>
      <c r="E9" s="99">
        <v>637.51200000000006</v>
      </c>
      <c r="F9" s="99">
        <v>36.285000000000004</v>
      </c>
      <c r="G9" s="99">
        <v>42.8</v>
      </c>
      <c r="H9" s="99">
        <v>89.641999999999982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759.29300000000001</v>
      </c>
      <c r="E10" s="99">
        <f t="shared" si="0"/>
        <v>490.93299999999988</v>
      </c>
      <c r="F10" s="99">
        <f t="shared" si="0"/>
        <v>28.925000000000004</v>
      </c>
      <c r="G10" s="99">
        <f t="shared" si="0"/>
        <v>80.507000000000005</v>
      </c>
      <c r="H10" s="99">
        <f t="shared" si="0"/>
        <v>158.92800000000005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153.465</v>
      </c>
      <c r="E11" s="99">
        <v>86.692999999999998</v>
      </c>
      <c r="F11" s="99">
        <v>2.9020000000000001</v>
      </c>
      <c r="G11" s="99">
        <v>18.984000000000002</v>
      </c>
      <c r="H11" s="99">
        <v>44.886000000000003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605.82799999999997</v>
      </c>
      <c r="E12" s="99">
        <f>E10-E11</f>
        <v>404.2399999999999</v>
      </c>
      <c r="F12" s="99">
        <f>F10-F11</f>
        <v>26.023000000000003</v>
      </c>
      <c r="G12" s="99">
        <f>G10-G11</f>
        <v>61.523000000000003</v>
      </c>
      <c r="H12" s="99">
        <f>H10-H11</f>
        <v>114.04200000000006</v>
      </c>
      <c r="I12" s="99">
        <v>-37.80400000000003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438.72499999999997</v>
      </c>
      <c r="E13" s="99">
        <v>303.36799999999999</v>
      </c>
      <c r="F13" s="99">
        <v>16.539000000000001</v>
      </c>
      <c r="G13" s="99">
        <v>62.537000000000006</v>
      </c>
      <c r="H13" s="99">
        <v>56.28100000000002</v>
      </c>
      <c r="I13" s="99">
        <v>3.7190000000000003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5.5490000000000004</v>
      </c>
      <c r="E14" s="99">
        <v>2.726</v>
      </c>
      <c r="F14" s="99">
        <v>0.40099999999999997</v>
      </c>
      <c r="G14" s="99">
        <v>8.4000000000000005E-2</v>
      </c>
      <c r="H14" s="99">
        <v>2.3380000000000005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4.431</v>
      </c>
      <c r="E15" s="99">
        <v>4.0710000000000006</v>
      </c>
      <c r="F15" s="99">
        <v>0</v>
      </c>
      <c r="G15" s="99">
        <v>4.7E-2</v>
      </c>
      <c r="H15" s="99">
        <v>0.31299999999999994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165.98500000000001</v>
      </c>
      <c r="E16" s="99">
        <f t="shared" si="1"/>
        <v>102.2169999999999</v>
      </c>
      <c r="F16" s="99">
        <f t="shared" si="1"/>
        <v>9.083000000000002</v>
      </c>
      <c r="G16" s="99">
        <f t="shared" si="1"/>
        <v>-1.051000000000003</v>
      </c>
      <c r="H16" s="99">
        <f t="shared" si="1"/>
        <v>55.73600000000004</v>
      </c>
      <c r="I16" s="99">
        <f t="shared" si="1"/>
        <v>-41.523000000000032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438.61700000000013</v>
      </c>
      <c r="E17" s="99">
        <v>0</v>
      </c>
      <c r="F17" s="99">
        <v>0</v>
      </c>
      <c r="G17" s="99">
        <v>0</v>
      </c>
      <c r="H17" s="99">
        <v>438.61700000000013</v>
      </c>
      <c r="I17" s="99">
        <v>3.827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5.8290000000000006</v>
      </c>
      <c r="E18" s="99">
        <v>0</v>
      </c>
      <c r="F18" s="99">
        <v>0</v>
      </c>
      <c r="G18" s="99">
        <v>5.8290000000000006</v>
      </c>
      <c r="H18" s="99">
        <v>0</v>
      </c>
      <c r="I18" s="99">
        <v>0.22800000000000001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88.89700000000002</v>
      </c>
      <c r="E19" s="99">
        <v>0</v>
      </c>
      <c r="F19" s="99">
        <v>0</v>
      </c>
      <c r="G19" s="99">
        <v>88.89700000000002</v>
      </c>
      <c r="H19" s="99">
        <v>0</v>
      </c>
      <c r="I19" s="99">
        <v>1.2449999999999999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157.98799999999997</v>
      </c>
      <c r="E20" s="99">
        <v>89.200999999999993</v>
      </c>
      <c r="F20" s="99">
        <v>56.097999999999999</v>
      </c>
      <c r="G20" s="99">
        <v>7.2909999999999995</v>
      </c>
      <c r="H20" s="99">
        <v>5.3979999999999988</v>
      </c>
      <c r="I20" s="99">
        <v>54.154000000000003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190.39699999999999</v>
      </c>
      <c r="E21" s="99">
        <v>44.120999999999995</v>
      </c>
      <c r="F21" s="99">
        <v>53.094000000000001</v>
      </c>
      <c r="G21" s="99">
        <v>3.9379999999999993</v>
      </c>
      <c r="H21" s="99">
        <v>89.244</v>
      </c>
      <c r="I21" s="99">
        <v>21.745000000000001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720.07900000000018</v>
      </c>
      <c r="E22" s="99">
        <f t="shared" si="2"/>
        <v>57.136999999999901</v>
      </c>
      <c r="F22" s="99">
        <f t="shared" si="2"/>
        <v>6.0790000000000006</v>
      </c>
      <c r="G22" s="99">
        <f t="shared" si="2"/>
        <v>78.664000000000016</v>
      </c>
      <c r="H22" s="99">
        <f t="shared" si="2"/>
        <v>578.19900000000018</v>
      </c>
      <c r="I22" s="99">
        <f t="shared" si="2"/>
        <v>-69.088000000000036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101.06799999999998</v>
      </c>
      <c r="E23" s="99">
        <v>20.442999999999998</v>
      </c>
      <c r="F23" s="99">
        <v>2.2440000000000002</v>
      </c>
      <c r="G23" s="99">
        <v>0</v>
      </c>
      <c r="H23" s="99">
        <v>78.380999999999986</v>
      </c>
      <c r="I23" s="99">
        <v>1.1819999999999999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102.13500000000001</v>
      </c>
      <c r="E24" s="99">
        <v>0</v>
      </c>
      <c r="F24" s="99">
        <v>0</v>
      </c>
      <c r="G24" s="99">
        <v>102.13500000000001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173.696</v>
      </c>
      <c r="E25" s="99">
        <v>0</v>
      </c>
      <c r="F25" s="99">
        <v>0</v>
      </c>
      <c r="G25" s="99">
        <v>0</v>
      </c>
      <c r="H25" s="99">
        <v>173.696</v>
      </c>
      <c r="I25" s="99">
        <v>1.28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174.08</v>
      </c>
      <c r="E26" s="99">
        <v>5.6089999999999982</v>
      </c>
      <c r="F26" s="99">
        <v>27.309000000000001</v>
      </c>
      <c r="G26" s="99">
        <v>140.965</v>
      </c>
      <c r="H26" s="99">
        <v>0.19699999999999998</v>
      </c>
      <c r="I26" s="99">
        <v>0.89600000000000002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148.11800000000002</v>
      </c>
      <c r="E27" s="99">
        <v>3.9979999999999998</v>
      </c>
      <c r="F27" s="99">
        <v>12.974</v>
      </c>
      <c r="G27" s="99">
        <v>130.94900000000001</v>
      </c>
      <c r="H27" s="99">
        <v>0.19699999999999998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146.21199999999999</v>
      </c>
      <c r="E28" s="99">
        <v>0</v>
      </c>
      <c r="F28" s="99">
        <v>0</v>
      </c>
      <c r="G28" s="99">
        <v>0</v>
      </c>
      <c r="H28" s="99">
        <v>146.21199999999999</v>
      </c>
      <c r="I28" s="99">
        <v>1.9469999999999998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81.966999999999985</v>
      </c>
      <c r="E29" s="99">
        <v>9.4809999999999999</v>
      </c>
      <c r="F29" s="99">
        <v>34.890999999999998</v>
      </c>
      <c r="G29" s="99">
        <v>16.921999999999997</v>
      </c>
      <c r="H29" s="99">
        <v>20.673000000000002</v>
      </c>
      <c r="I29" s="99">
        <v>13.107999999999999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70.203999999999994</v>
      </c>
      <c r="E30" s="99">
        <v>3.7810000000000001</v>
      </c>
      <c r="F30" s="99">
        <v>34.939</v>
      </c>
      <c r="G30" s="99">
        <v>6.1009999999999991</v>
      </c>
      <c r="H30" s="99">
        <v>25.382999999999999</v>
      </c>
      <c r="I30" s="99">
        <v>24.871000000000002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707.8610000000001</v>
      </c>
      <c r="E31" s="99">
        <f t="shared" si="3"/>
        <v>32.604999999999897</v>
      </c>
      <c r="F31" s="99">
        <f t="shared" si="3"/>
        <v>18.218000000000004</v>
      </c>
      <c r="G31" s="99">
        <f t="shared" si="3"/>
        <v>179.994</v>
      </c>
      <c r="H31" s="99">
        <f t="shared" si="3"/>
        <v>477.04400000000015</v>
      </c>
      <c r="I31" s="99">
        <f t="shared" si="3"/>
        <v>-56.87000000000004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606.11799999999994</v>
      </c>
      <c r="E32" s="99">
        <v>0</v>
      </c>
      <c r="F32" s="99">
        <v>0</v>
      </c>
      <c r="G32" s="99">
        <v>163.28199999999998</v>
      </c>
      <c r="H32" s="99">
        <v>442.83600000000001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-12.260000000000002</v>
      </c>
      <c r="G33" s="99">
        <v>0</v>
      </c>
      <c r="H33" s="99">
        <v>13.779000000000003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101.74300000000017</v>
      </c>
      <c r="E34" s="99">
        <f t="shared" si="4"/>
        <v>31.085999999999899</v>
      </c>
      <c r="F34" s="99">
        <f t="shared" si="4"/>
        <v>5.958000000000002</v>
      </c>
      <c r="G34" s="99">
        <f t="shared" si="4"/>
        <v>16.712000000000018</v>
      </c>
      <c r="H34" s="99">
        <f t="shared" si="4"/>
        <v>47.987000000000144</v>
      </c>
      <c r="I34" s="99">
        <f t="shared" si="4"/>
        <v>-56.87000000000004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14.584000000000001</v>
      </c>
      <c r="E35" s="99">
        <v>1.3469999999999998</v>
      </c>
      <c r="F35" s="99">
        <v>1.9379999999999997</v>
      </c>
      <c r="G35" s="99">
        <v>8.6510000000000016</v>
      </c>
      <c r="H35" s="99">
        <v>2.6480000000000006</v>
      </c>
      <c r="I35" s="99">
        <v>0.66700000000000004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13.090000000000002</v>
      </c>
      <c r="E36" s="99">
        <v>5.9870000000000001</v>
      </c>
      <c r="F36" s="99">
        <v>0.22099999999999997</v>
      </c>
      <c r="G36" s="99">
        <v>3.8579999999999988</v>
      </c>
      <c r="H36" s="99">
        <v>3.024</v>
      </c>
      <c r="I36" s="99">
        <v>2.161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198.33800000000002</v>
      </c>
      <c r="E37" s="99">
        <v>116.88700000000001</v>
      </c>
      <c r="F37" s="99">
        <v>3.1809999999999996</v>
      </c>
      <c r="G37" s="99">
        <v>20.875</v>
      </c>
      <c r="H37" s="99">
        <v>57.395000000000003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153.465</v>
      </c>
      <c r="E38" s="99">
        <v>86.692999999999998</v>
      </c>
      <c r="F38" s="99">
        <v>2.9020000000000001</v>
      </c>
      <c r="G38" s="99">
        <v>18.984000000000002</v>
      </c>
      <c r="H38" s="99">
        <v>44.886000000000003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0.57500000000000062</v>
      </c>
      <c r="E39" s="99">
        <v>-0.87699999999999956</v>
      </c>
      <c r="F39" s="99">
        <v>1.5550000000000002</v>
      </c>
      <c r="G39" s="99">
        <v>-0.25699999999999995</v>
      </c>
      <c r="H39" s="99">
        <v>0.154</v>
      </c>
      <c r="I39" s="99">
        <v>-0.57500000000000018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54.801000000000144</v>
      </c>
      <c r="E40" s="99">
        <f t="shared" si="5"/>
        <v>6.4089999999998826</v>
      </c>
      <c r="F40" s="99">
        <f t="shared" si="5"/>
        <v>2.4070000000000027</v>
      </c>
      <c r="G40" s="99">
        <f t="shared" si="5"/>
        <v>10.285000000000016</v>
      </c>
      <c r="H40" s="99">
        <f t="shared" si="5"/>
        <v>35.700000000000138</v>
      </c>
      <c r="I40" s="99">
        <f t="shared" si="5"/>
        <v>-54.801000000000037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707.8610000000001</v>
      </c>
      <c r="E42" s="99">
        <v>32.604999999999919</v>
      </c>
      <c r="F42" s="99">
        <v>18.217999999999996</v>
      </c>
      <c r="G42" s="99">
        <v>179.994</v>
      </c>
      <c r="H42" s="99">
        <v>477.04400000000021</v>
      </c>
      <c r="I42" s="99">
        <v>-56.870000000000033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105.50800000000001</v>
      </c>
      <c r="E43" s="99">
        <v>0</v>
      </c>
      <c r="F43" s="99">
        <v>0</v>
      </c>
      <c r="G43" s="99">
        <v>105.50800000000001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105.50800000000001</v>
      </c>
      <c r="E44" s="99">
        <v>0</v>
      </c>
      <c r="F44" s="99">
        <v>0</v>
      </c>
      <c r="G44" s="99">
        <v>0</v>
      </c>
      <c r="H44" s="99">
        <v>105.50800000000001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707.8610000000001</v>
      </c>
      <c r="E45" s="99">
        <f t="shared" si="6"/>
        <v>32.604999999999919</v>
      </c>
      <c r="F45" s="99">
        <f t="shared" si="6"/>
        <v>18.217999999999996</v>
      </c>
      <c r="G45" s="99">
        <f t="shared" si="6"/>
        <v>74.48599999999999</v>
      </c>
      <c r="H45" s="99">
        <f t="shared" si="6"/>
        <v>582.55200000000025</v>
      </c>
      <c r="I45" s="99">
        <f t="shared" si="6"/>
        <v>-56.870000000000033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606.11800000000005</v>
      </c>
      <c r="E46" s="99">
        <v>0</v>
      </c>
      <c r="F46" s="99">
        <v>0</v>
      </c>
      <c r="G46" s="99">
        <v>57.773999999999972</v>
      </c>
      <c r="H46" s="99">
        <v>548.34400000000005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-12.260000000000002</v>
      </c>
      <c r="G47" s="99">
        <v>0</v>
      </c>
      <c r="H47" s="99">
        <v>13.779000000000003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101.74300000000005</v>
      </c>
      <c r="E48" s="99">
        <f t="shared" si="7"/>
        <v>31.08599999999992</v>
      </c>
      <c r="F48" s="99">
        <f t="shared" si="7"/>
        <v>5.9579999999999949</v>
      </c>
      <c r="G48" s="99">
        <f t="shared" si="7"/>
        <v>16.712000000000018</v>
      </c>
      <c r="H48" s="99">
        <f t="shared" si="7"/>
        <v>47.987000000000201</v>
      </c>
      <c r="I48" s="99">
        <f t="shared" si="7"/>
        <v>-56.870000000000033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97B7E-67A7-4CF7-8DF4-D3BFD031E9F1}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1623.3919999999998</v>
      </c>
      <c r="E8" s="99">
        <v>1159.934</v>
      </c>
      <c r="F8" s="99">
        <v>66.048000000000002</v>
      </c>
      <c r="G8" s="99">
        <v>143.047</v>
      </c>
      <c r="H8" s="99">
        <v>254.36299999999994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841.36400000000003</v>
      </c>
      <c r="E9" s="99">
        <v>658.98300000000017</v>
      </c>
      <c r="F9" s="99">
        <v>36.92499999999999</v>
      </c>
      <c r="G9" s="99">
        <v>52.392000000000003</v>
      </c>
      <c r="H9" s="99">
        <v>93.063999999999879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782.02799999999979</v>
      </c>
      <c r="E10" s="99">
        <f t="shared" si="0"/>
        <v>500.95099999999979</v>
      </c>
      <c r="F10" s="99">
        <f t="shared" si="0"/>
        <v>29.123000000000012</v>
      </c>
      <c r="G10" s="99">
        <f t="shared" si="0"/>
        <v>90.655000000000001</v>
      </c>
      <c r="H10" s="99">
        <f t="shared" si="0"/>
        <v>161.29900000000006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154.88200000000001</v>
      </c>
      <c r="E11" s="99">
        <v>87.406000000000006</v>
      </c>
      <c r="F11" s="99">
        <v>2.9420000000000002</v>
      </c>
      <c r="G11" s="99">
        <v>19.173999999999999</v>
      </c>
      <c r="H11" s="99">
        <v>45.36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627.14599999999973</v>
      </c>
      <c r="E12" s="99">
        <f>E10-E11</f>
        <v>413.54499999999979</v>
      </c>
      <c r="F12" s="99">
        <f>F10-F11</f>
        <v>26.181000000000012</v>
      </c>
      <c r="G12" s="99">
        <f>G10-G11</f>
        <v>71.480999999999995</v>
      </c>
      <c r="H12" s="99">
        <f>H10-H11</f>
        <v>115.93900000000006</v>
      </c>
      <c r="I12" s="99">
        <v>-43.442000000000007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487.17700000000002</v>
      </c>
      <c r="E13" s="99">
        <v>330.49499999999995</v>
      </c>
      <c r="F13" s="99">
        <v>21.187999999999999</v>
      </c>
      <c r="G13" s="99">
        <v>72.951999999999998</v>
      </c>
      <c r="H13" s="99">
        <v>62.542000000000087</v>
      </c>
      <c r="I13" s="99">
        <v>4.367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5.3780000000000001</v>
      </c>
      <c r="E14" s="99">
        <v>2.5859999999999994</v>
      </c>
      <c r="F14" s="99">
        <v>0.40099999999999997</v>
      </c>
      <c r="G14" s="99">
        <v>9.5000000000000001E-2</v>
      </c>
      <c r="H14" s="99">
        <v>2.2960000000000007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11.146999999999998</v>
      </c>
      <c r="E15" s="99">
        <v>10.472999999999999</v>
      </c>
      <c r="F15" s="99">
        <v>0</v>
      </c>
      <c r="G15" s="99">
        <v>7.1000000000000008E-2</v>
      </c>
      <c r="H15" s="99">
        <v>0.60299999999999998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145.73799999999972</v>
      </c>
      <c r="E16" s="99">
        <f t="shared" si="1"/>
        <v>90.936999999999841</v>
      </c>
      <c r="F16" s="99">
        <f t="shared" si="1"/>
        <v>4.592000000000013</v>
      </c>
      <c r="G16" s="99">
        <f t="shared" si="1"/>
        <v>-1.4950000000000037</v>
      </c>
      <c r="H16" s="99">
        <f t="shared" si="1"/>
        <v>51.703999999999979</v>
      </c>
      <c r="I16" s="99">
        <f t="shared" si="1"/>
        <v>-47.809000000000005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488.13300000000004</v>
      </c>
      <c r="E17" s="99">
        <v>0</v>
      </c>
      <c r="F17" s="99">
        <v>0</v>
      </c>
      <c r="G17" s="99">
        <v>0</v>
      </c>
      <c r="H17" s="99">
        <v>488.13300000000004</v>
      </c>
      <c r="I17" s="99">
        <v>3.411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8.2929999999999993</v>
      </c>
      <c r="E18" s="99">
        <v>0</v>
      </c>
      <c r="F18" s="99">
        <v>0</v>
      </c>
      <c r="G18" s="99">
        <v>8.2929999999999993</v>
      </c>
      <c r="H18" s="99">
        <v>0</v>
      </c>
      <c r="I18" s="99">
        <v>4.8330000000000002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90.138000000000019</v>
      </c>
      <c r="E19" s="99">
        <v>0</v>
      </c>
      <c r="F19" s="99">
        <v>0</v>
      </c>
      <c r="G19" s="99">
        <v>90.138000000000019</v>
      </c>
      <c r="H19" s="99">
        <v>0</v>
      </c>
      <c r="I19" s="99">
        <v>1.3110000000000002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149.334</v>
      </c>
      <c r="E20" s="99">
        <v>69.753</v>
      </c>
      <c r="F20" s="99">
        <v>66.180000000000007</v>
      </c>
      <c r="G20" s="99">
        <v>8.0779999999999994</v>
      </c>
      <c r="H20" s="99">
        <v>5.3229999999999995</v>
      </c>
      <c r="I20" s="99">
        <v>56.338000000000001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184.68599999999998</v>
      </c>
      <c r="E21" s="99">
        <v>42.286999999999999</v>
      </c>
      <c r="F21" s="99">
        <v>56.411999999999992</v>
      </c>
      <c r="G21" s="99">
        <v>4.1020000000000003</v>
      </c>
      <c r="H21" s="99">
        <v>81.884999999999991</v>
      </c>
      <c r="I21" s="99">
        <v>20.986000000000001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751.06799999999976</v>
      </c>
      <c r="E22" s="99">
        <f t="shared" si="2"/>
        <v>63.47099999999984</v>
      </c>
      <c r="F22" s="99">
        <f t="shared" si="2"/>
        <v>-5.1760000000000019</v>
      </c>
      <c r="G22" s="99">
        <f t="shared" si="2"/>
        <v>76.374000000000024</v>
      </c>
      <c r="H22" s="99">
        <f t="shared" si="2"/>
        <v>616.399</v>
      </c>
      <c r="I22" s="99">
        <f t="shared" si="2"/>
        <v>-83.272000000000006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114.48700000000002</v>
      </c>
      <c r="E23" s="99">
        <v>20.323</v>
      </c>
      <c r="F23" s="99">
        <v>2.2320000000000002</v>
      </c>
      <c r="G23" s="99">
        <v>0</v>
      </c>
      <c r="H23" s="99">
        <v>91.932000000000016</v>
      </c>
      <c r="I23" s="99">
        <v>1.1759999999999999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115.52700000000002</v>
      </c>
      <c r="E24" s="99">
        <v>0</v>
      </c>
      <c r="F24" s="99">
        <v>0</v>
      </c>
      <c r="G24" s="99">
        <v>115.52700000000002</v>
      </c>
      <c r="H24" s="99">
        <v>0</v>
      </c>
      <c r="I24" s="99">
        <v>0.13600000000000001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189.22900000000001</v>
      </c>
      <c r="E25" s="99">
        <v>0</v>
      </c>
      <c r="F25" s="99">
        <v>0</v>
      </c>
      <c r="G25" s="99">
        <v>0</v>
      </c>
      <c r="H25" s="99">
        <v>189.22900000000001</v>
      </c>
      <c r="I25" s="99">
        <v>1.137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189.32100000000003</v>
      </c>
      <c r="E26" s="99">
        <v>5.6160000000000032</v>
      </c>
      <c r="F26" s="99">
        <v>29.004999999999999</v>
      </c>
      <c r="G26" s="99">
        <v>154.47900000000001</v>
      </c>
      <c r="H26" s="99">
        <v>0.221</v>
      </c>
      <c r="I26" s="99">
        <v>1.0449999999999999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147.96300000000002</v>
      </c>
      <c r="E27" s="99">
        <v>4.056</v>
      </c>
      <c r="F27" s="99">
        <v>13.152999999999999</v>
      </c>
      <c r="G27" s="99">
        <v>130.53300000000002</v>
      </c>
      <c r="H27" s="99">
        <v>0.221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146.03899999999999</v>
      </c>
      <c r="E28" s="99">
        <v>0</v>
      </c>
      <c r="F28" s="99">
        <v>0</v>
      </c>
      <c r="G28" s="99">
        <v>0</v>
      </c>
      <c r="H28" s="99">
        <v>146.03899999999999</v>
      </c>
      <c r="I28" s="99">
        <v>1.9670000000000001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88.579000000000008</v>
      </c>
      <c r="E29" s="99">
        <v>10.978</v>
      </c>
      <c r="F29" s="99">
        <v>36.425999999999995</v>
      </c>
      <c r="G29" s="99">
        <v>19.530999999999999</v>
      </c>
      <c r="H29" s="99">
        <v>21.643999999999998</v>
      </c>
      <c r="I29" s="99">
        <v>13.304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74.682000000000016</v>
      </c>
      <c r="E30" s="99">
        <v>3.7029999999999998</v>
      </c>
      <c r="F30" s="99">
        <v>36.437999999999995</v>
      </c>
      <c r="G30" s="99">
        <v>7.4810000000000016</v>
      </c>
      <c r="H30" s="99">
        <v>27.060000000000002</v>
      </c>
      <c r="I30" s="99">
        <v>27.201000000000001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736.37899999999968</v>
      </c>
      <c r="E31" s="99">
        <f t="shared" si="3"/>
        <v>37.432999999999844</v>
      </c>
      <c r="F31" s="99">
        <f t="shared" si="3"/>
        <v>8.4559999999999995</v>
      </c>
      <c r="G31" s="99">
        <f t="shared" si="3"/>
        <v>203.79700000000003</v>
      </c>
      <c r="H31" s="99">
        <f t="shared" si="3"/>
        <v>486.69299999999993</v>
      </c>
      <c r="I31" s="99">
        <f t="shared" si="3"/>
        <v>-68.583000000000027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632.61800000000005</v>
      </c>
      <c r="E32" s="99">
        <v>0</v>
      </c>
      <c r="F32" s="99">
        <v>0</v>
      </c>
      <c r="G32" s="99">
        <v>180.501</v>
      </c>
      <c r="H32" s="99">
        <v>452.11700000000002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-1.5179999999999998</v>
      </c>
      <c r="F33" s="99">
        <v>-13.764999999999999</v>
      </c>
      <c r="G33" s="99">
        <v>0</v>
      </c>
      <c r="H33" s="99">
        <v>15.282999999999999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103.76099999999963</v>
      </c>
      <c r="E34" s="99">
        <f t="shared" si="4"/>
        <v>35.914999999999843</v>
      </c>
      <c r="F34" s="99">
        <f t="shared" si="4"/>
        <v>-5.3089999999999993</v>
      </c>
      <c r="G34" s="99">
        <f t="shared" si="4"/>
        <v>23.296000000000021</v>
      </c>
      <c r="H34" s="99">
        <f t="shared" si="4"/>
        <v>49.858999999999909</v>
      </c>
      <c r="I34" s="99">
        <f t="shared" si="4"/>
        <v>-68.583000000000027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27.418999999999997</v>
      </c>
      <c r="E35" s="99">
        <v>0.28099999999999997</v>
      </c>
      <c r="F35" s="99">
        <v>2.9769999999999999</v>
      </c>
      <c r="G35" s="99">
        <v>20.891999999999996</v>
      </c>
      <c r="H35" s="99">
        <v>3.2690000000000001</v>
      </c>
      <c r="I35" s="99">
        <v>1.6819999999999999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24.125</v>
      </c>
      <c r="E36" s="99">
        <v>8.4929999999999986</v>
      </c>
      <c r="F36" s="99">
        <v>5.9670000000000005</v>
      </c>
      <c r="G36" s="99">
        <v>4.4149999999999991</v>
      </c>
      <c r="H36" s="99">
        <v>5.25</v>
      </c>
      <c r="I36" s="99">
        <v>4.9760000000000009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190.06</v>
      </c>
      <c r="E37" s="99">
        <v>109.43399999999988</v>
      </c>
      <c r="F37" s="99">
        <v>3.319</v>
      </c>
      <c r="G37" s="99">
        <v>24.131</v>
      </c>
      <c r="H37" s="99">
        <v>53.176000000000101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154.88200000000001</v>
      </c>
      <c r="E38" s="99">
        <v>87.406000000000006</v>
      </c>
      <c r="F38" s="99">
        <v>2.9420000000000002</v>
      </c>
      <c r="G38" s="99">
        <v>19.173999999999999</v>
      </c>
      <c r="H38" s="99">
        <v>45.36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-1.2029999999999994</v>
      </c>
      <c r="E39" s="99">
        <v>2.0969999999999995</v>
      </c>
      <c r="F39" s="99">
        <v>-3.129999999999999</v>
      </c>
      <c r="G39" s="99">
        <v>-0.49399999999999999</v>
      </c>
      <c r="H39" s="99">
        <v>0.32400000000000001</v>
      </c>
      <c r="I39" s="99">
        <v>1.2030000000000012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66.491999999999635</v>
      </c>
      <c r="E40" s="99">
        <f t="shared" si="5"/>
        <v>20.00199999999996</v>
      </c>
      <c r="F40" s="99">
        <f t="shared" si="5"/>
        <v>0.43400000000000016</v>
      </c>
      <c r="G40" s="99">
        <f t="shared" si="5"/>
        <v>2.356000000000023</v>
      </c>
      <c r="H40" s="99">
        <f t="shared" si="5"/>
        <v>43.699999999999811</v>
      </c>
      <c r="I40" s="99">
        <f t="shared" si="5"/>
        <v>-66.492000000000033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736.37899999999979</v>
      </c>
      <c r="E42" s="99">
        <v>37.432999999999865</v>
      </c>
      <c r="F42" s="99">
        <v>8.4560000000000031</v>
      </c>
      <c r="G42" s="99">
        <v>203.79699999999997</v>
      </c>
      <c r="H42" s="99">
        <v>486.69299999999998</v>
      </c>
      <c r="I42" s="99">
        <v>-68.583000000000013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113.86599999999999</v>
      </c>
      <c r="E43" s="99">
        <v>0</v>
      </c>
      <c r="F43" s="99">
        <v>0</v>
      </c>
      <c r="G43" s="99">
        <v>113.86599999999999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113.86599999999999</v>
      </c>
      <c r="E44" s="99">
        <v>0</v>
      </c>
      <c r="F44" s="99">
        <v>0</v>
      </c>
      <c r="G44" s="99">
        <v>0</v>
      </c>
      <c r="H44" s="99">
        <v>113.86599999999999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736.37899999999979</v>
      </c>
      <c r="E45" s="99">
        <f t="shared" si="6"/>
        <v>37.432999999999865</v>
      </c>
      <c r="F45" s="99">
        <f t="shared" si="6"/>
        <v>8.4560000000000031</v>
      </c>
      <c r="G45" s="99">
        <f t="shared" si="6"/>
        <v>89.930999999999983</v>
      </c>
      <c r="H45" s="99">
        <f t="shared" si="6"/>
        <v>600.55899999999997</v>
      </c>
      <c r="I45" s="99">
        <f t="shared" si="6"/>
        <v>-68.583000000000013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632.61799999999994</v>
      </c>
      <c r="E46" s="99">
        <v>0</v>
      </c>
      <c r="F46" s="99">
        <v>0</v>
      </c>
      <c r="G46" s="99">
        <v>66.635000000000005</v>
      </c>
      <c r="H46" s="99">
        <v>565.98299999999995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-1.5179999999999998</v>
      </c>
      <c r="F47" s="99">
        <v>-13.764999999999999</v>
      </c>
      <c r="G47" s="99">
        <v>0</v>
      </c>
      <c r="H47" s="99">
        <v>15.282999999999999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103.76099999999985</v>
      </c>
      <c r="E48" s="99">
        <f t="shared" si="7"/>
        <v>35.914999999999864</v>
      </c>
      <c r="F48" s="99">
        <f t="shared" si="7"/>
        <v>-5.3089999999999957</v>
      </c>
      <c r="G48" s="99">
        <f t="shared" si="7"/>
        <v>23.295999999999978</v>
      </c>
      <c r="H48" s="99">
        <f t="shared" si="7"/>
        <v>49.859000000000023</v>
      </c>
      <c r="I48" s="99">
        <f t="shared" si="7"/>
        <v>-68.583000000000013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E28C-7F76-4746-8B2C-FF469369090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314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1570.7869999999996</v>
      </c>
      <c r="E8" s="128">
        <v>1135.7219999999998</v>
      </c>
      <c r="F8" s="128">
        <v>66.783000000000001</v>
      </c>
      <c r="G8" s="128">
        <v>126.33000000000001</v>
      </c>
      <c r="H8" s="128">
        <v>241.952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805.77800000000002</v>
      </c>
      <c r="E9" s="128">
        <v>640.05600000000004</v>
      </c>
      <c r="F9" s="128">
        <v>37.570999999999998</v>
      </c>
      <c r="G9" s="128">
        <v>41.982000000000006</v>
      </c>
      <c r="H9" s="128">
        <v>86.168999999999969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765.00899999999956</v>
      </c>
      <c r="E10" s="128">
        <f t="shared" si="0"/>
        <v>495.66599999999971</v>
      </c>
      <c r="F10" s="128">
        <f t="shared" si="0"/>
        <v>29.212000000000003</v>
      </c>
      <c r="G10" s="128">
        <f t="shared" si="0"/>
        <v>84.348000000000013</v>
      </c>
      <c r="H10" s="128">
        <f t="shared" si="0"/>
        <v>155.78300000000002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157.78700000000001</v>
      </c>
      <c r="E11" s="128">
        <v>89.088999999999999</v>
      </c>
      <c r="F11" s="128">
        <v>2.9870000000000001</v>
      </c>
      <c r="G11" s="128">
        <v>19.591000000000001</v>
      </c>
      <c r="H11" s="128">
        <v>46.12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607.22199999999953</v>
      </c>
      <c r="E12" s="128">
        <f>E10-E11</f>
        <v>406.57699999999971</v>
      </c>
      <c r="F12" s="128">
        <f>F10-F11</f>
        <v>26.225000000000001</v>
      </c>
      <c r="G12" s="128">
        <f>G10-G11</f>
        <v>64.757000000000005</v>
      </c>
      <c r="H12" s="128">
        <f>H10-H11</f>
        <v>109.66300000000001</v>
      </c>
      <c r="I12" s="128">
        <v>-57.586000000000013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433.404</v>
      </c>
      <c r="E13" s="128">
        <v>297.34899999999999</v>
      </c>
      <c r="F13" s="128">
        <v>16.675000000000001</v>
      </c>
      <c r="G13" s="128">
        <v>65.744</v>
      </c>
      <c r="H13" s="128">
        <v>53.635999999999996</v>
      </c>
      <c r="I13" s="128">
        <v>3.8220000000000001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6.0460000000000003</v>
      </c>
      <c r="E14" s="128">
        <v>3.1030000000000002</v>
      </c>
      <c r="F14" s="128">
        <v>0.46800000000000003</v>
      </c>
      <c r="G14" s="128">
        <v>9.5000000000000001E-2</v>
      </c>
      <c r="H14" s="128">
        <v>2.38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5.2509999999999994</v>
      </c>
      <c r="E15" s="128">
        <v>4.742</v>
      </c>
      <c r="F15" s="128">
        <v>0</v>
      </c>
      <c r="G15" s="128">
        <v>3.7000000000000005E-2</v>
      </c>
      <c r="H15" s="128">
        <v>0.47199999999999998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173.02299999999954</v>
      </c>
      <c r="E16" s="128">
        <f t="shared" si="1"/>
        <v>110.86699999999973</v>
      </c>
      <c r="F16" s="128">
        <f t="shared" si="1"/>
        <v>9.0820000000000007</v>
      </c>
      <c r="G16" s="128">
        <f t="shared" si="1"/>
        <v>-1.0449999999999948</v>
      </c>
      <c r="H16" s="128">
        <f t="shared" si="1"/>
        <v>54.119000000000014</v>
      </c>
      <c r="I16" s="128">
        <f t="shared" si="1"/>
        <v>-61.408000000000015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434.71800000000002</v>
      </c>
      <c r="E17" s="128">
        <v>0</v>
      </c>
      <c r="F17" s="128">
        <v>0</v>
      </c>
      <c r="G17" s="128">
        <v>0</v>
      </c>
      <c r="H17" s="128">
        <v>434.71800000000002</v>
      </c>
      <c r="I17" s="128">
        <v>2.508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6.588000000000001</v>
      </c>
      <c r="E18" s="128">
        <v>0</v>
      </c>
      <c r="F18" s="128">
        <v>0</v>
      </c>
      <c r="G18" s="128">
        <v>6.588000000000001</v>
      </c>
      <c r="H18" s="128">
        <v>0</v>
      </c>
      <c r="I18" s="128">
        <v>0.44800000000000001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92.826999999999998</v>
      </c>
      <c r="E19" s="128">
        <v>0</v>
      </c>
      <c r="F19" s="128">
        <v>0</v>
      </c>
      <c r="G19" s="128">
        <v>92.826999999999998</v>
      </c>
      <c r="H19" s="128">
        <v>0</v>
      </c>
      <c r="I19" s="128">
        <v>1.2249999999999999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174.93699999999998</v>
      </c>
      <c r="E20" s="128">
        <v>104.39100000000001</v>
      </c>
      <c r="F20" s="128">
        <v>59.548999999999999</v>
      </c>
      <c r="G20" s="128">
        <v>5.9030000000000005</v>
      </c>
      <c r="H20" s="128">
        <v>5.0939999999999985</v>
      </c>
      <c r="I20" s="128">
        <v>60.006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212.566</v>
      </c>
      <c r="E21" s="128">
        <v>41.510999999999996</v>
      </c>
      <c r="F21" s="128">
        <v>54.219000000000001</v>
      </c>
      <c r="G21" s="128">
        <v>5.6980000000000004</v>
      </c>
      <c r="H21" s="128">
        <v>111.13800000000002</v>
      </c>
      <c r="I21" s="128">
        <v>22.376999999999999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731.60899999999958</v>
      </c>
      <c r="E22" s="128">
        <f t="shared" si="2"/>
        <v>47.986999999999725</v>
      </c>
      <c r="F22" s="128">
        <f t="shared" si="2"/>
        <v>3.7520000000000024</v>
      </c>
      <c r="G22" s="128">
        <f t="shared" si="2"/>
        <v>84.989000000000004</v>
      </c>
      <c r="H22" s="128">
        <f t="shared" si="2"/>
        <v>594.88100000000009</v>
      </c>
      <c r="I22" s="128">
        <f t="shared" si="2"/>
        <v>-95.752000000000024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107.97500000000002</v>
      </c>
      <c r="E23" s="128">
        <v>21.376999999999999</v>
      </c>
      <c r="F23" s="128">
        <v>2.5289999999999999</v>
      </c>
      <c r="G23" s="128">
        <v>0</v>
      </c>
      <c r="H23" s="128">
        <v>84.069000000000017</v>
      </c>
      <c r="I23" s="128">
        <v>2.121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109.97300000000001</v>
      </c>
      <c r="E24" s="128">
        <v>0</v>
      </c>
      <c r="F24" s="128">
        <v>0</v>
      </c>
      <c r="G24" s="128">
        <v>109.97300000000001</v>
      </c>
      <c r="H24" s="128">
        <v>0</v>
      </c>
      <c r="I24" s="128">
        <v>0.123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176.273</v>
      </c>
      <c r="E25" s="128">
        <v>0</v>
      </c>
      <c r="F25" s="128">
        <v>0</v>
      </c>
      <c r="G25" s="128">
        <v>0</v>
      </c>
      <c r="H25" s="128">
        <v>176.273</v>
      </c>
      <c r="I25" s="128">
        <v>0.82600000000000007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176.17500000000001</v>
      </c>
      <c r="E26" s="128">
        <v>6.0040000000000004</v>
      </c>
      <c r="F26" s="128">
        <v>28.223000000000003</v>
      </c>
      <c r="G26" s="128">
        <v>141.73699999999999</v>
      </c>
      <c r="H26" s="128">
        <v>0.21099999999999999</v>
      </c>
      <c r="I26" s="128">
        <v>0.92399999999999993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153.827</v>
      </c>
      <c r="E27" s="128">
        <v>4.0419999999999998</v>
      </c>
      <c r="F27" s="128">
        <v>13.289000000000001</v>
      </c>
      <c r="G27" s="128">
        <v>136.28499999999997</v>
      </c>
      <c r="H27" s="128">
        <v>0.21099999999999999</v>
      </c>
      <c r="I27" s="128">
        <v>0.105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151.94399999999996</v>
      </c>
      <c r="E28" s="128">
        <v>0</v>
      </c>
      <c r="F28" s="128">
        <v>0</v>
      </c>
      <c r="G28" s="128">
        <v>0</v>
      </c>
      <c r="H28" s="128">
        <v>151.94399999999996</v>
      </c>
      <c r="I28" s="128">
        <v>1.988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86.468000000000004</v>
      </c>
      <c r="E29" s="128">
        <v>8.8500000000000014</v>
      </c>
      <c r="F29" s="128">
        <v>39.790000000000006</v>
      </c>
      <c r="G29" s="128">
        <v>17.364999999999995</v>
      </c>
      <c r="H29" s="128">
        <v>20.463000000000001</v>
      </c>
      <c r="I29" s="128">
        <v>18.533999999999999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74.451000000000022</v>
      </c>
      <c r="E30" s="128">
        <v>4.3879999999999999</v>
      </c>
      <c r="F30" s="128">
        <v>39.644000000000005</v>
      </c>
      <c r="G30" s="128">
        <v>5.4060000000000059</v>
      </c>
      <c r="H30" s="128">
        <v>25.013000000000002</v>
      </c>
      <c r="I30" s="128">
        <v>30.551000000000002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719.60899999999958</v>
      </c>
      <c r="E31" s="128">
        <f t="shared" si="3"/>
        <v>24.109999999999722</v>
      </c>
      <c r="F31" s="128">
        <f t="shared" si="3"/>
        <v>16.011000000000003</v>
      </c>
      <c r="G31" s="128">
        <f t="shared" si="3"/>
        <v>188.45500000000004</v>
      </c>
      <c r="H31" s="128">
        <f t="shared" si="3"/>
        <v>491.03300000000002</v>
      </c>
      <c r="I31" s="128">
        <f t="shared" si="3"/>
        <v>-83.751999999999995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603.29899999999998</v>
      </c>
      <c r="E32" s="128">
        <v>0</v>
      </c>
      <c r="F32" s="128">
        <v>0</v>
      </c>
      <c r="G32" s="128">
        <v>170.05799999999999</v>
      </c>
      <c r="H32" s="128">
        <v>433.24100000000004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-1.8870000000000005</v>
      </c>
      <c r="F33" s="128">
        <v>-13.113999999999997</v>
      </c>
      <c r="G33" s="128">
        <v>0</v>
      </c>
      <c r="H33" s="128">
        <v>15.000999999999998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116.3099999999996</v>
      </c>
      <c r="E34" s="128">
        <f t="shared" si="4"/>
        <v>22.222999999999722</v>
      </c>
      <c r="F34" s="128">
        <f t="shared" si="4"/>
        <v>2.8970000000000056</v>
      </c>
      <c r="G34" s="128">
        <f t="shared" si="4"/>
        <v>18.397000000000048</v>
      </c>
      <c r="H34" s="128">
        <f t="shared" si="4"/>
        <v>72.792999999999978</v>
      </c>
      <c r="I34" s="128">
        <f t="shared" si="4"/>
        <v>-83.751999999999995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13.516</v>
      </c>
      <c r="E35" s="128">
        <v>0.26400000000000001</v>
      </c>
      <c r="F35" s="128">
        <v>3.9590000000000001</v>
      </c>
      <c r="G35" s="128">
        <v>6.452</v>
      </c>
      <c r="H35" s="128">
        <v>2.8410000000000002</v>
      </c>
      <c r="I35" s="128">
        <v>0.85199999999999998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11.480999999999998</v>
      </c>
      <c r="E36" s="128">
        <v>3.1979999999999995</v>
      </c>
      <c r="F36" s="128">
        <v>0.86799999999999999</v>
      </c>
      <c r="G36" s="128">
        <v>3.0179999999999998</v>
      </c>
      <c r="H36" s="128">
        <v>4.3970000000000002</v>
      </c>
      <c r="I36" s="128">
        <v>2.8869999999999996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190.34500000000003</v>
      </c>
      <c r="E37" s="128">
        <v>117.4</v>
      </c>
      <c r="F37" s="128">
        <v>3.5190000000000001</v>
      </c>
      <c r="G37" s="128">
        <v>15.548</v>
      </c>
      <c r="H37" s="128">
        <v>53.878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157.78700000000001</v>
      </c>
      <c r="E38" s="128">
        <v>89.088999999999999</v>
      </c>
      <c r="F38" s="128">
        <v>2.9870000000000001</v>
      </c>
      <c r="G38" s="128">
        <v>19.591000000000001</v>
      </c>
      <c r="H38" s="128">
        <v>46.12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-3.9000000000000146E-2</v>
      </c>
      <c r="E39" s="128">
        <v>-0.85200000000000009</v>
      </c>
      <c r="F39" s="128">
        <v>0.92399999999999993</v>
      </c>
      <c r="G39" s="128">
        <v>-0.30199999999999999</v>
      </c>
      <c r="H39" s="128">
        <v>0.191</v>
      </c>
      <c r="I39" s="128">
        <v>3.8999999999999702E-2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81.755999999999574</v>
      </c>
      <c r="E40" s="128">
        <f t="shared" si="5"/>
        <v>-2.3020000000002803</v>
      </c>
      <c r="F40" s="128">
        <f t="shared" si="5"/>
        <v>-1.6499999999999946</v>
      </c>
      <c r="G40" s="128">
        <f t="shared" si="5"/>
        <v>19.30800000000005</v>
      </c>
      <c r="H40" s="128">
        <f t="shared" si="5"/>
        <v>66.399999999999977</v>
      </c>
      <c r="I40" s="128">
        <f t="shared" si="5"/>
        <v>-81.756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719.60899999999981</v>
      </c>
      <c r="E42" s="128">
        <v>24.109999999999722</v>
      </c>
      <c r="F42" s="128">
        <v>16.010999999999996</v>
      </c>
      <c r="G42" s="128">
        <v>188.45500000000015</v>
      </c>
      <c r="H42" s="128">
        <v>491.03299999999996</v>
      </c>
      <c r="I42" s="128">
        <v>-83.751999999999981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110.155</v>
      </c>
      <c r="E43" s="128">
        <v>0</v>
      </c>
      <c r="F43" s="128">
        <v>0</v>
      </c>
      <c r="G43" s="128">
        <v>110.155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110.155</v>
      </c>
      <c r="E44" s="128">
        <v>0</v>
      </c>
      <c r="F44" s="128">
        <v>0</v>
      </c>
      <c r="G44" s="128">
        <v>0</v>
      </c>
      <c r="H44" s="128">
        <v>110.155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719.60899999999981</v>
      </c>
      <c r="E45" s="128">
        <f t="shared" si="6"/>
        <v>24.109999999999722</v>
      </c>
      <c r="F45" s="128">
        <f t="shared" si="6"/>
        <v>16.010999999999996</v>
      </c>
      <c r="G45" s="128">
        <f t="shared" si="6"/>
        <v>78.300000000000153</v>
      </c>
      <c r="H45" s="128">
        <f t="shared" si="6"/>
        <v>601.18799999999999</v>
      </c>
      <c r="I45" s="128">
        <f t="shared" si="6"/>
        <v>-83.751999999999981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603.29899999999998</v>
      </c>
      <c r="E46" s="128">
        <v>0</v>
      </c>
      <c r="F46" s="128">
        <v>0</v>
      </c>
      <c r="G46" s="128">
        <v>59.902999999999992</v>
      </c>
      <c r="H46" s="128">
        <v>543.39599999999996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-1.8870000000000005</v>
      </c>
      <c r="F47" s="128">
        <v>-13.113999999999997</v>
      </c>
      <c r="G47" s="128">
        <v>0</v>
      </c>
      <c r="H47" s="128">
        <v>15.000999999999998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116.30999999999983</v>
      </c>
      <c r="E48" s="128">
        <f t="shared" si="7"/>
        <v>22.222999999999722</v>
      </c>
      <c r="F48" s="128">
        <f t="shared" si="7"/>
        <v>2.8969999999999985</v>
      </c>
      <c r="G48" s="128">
        <f t="shared" si="7"/>
        <v>18.397000000000162</v>
      </c>
      <c r="H48" s="128">
        <f t="shared" si="7"/>
        <v>72.793000000000035</v>
      </c>
      <c r="I48" s="128">
        <f t="shared" si="7"/>
        <v>-83.751999999999981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A671C-CDCF-444A-B73E-74C80F7583B8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315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1570.2080000000001</v>
      </c>
      <c r="E8" s="128">
        <v>1128.038</v>
      </c>
      <c r="F8" s="128">
        <v>67.604000000000013</v>
      </c>
      <c r="G8" s="128">
        <v>128.21899999999999</v>
      </c>
      <c r="H8" s="128">
        <v>246.34700000000001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801.35599999999999</v>
      </c>
      <c r="E9" s="128">
        <v>632.83600000000001</v>
      </c>
      <c r="F9" s="128">
        <v>38.22</v>
      </c>
      <c r="G9" s="128">
        <v>43.697000000000003</v>
      </c>
      <c r="H9" s="128">
        <v>86.603000000000009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768.85200000000009</v>
      </c>
      <c r="E10" s="128">
        <f t="shared" si="0"/>
        <v>495.202</v>
      </c>
      <c r="F10" s="128">
        <f t="shared" si="0"/>
        <v>29.384000000000015</v>
      </c>
      <c r="G10" s="128">
        <f t="shared" si="0"/>
        <v>84.521999999999991</v>
      </c>
      <c r="H10" s="128">
        <f t="shared" si="0"/>
        <v>159.744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159.36200000000002</v>
      </c>
      <c r="E11" s="128">
        <v>89.909000000000006</v>
      </c>
      <c r="F11" s="128">
        <v>3.0270000000000001</v>
      </c>
      <c r="G11" s="128">
        <v>19.763000000000002</v>
      </c>
      <c r="H11" s="128">
        <v>46.663000000000004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609.49</v>
      </c>
      <c r="E12" s="128">
        <f>E10-E11</f>
        <v>405.29300000000001</v>
      </c>
      <c r="F12" s="128">
        <f>F10-F11</f>
        <v>26.357000000000014</v>
      </c>
      <c r="G12" s="128">
        <f>G10-G11</f>
        <v>64.758999999999986</v>
      </c>
      <c r="H12" s="128">
        <f>H10-H11</f>
        <v>113.08099999999999</v>
      </c>
      <c r="I12" s="128">
        <v>-51.950000000000045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453.70099999999991</v>
      </c>
      <c r="E13" s="128">
        <v>315.13599999999997</v>
      </c>
      <c r="F13" s="128">
        <v>17.266999999999999</v>
      </c>
      <c r="G13" s="128">
        <v>65.599999999999994</v>
      </c>
      <c r="H13" s="128">
        <v>55.697999999999986</v>
      </c>
      <c r="I13" s="128">
        <v>3.9009999999999998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7.9859999999999998</v>
      </c>
      <c r="E14" s="128">
        <v>3.032</v>
      </c>
      <c r="F14" s="128">
        <v>2.4779999999999998</v>
      </c>
      <c r="G14" s="128">
        <v>8.5000000000000006E-2</v>
      </c>
      <c r="H14" s="128">
        <v>2.391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4.761000000000001</v>
      </c>
      <c r="E15" s="128">
        <v>4.2780000000000005</v>
      </c>
      <c r="F15" s="128">
        <v>0</v>
      </c>
      <c r="G15" s="128">
        <v>5.4000000000000006E-2</v>
      </c>
      <c r="H15" s="128">
        <v>0.42899999999999999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152.56400000000011</v>
      </c>
      <c r="E16" s="128">
        <f t="shared" si="1"/>
        <v>91.403000000000048</v>
      </c>
      <c r="F16" s="128">
        <f t="shared" si="1"/>
        <v>6.6120000000000143</v>
      </c>
      <c r="G16" s="128">
        <f t="shared" si="1"/>
        <v>-0.8720000000000081</v>
      </c>
      <c r="H16" s="128">
        <f t="shared" si="1"/>
        <v>55.421000000000006</v>
      </c>
      <c r="I16" s="128">
        <f t="shared" si="1"/>
        <v>-55.851000000000042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454.28999999999996</v>
      </c>
      <c r="E17" s="128">
        <v>0</v>
      </c>
      <c r="F17" s="128">
        <v>0</v>
      </c>
      <c r="G17" s="128">
        <v>0</v>
      </c>
      <c r="H17" s="128">
        <v>454.28999999999996</v>
      </c>
      <c r="I17" s="128">
        <v>3.3119999999999998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6.3930000000000007</v>
      </c>
      <c r="E18" s="128">
        <v>0</v>
      </c>
      <c r="F18" s="128">
        <v>0</v>
      </c>
      <c r="G18" s="128">
        <v>6.3930000000000007</v>
      </c>
      <c r="H18" s="128">
        <v>0</v>
      </c>
      <c r="I18" s="128">
        <v>0.13600000000000001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90.582000000000008</v>
      </c>
      <c r="E19" s="128">
        <v>0</v>
      </c>
      <c r="F19" s="128">
        <v>0</v>
      </c>
      <c r="G19" s="128">
        <v>90.582000000000008</v>
      </c>
      <c r="H19" s="128">
        <v>0</v>
      </c>
      <c r="I19" s="128">
        <v>3.16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199.36800000000002</v>
      </c>
      <c r="E20" s="128">
        <v>127.79700000000001</v>
      </c>
      <c r="F20" s="128">
        <v>58.265000000000008</v>
      </c>
      <c r="G20" s="128">
        <v>8.3360000000000003</v>
      </c>
      <c r="H20" s="128">
        <v>4.9699999999999989</v>
      </c>
      <c r="I20" s="128">
        <v>60.734000000000009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221.10900000000001</v>
      </c>
      <c r="E21" s="128">
        <v>54.575000000000003</v>
      </c>
      <c r="F21" s="128">
        <v>62.744</v>
      </c>
      <c r="G21" s="128">
        <v>7.7690000000000001</v>
      </c>
      <c r="H21" s="128">
        <v>96.021000000000015</v>
      </c>
      <c r="I21" s="128">
        <v>38.992999999999995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712.78399999999999</v>
      </c>
      <c r="E22" s="128">
        <f t="shared" si="2"/>
        <v>18.18100000000004</v>
      </c>
      <c r="F22" s="128">
        <f t="shared" si="2"/>
        <v>11.091000000000008</v>
      </c>
      <c r="G22" s="128">
        <f t="shared" si="2"/>
        <v>82.75</v>
      </c>
      <c r="H22" s="128">
        <f t="shared" si="2"/>
        <v>600.76199999999994</v>
      </c>
      <c r="I22" s="128">
        <f t="shared" si="2"/>
        <v>-71.256000000000057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116.04</v>
      </c>
      <c r="E23" s="128">
        <v>21.575999999999993</v>
      </c>
      <c r="F23" s="128">
        <v>2.5510000000000002</v>
      </c>
      <c r="G23" s="128">
        <v>0</v>
      </c>
      <c r="H23" s="128">
        <v>91.913000000000011</v>
      </c>
      <c r="I23" s="128">
        <v>6.7220000000000004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122.639</v>
      </c>
      <c r="E24" s="128">
        <v>0</v>
      </c>
      <c r="F24" s="128">
        <v>0</v>
      </c>
      <c r="G24" s="128">
        <v>122.639</v>
      </c>
      <c r="H24" s="128">
        <v>0</v>
      </c>
      <c r="I24" s="128">
        <v>0.123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183.62799999999996</v>
      </c>
      <c r="E25" s="128">
        <v>0</v>
      </c>
      <c r="F25" s="128">
        <v>0</v>
      </c>
      <c r="G25" s="128">
        <v>0</v>
      </c>
      <c r="H25" s="128">
        <v>183.62799999999996</v>
      </c>
      <c r="I25" s="128">
        <v>1.097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183.779</v>
      </c>
      <c r="E26" s="128">
        <v>6.0049999999999981</v>
      </c>
      <c r="F26" s="128">
        <v>29.006</v>
      </c>
      <c r="G26" s="128">
        <v>148.56200000000001</v>
      </c>
      <c r="H26" s="128">
        <v>0.20599999999999999</v>
      </c>
      <c r="I26" s="128">
        <v>0.94599999999999995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153.233</v>
      </c>
      <c r="E27" s="128">
        <v>4.0289999999999999</v>
      </c>
      <c r="F27" s="128">
        <v>13.387</v>
      </c>
      <c r="G27" s="128">
        <v>135.61100000000002</v>
      </c>
      <c r="H27" s="128">
        <v>0.20599999999999999</v>
      </c>
      <c r="I27" s="128">
        <v>0.127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151.37899999999999</v>
      </c>
      <c r="E28" s="128">
        <v>0</v>
      </c>
      <c r="F28" s="128">
        <v>0</v>
      </c>
      <c r="G28" s="128">
        <v>0</v>
      </c>
      <c r="H28" s="128">
        <v>151.37899999999999</v>
      </c>
      <c r="I28" s="128">
        <v>1.9809999999999999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88.587999999999965</v>
      </c>
      <c r="E29" s="128">
        <v>10.745999999999999</v>
      </c>
      <c r="F29" s="128">
        <v>37.512999999999998</v>
      </c>
      <c r="G29" s="128">
        <v>19.627999999999986</v>
      </c>
      <c r="H29" s="128">
        <v>20.701000000000004</v>
      </c>
      <c r="I29" s="128">
        <v>15.200000000000001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76.147999999999996</v>
      </c>
      <c r="E30" s="128">
        <v>4.3570000000000002</v>
      </c>
      <c r="F30" s="128">
        <v>37.539000000000001</v>
      </c>
      <c r="G30" s="128">
        <v>6.1099999999999994</v>
      </c>
      <c r="H30" s="128">
        <v>28.142000000000003</v>
      </c>
      <c r="I30" s="128">
        <v>27.64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705.24000000000024</v>
      </c>
      <c r="E31" s="128">
        <f t="shared" si="3"/>
        <v>-7.8079999999999528</v>
      </c>
      <c r="F31" s="128">
        <f t="shared" si="3"/>
        <v>24.185000000000009</v>
      </c>
      <c r="G31" s="128">
        <f t="shared" si="3"/>
        <v>204.822</v>
      </c>
      <c r="H31" s="128">
        <f t="shared" si="3"/>
        <v>484.041</v>
      </c>
      <c r="I31" s="128">
        <f t="shared" si="3"/>
        <v>-63.712000000000046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619.42600000000004</v>
      </c>
      <c r="E32" s="128">
        <v>0</v>
      </c>
      <c r="F32" s="128">
        <v>0</v>
      </c>
      <c r="G32" s="128">
        <v>170.446</v>
      </c>
      <c r="H32" s="128">
        <v>448.98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-1.8870000000000005</v>
      </c>
      <c r="F33" s="128">
        <v>-13.796999999999999</v>
      </c>
      <c r="G33" s="128">
        <v>0</v>
      </c>
      <c r="H33" s="128">
        <v>15.683999999999999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85.814000000000192</v>
      </c>
      <c r="E34" s="128">
        <f t="shared" si="4"/>
        <v>-9.6949999999999541</v>
      </c>
      <c r="F34" s="128">
        <f t="shared" si="4"/>
        <v>10.388000000000011</v>
      </c>
      <c r="G34" s="128">
        <f t="shared" si="4"/>
        <v>34.376000000000005</v>
      </c>
      <c r="H34" s="128">
        <f t="shared" si="4"/>
        <v>50.744999999999976</v>
      </c>
      <c r="I34" s="128">
        <f t="shared" si="4"/>
        <v>-63.712000000000046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15.288</v>
      </c>
      <c r="E35" s="128">
        <v>0.23299999999999998</v>
      </c>
      <c r="F35" s="128">
        <v>4.8289999999999988</v>
      </c>
      <c r="G35" s="128">
        <v>7.3400000000000007</v>
      </c>
      <c r="H35" s="128">
        <v>2.8860000000000001</v>
      </c>
      <c r="I35" s="128">
        <v>1.0470000000000002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13.385000000000002</v>
      </c>
      <c r="E36" s="128">
        <v>4.6579999999999995</v>
      </c>
      <c r="F36" s="128">
        <v>0.29800000000000004</v>
      </c>
      <c r="G36" s="128">
        <v>2.9859999999999998</v>
      </c>
      <c r="H36" s="128">
        <v>5.4429999999999996</v>
      </c>
      <c r="I36" s="128">
        <v>2.95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181.464</v>
      </c>
      <c r="E37" s="128">
        <v>100.94400000000002</v>
      </c>
      <c r="F37" s="128">
        <v>3.7750000000000004</v>
      </c>
      <c r="G37" s="128">
        <v>21.060000000000002</v>
      </c>
      <c r="H37" s="128">
        <v>55.684999999999974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159.36200000000002</v>
      </c>
      <c r="E38" s="128">
        <v>89.909000000000006</v>
      </c>
      <c r="F38" s="128">
        <v>3.0270000000000001</v>
      </c>
      <c r="G38" s="128">
        <v>19.763000000000002</v>
      </c>
      <c r="H38" s="128">
        <v>46.663000000000004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0.8340000000000003</v>
      </c>
      <c r="E39" s="128">
        <v>-0.28500000000000014</v>
      </c>
      <c r="F39" s="128">
        <v>1.2320000000000004</v>
      </c>
      <c r="G39" s="128">
        <v>-0.29299999999999998</v>
      </c>
      <c r="H39" s="128">
        <v>0.18</v>
      </c>
      <c r="I39" s="128">
        <v>-0.83400000000000052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60.975000000000222</v>
      </c>
      <c r="E40" s="128">
        <f t="shared" si="5"/>
        <v>-16.019999999999964</v>
      </c>
      <c r="F40" s="128">
        <f t="shared" si="5"/>
        <v>3.8770000000000113</v>
      </c>
      <c r="G40" s="128">
        <f t="shared" si="5"/>
        <v>29.018000000000004</v>
      </c>
      <c r="H40" s="128">
        <f t="shared" si="5"/>
        <v>44.1</v>
      </c>
      <c r="I40" s="128">
        <f t="shared" si="5"/>
        <v>-60.975000000000037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705.24000000000012</v>
      </c>
      <c r="E42" s="128">
        <v>-7.8079999999999679</v>
      </c>
      <c r="F42" s="128">
        <v>24.184999999999995</v>
      </c>
      <c r="G42" s="128">
        <v>204.82200000000003</v>
      </c>
      <c r="H42" s="128">
        <v>484.04100000000005</v>
      </c>
      <c r="I42" s="128">
        <v>-63.712000000000067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110.36699999999999</v>
      </c>
      <c r="E43" s="128">
        <v>0</v>
      </c>
      <c r="F43" s="128">
        <v>0</v>
      </c>
      <c r="G43" s="128">
        <v>110.36699999999999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110.36699999999999</v>
      </c>
      <c r="E44" s="128">
        <v>0</v>
      </c>
      <c r="F44" s="128">
        <v>0</v>
      </c>
      <c r="G44" s="128">
        <v>0</v>
      </c>
      <c r="H44" s="128">
        <v>110.36699999999999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705.24000000000012</v>
      </c>
      <c r="E45" s="128">
        <f t="shared" si="6"/>
        <v>-7.8079999999999679</v>
      </c>
      <c r="F45" s="128">
        <f t="shared" si="6"/>
        <v>24.184999999999995</v>
      </c>
      <c r="G45" s="128">
        <f t="shared" si="6"/>
        <v>94.455000000000041</v>
      </c>
      <c r="H45" s="128">
        <f t="shared" si="6"/>
        <v>594.40800000000002</v>
      </c>
      <c r="I45" s="128">
        <f t="shared" si="6"/>
        <v>-63.712000000000067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619.42599999999993</v>
      </c>
      <c r="E46" s="128">
        <v>0</v>
      </c>
      <c r="F46" s="128">
        <v>0</v>
      </c>
      <c r="G46" s="128">
        <v>60.079000000000001</v>
      </c>
      <c r="H46" s="128">
        <v>559.34699999999998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-1.8870000000000005</v>
      </c>
      <c r="F47" s="128">
        <v>-13.796999999999999</v>
      </c>
      <c r="G47" s="128">
        <v>0</v>
      </c>
      <c r="H47" s="128">
        <v>15.683999999999999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85.814000000000192</v>
      </c>
      <c r="E48" s="128">
        <f t="shared" si="7"/>
        <v>-9.6949999999999683</v>
      </c>
      <c r="F48" s="128">
        <f t="shared" si="7"/>
        <v>10.387999999999996</v>
      </c>
      <c r="G48" s="128">
        <f t="shared" si="7"/>
        <v>34.37600000000004</v>
      </c>
      <c r="H48" s="128">
        <f t="shared" si="7"/>
        <v>50.745000000000033</v>
      </c>
      <c r="I48" s="128">
        <f t="shared" si="7"/>
        <v>-63.712000000000067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AB413-CDAE-49C9-AAD7-5F7BE464A2A5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316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1614.9719999999998</v>
      </c>
      <c r="E8" s="128">
        <v>1160.5549999999998</v>
      </c>
      <c r="F8" s="128">
        <v>68.295000000000016</v>
      </c>
      <c r="G8" s="128">
        <v>131.61799999999999</v>
      </c>
      <c r="H8" s="128">
        <v>254.50399999999999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823.23299999999995</v>
      </c>
      <c r="E9" s="128">
        <v>647.37700000000007</v>
      </c>
      <c r="F9" s="128">
        <v>38.65</v>
      </c>
      <c r="G9" s="128">
        <v>46.819000000000003</v>
      </c>
      <c r="H9" s="128">
        <v>90.386999999999986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791.73899999999981</v>
      </c>
      <c r="E10" s="128">
        <f t="shared" si="0"/>
        <v>513.17799999999977</v>
      </c>
      <c r="F10" s="128">
        <f t="shared" si="0"/>
        <v>29.645000000000017</v>
      </c>
      <c r="G10" s="128">
        <f t="shared" si="0"/>
        <v>84.798999999999992</v>
      </c>
      <c r="H10" s="128">
        <f t="shared" si="0"/>
        <v>164.11700000000002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160.69499999999999</v>
      </c>
      <c r="E11" s="128">
        <v>90.55</v>
      </c>
      <c r="F11" s="128">
        <v>3.0679999999999996</v>
      </c>
      <c r="G11" s="128">
        <v>19.947999999999997</v>
      </c>
      <c r="H11" s="128">
        <v>47.128999999999998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631.04399999999987</v>
      </c>
      <c r="E12" s="128">
        <f>E10-E11</f>
        <v>422.62799999999976</v>
      </c>
      <c r="F12" s="128">
        <f>F10-F11</f>
        <v>26.577000000000019</v>
      </c>
      <c r="G12" s="128">
        <f>G10-G11</f>
        <v>64.850999999999999</v>
      </c>
      <c r="H12" s="128">
        <f>H10-H11</f>
        <v>116.98800000000003</v>
      </c>
      <c r="I12" s="128">
        <v>-47.924000000000035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460.24</v>
      </c>
      <c r="E13" s="128">
        <v>319.642</v>
      </c>
      <c r="F13" s="128">
        <v>16.902000000000001</v>
      </c>
      <c r="G13" s="128">
        <v>65.831000000000003</v>
      </c>
      <c r="H13" s="128">
        <v>57.864999999999995</v>
      </c>
      <c r="I13" s="128">
        <v>3.867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6.0090000000000003</v>
      </c>
      <c r="E14" s="128">
        <v>3.0739999999999998</v>
      </c>
      <c r="F14" s="128">
        <v>0.46700000000000003</v>
      </c>
      <c r="G14" s="128">
        <v>0.14899999999999999</v>
      </c>
      <c r="H14" s="128">
        <v>2.3190000000000004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4.9180000000000001</v>
      </c>
      <c r="E15" s="128">
        <v>4.4080000000000004</v>
      </c>
      <c r="F15" s="128">
        <v>0</v>
      </c>
      <c r="G15" s="128">
        <v>6.3999999999999987E-2</v>
      </c>
      <c r="H15" s="128">
        <v>0.44600000000000001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169.71299999999985</v>
      </c>
      <c r="E16" s="128">
        <f t="shared" si="1"/>
        <v>104.31999999999977</v>
      </c>
      <c r="F16" s="128">
        <f t="shared" si="1"/>
        <v>9.2080000000000179</v>
      </c>
      <c r="G16" s="128">
        <f t="shared" si="1"/>
        <v>-1.0650000000000039</v>
      </c>
      <c r="H16" s="128">
        <f t="shared" si="1"/>
        <v>57.250000000000028</v>
      </c>
      <c r="I16" s="128">
        <f t="shared" si="1"/>
        <v>-51.791000000000032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460.161</v>
      </c>
      <c r="E17" s="128">
        <v>0</v>
      </c>
      <c r="F17" s="128">
        <v>0</v>
      </c>
      <c r="G17" s="128">
        <v>0</v>
      </c>
      <c r="H17" s="128">
        <v>460.161</v>
      </c>
      <c r="I17" s="128">
        <v>3.9460000000000002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6.5640000000000001</v>
      </c>
      <c r="E18" s="128">
        <v>0</v>
      </c>
      <c r="F18" s="128">
        <v>0</v>
      </c>
      <c r="G18" s="128">
        <v>6.5640000000000001</v>
      </c>
      <c r="H18" s="128">
        <v>0</v>
      </c>
      <c r="I18" s="128">
        <v>0.124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92.888999999999996</v>
      </c>
      <c r="E19" s="128">
        <v>0</v>
      </c>
      <c r="F19" s="128">
        <v>0</v>
      </c>
      <c r="G19" s="128">
        <v>92.888999999999996</v>
      </c>
      <c r="H19" s="128">
        <v>0</v>
      </c>
      <c r="I19" s="128">
        <v>1.401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142.04400000000001</v>
      </c>
      <c r="E20" s="128">
        <v>77.786999999999992</v>
      </c>
      <c r="F20" s="128">
        <v>53.320999999999998</v>
      </c>
      <c r="G20" s="128">
        <v>6.0970000000000004</v>
      </c>
      <c r="H20" s="128">
        <v>4.8390000000000004</v>
      </c>
      <c r="I20" s="128">
        <v>55.436999999999998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177.59</v>
      </c>
      <c r="E21" s="128">
        <v>36.045999999999999</v>
      </c>
      <c r="F21" s="128">
        <v>54.814999999999991</v>
      </c>
      <c r="G21" s="128">
        <v>4.3340000000000005</v>
      </c>
      <c r="H21" s="128">
        <v>82.394999999999996</v>
      </c>
      <c r="I21" s="128">
        <v>19.890999999999998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751.74499999999989</v>
      </c>
      <c r="E22" s="128">
        <f t="shared" si="2"/>
        <v>62.578999999999773</v>
      </c>
      <c r="F22" s="128">
        <f t="shared" si="2"/>
        <v>10.702000000000012</v>
      </c>
      <c r="G22" s="128">
        <f t="shared" si="2"/>
        <v>83.497</v>
      </c>
      <c r="H22" s="128">
        <f t="shared" si="2"/>
        <v>594.96699999999998</v>
      </c>
      <c r="I22" s="128">
        <f t="shared" si="2"/>
        <v>-82.114000000000033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102.904</v>
      </c>
      <c r="E23" s="128">
        <v>19.295999999999999</v>
      </c>
      <c r="F23" s="128">
        <v>2.2829999999999999</v>
      </c>
      <c r="G23" s="128">
        <v>0</v>
      </c>
      <c r="H23" s="128">
        <v>81.325000000000003</v>
      </c>
      <c r="I23" s="128">
        <v>1.5780000000000001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104.36000000000001</v>
      </c>
      <c r="E24" s="128">
        <v>0</v>
      </c>
      <c r="F24" s="128">
        <v>0</v>
      </c>
      <c r="G24" s="128">
        <v>104.36000000000001</v>
      </c>
      <c r="H24" s="128">
        <v>0</v>
      </c>
      <c r="I24" s="128">
        <v>0.122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182.03200000000001</v>
      </c>
      <c r="E25" s="128">
        <v>0</v>
      </c>
      <c r="F25" s="128">
        <v>0</v>
      </c>
      <c r="G25" s="128">
        <v>0</v>
      </c>
      <c r="H25" s="128">
        <v>182.03200000000001</v>
      </c>
      <c r="I25" s="128">
        <v>1.3120000000000001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182.40899999999999</v>
      </c>
      <c r="E26" s="128">
        <v>5.9990000000000006</v>
      </c>
      <c r="F26" s="128">
        <v>29.042000000000002</v>
      </c>
      <c r="G26" s="128">
        <v>147.16899999999998</v>
      </c>
      <c r="H26" s="128">
        <v>0.19899999999999998</v>
      </c>
      <c r="I26" s="128">
        <v>0.93500000000000005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156.399</v>
      </c>
      <c r="E27" s="128">
        <v>4.0209999999999999</v>
      </c>
      <c r="F27" s="128">
        <v>13.436</v>
      </c>
      <c r="G27" s="128">
        <v>138.74299999999999</v>
      </c>
      <c r="H27" s="128">
        <v>0.19899999999999998</v>
      </c>
      <c r="I27" s="128">
        <v>0.104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154.47399999999999</v>
      </c>
      <c r="E28" s="128">
        <v>0</v>
      </c>
      <c r="F28" s="128">
        <v>0</v>
      </c>
      <c r="G28" s="128">
        <v>0</v>
      </c>
      <c r="H28" s="128">
        <v>154.47399999999999</v>
      </c>
      <c r="I28" s="128">
        <v>2.0289999999999999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87.626999999999953</v>
      </c>
      <c r="E29" s="128">
        <v>10.282</v>
      </c>
      <c r="F29" s="128">
        <v>38.449999999999996</v>
      </c>
      <c r="G29" s="128">
        <v>17.713999999999984</v>
      </c>
      <c r="H29" s="128">
        <v>21.180999999999997</v>
      </c>
      <c r="I29" s="128">
        <v>15.097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75.60799999999999</v>
      </c>
      <c r="E30" s="128">
        <v>4.3970000000000002</v>
      </c>
      <c r="F30" s="128">
        <v>38.497</v>
      </c>
      <c r="G30" s="128">
        <v>6.8759999999999906</v>
      </c>
      <c r="H30" s="128">
        <v>25.837999999999997</v>
      </c>
      <c r="I30" s="128">
        <v>27.116000000000003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739.63399999999979</v>
      </c>
      <c r="E31" s="128">
        <f t="shared" si="3"/>
        <v>39.37599999999977</v>
      </c>
      <c r="F31" s="128">
        <f t="shared" si="3"/>
        <v>24.072000000000017</v>
      </c>
      <c r="G31" s="128">
        <f t="shared" si="3"/>
        <v>185.44499999999999</v>
      </c>
      <c r="H31" s="128">
        <f t="shared" si="3"/>
        <v>490.74099999999993</v>
      </c>
      <c r="I31" s="128">
        <f t="shared" si="3"/>
        <v>-70.003000000000029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633.37300000000005</v>
      </c>
      <c r="E32" s="128">
        <v>0</v>
      </c>
      <c r="F32" s="128">
        <v>0</v>
      </c>
      <c r="G32" s="128">
        <v>173.24100000000001</v>
      </c>
      <c r="H32" s="128">
        <v>460.13200000000001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-1.8870000000000005</v>
      </c>
      <c r="F33" s="128">
        <v>-13.786999999999999</v>
      </c>
      <c r="G33" s="128">
        <v>0</v>
      </c>
      <c r="H33" s="128">
        <v>15.673999999999999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106.26099999999974</v>
      </c>
      <c r="E34" s="128">
        <f t="shared" si="4"/>
        <v>37.48899999999977</v>
      </c>
      <c r="F34" s="128">
        <f t="shared" si="4"/>
        <v>10.285000000000018</v>
      </c>
      <c r="G34" s="128">
        <f t="shared" si="4"/>
        <v>12.203999999999979</v>
      </c>
      <c r="H34" s="128">
        <f t="shared" si="4"/>
        <v>46.282999999999923</v>
      </c>
      <c r="I34" s="128">
        <f t="shared" si="4"/>
        <v>-70.003000000000029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18.767999999999994</v>
      </c>
      <c r="E35" s="128">
        <v>0.36899999999999999</v>
      </c>
      <c r="F35" s="128">
        <v>4.9349999999999996</v>
      </c>
      <c r="G35" s="128">
        <v>10.321999999999997</v>
      </c>
      <c r="H35" s="128">
        <v>3.1420000000000003</v>
      </c>
      <c r="I35" s="128">
        <v>1.0049999999999999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16.853000000000002</v>
      </c>
      <c r="E36" s="128">
        <v>5.6420000000000003</v>
      </c>
      <c r="F36" s="128">
        <v>0.46700000000000003</v>
      </c>
      <c r="G36" s="128">
        <v>3.4420000000000002</v>
      </c>
      <c r="H36" s="128">
        <v>7.3020000000000005</v>
      </c>
      <c r="I36" s="128">
        <v>2.92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196.95299999999997</v>
      </c>
      <c r="E37" s="128">
        <v>111.83799999999999</v>
      </c>
      <c r="F37" s="128">
        <v>3.8080000000000003</v>
      </c>
      <c r="G37" s="128">
        <v>22.381</v>
      </c>
      <c r="H37" s="128">
        <v>58.925999999999995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160.69499999999999</v>
      </c>
      <c r="E38" s="128">
        <v>90.55</v>
      </c>
      <c r="F38" s="128">
        <v>3.0679999999999996</v>
      </c>
      <c r="G38" s="128">
        <v>19.947999999999997</v>
      </c>
      <c r="H38" s="128">
        <v>47.128999999999998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-0.51700000000000002</v>
      </c>
      <c r="E39" s="128">
        <v>-1.603</v>
      </c>
      <c r="F39" s="128">
        <v>1.1859999999999999</v>
      </c>
      <c r="G39" s="128">
        <v>-0.246</v>
      </c>
      <c r="H39" s="128">
        <v>0.14599999999999999</v>
      </c>
      <c r="I39" s="128">
        <v>0.51699999999999946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68.604999999999762</v>
      </c>
      <c r="E40" s="128">
        <f t="shared" si="5"/>
        <v>23.076999999999778</v>
      </c>
      <c r="F40" s="128">
        <f t="shared" si="5"/>
        <v>3.8910000000000178</v>
      </c>
      <c r="G40" s="128">
        <f t="shared" si="5"/>
        <v>3.1369999999999805</v>
      </c>
      <c r="H40" s="128">
        <f t="shared" si="5"/>
        <v>38.499999999999922</v>
      </c>
      <c r="I40" s="128">
        <f t="shared" si="5"/>
        <v>-68.605000000000018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739.63399999999956</v>
      </c>
      <c r="E42" s="128">
        <v>39.375999999999792</v>
      </c>
      <c r="F42" s="128">
        <v>24.072000000000017</v>
      </c>
      <c r="G42" s="128">
        <v>185.44499999999994</v>
      </c>
      <c r="H42" s="128">
        <v>490.74099999999976</v>
      </c>
      <c r="I42" s="128">
        <v>-70.003000000000029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111.286</v>
      </c>
      <c r="E43" s="128">
        <v>0</v>
      </c>
      <c r="F43" s="128">
        <v>0</v>
      </c>
      <c r="G43" s="128">
        <v>111.286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111.286</v>
      </c>
      <c r="E44" s="128">
        <v>0</v>
      </c>
      <c r="F44" s="128">
        <v>0</v>
      </c>
      <c r="G44" s="128">
        <v>0</v>
      </c>
      <c r="H44" s="128">
        <v>111.286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739.63399999999956</v>
      </c>
      <c r="E45" s="128">
        <f t="shared" si="6"/>
        <v>39.375999999999792</v>
      </c>
      <c r="F45" s="128">
        <f t="shared" si="6"/>
        <v>24.072000000000017</v>
      </c>
      <c r="G45" s="128">
        <f t="shared" si="6"/>
        <v>74.158999999999935</v>
      </c>
      <c r="H45" s="128">
        <f t="shared" si="6"/>
        <v>602.02699999999982</v>
      </c>
      <c r="I45" s="128">
        <f t="shared" si="6"/>
        <v>-70.003000000000029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633.37300000000005</v>
      </c>
      <c r="E46" s="128">
        <v>0</v>
      </c>
      <c r="F46" s="128">
        <v>0</v>
      </c>
      <c r="G46" s="128">
        <v>61.955000000000005</v>
      </c>
      <c r="H46" s="128">
        <v>571.41800000000001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-1.8870000000000005</v>
      </c>
      <c r="F47" s="128">
        <v>-13.786999999999999</v>
      </c>
      <c r="G47" s="128">
        <v>0</v>
      </c>
      <c r="H47" s="128">
        <v>15.673999999999999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106.26099999999951</v>
      </c>
      <c r="E48" s="128">
        <f t="shared" si="7"/>
        <v>37.488999999999791</v>
      </c>
      <c r="F48" s="128">
        <f t="shared" si="7"/>
        <v>10.285000000000018</v>
      </c>
      <c r="G48" s="128">
        <f t="shared" si="7"/>
        <v>12.20399999999993</v>
      </c>
      <c r="H48" s="128">
        <f t="shared" si="7"/>
        <v>46.282999999999809</v>
      </c>
      <c r="I48" s="128">
        <f t="shared" si="7"/>
        <v>-70.003000000000029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2C25B-D4EC-4A89-A153-329ACA95F532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317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1648.4580000000001</v>
      </c>
      <c r="E8" s="128">
        <v>1172.3620000000003</v>
      </c>
      <c r="F8" s="128">
        <v>68.825999999999993</v>
      </c>
      <c r="G8" s="128">
        <v>149.53800000000001</v>
      </c>
      <c r="H8" s="128">
        <v>257.73199999999986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843.4910000000001</v>
      </c>
      <c r="E9" s="128">
        <v>656.67499999999995</v>
      </c>
      <c r="F9" s="128">
        <v>38.887999999999998</v>
      </c>
      <c r="G9" s="128">
        <v>54.935000000000002</v>
      </c>
      <c r="H9" s="128">
        <v>92.993000000000052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804.96699999999998</v>
      </c>
      <c r="E10" s="128">
        <f t="shared" si="0"/>
        <v>515.68700000000035</v>
      </c>
      <c r="F10" s="128">
        <f t="shared" si="0"/>
        <v>29.937999999999995</v>
      </c>
      <c r="G10" s="128">
        <f t="shared" si="0"/>
        <v>94.603000000000009</v>
      </c>
      <c r="H10" s="128">
        <f t="shared" si="0"/>
        <v>164.73899999999981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161.61599999999999</v>
      </c>
      <c r="E11" s="128">
        <v>90.962999999999994</v>
      </c>
      <c r="F11" s="128">
        <v>3.1030000000000002</v>
      </c>
      <c r="G11" s="128">
        <v>20.093</v>
      </c>
      <c r="H11" s="128">
        <v>47.457000000000001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643.351</v>
      </c>
      <c r="E12" s="128">
        <f>E10-E11</f>
        <v>424.72400000000039</v>
      </c>
      <c r="F12" s="128">
        <f>F10-F11</f>
        <v>26.834999999999994</v>
      </c>
      <c r="G12" s="128">
        <f>G10-G11</f>
        <v>74.510000000000005</v>
      </c>
      <c r="H12" s="128">
        <f>H10-H11</f>
        <v>117.28199999999981</v>
      </c>
      <c r="I12" s="128">
        <v>-48.789999999999964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506.09400000000005</v>
      </c>
      <c r="E13" s="128">
        <v>343.51000000000005</v>
      </c>
      <c r="F13" s="128">
        <v>21.760999999999999</v>
      </c>
      <c r="G13" s="128">
        <v>76.444000000000003</v>
      </c>
      <c r="H13" s="128">
        <v>64.378999999999962</v>
      </c>
      <c r="I13" s="128">
        <v>4.5439999999999996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5.8789999999999996</v>
      </c>
      <c r="E14" s="128">
        <v>2.9790000000000001</v>
      </c>
      <c r="F14" s="128">
        <v>0.46600000000000003</v>
      </c>
      <c r="G14" s="128">
        <v>0.13800000000000001</v>
      </c>
      <c r="H14" s="128">
        <v>2.2959999999999994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11.218000000000004</v>
      </c>
      <c r="E15" s="128">
        <v>10.493000000000002</v>
      </c>
      <c r="F15" s="128">
        <v>0</v>
      </c>
      <c r="G15" s="128">
        <v>7.9000000000000001E-2</v>
      </c>
      <c r="H15" s="128">
        <v>0.64600000000000002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142.59599999999995</v>
      </c>
      <c r="E16" s="128">
        <f t="shared" si="1"/>
        <v>88.72800000000035</v>
      </c>
      <c r="F16" s="128">
        <f t="shared" si="1"/>
        <v>4.6079999999999943</v>
      </c>
      <c r="G16" s="128">
        <f t="shared" si="1"/>
        <v>-1.9929999999999974</v>
      </c>
      <c r="H16" s="128">
        <f t="shared" si="1"/>
        <v>51.252999999999851</v>
      </c>
      <c r="I16" s="128">
        <f t="shared" si="1"/>
        <v>-53.333999999999961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507.15100000000001</v>
      </c>
      <c r="E17" s="128">
        <v>0</v>
      </c>
      <c r="F17" s="128">
        <v>0</v>
      </c>
      <c r="G17" s="128">
        <v>0</v>
      </c>
      <c r="H17" s="128">
        <v>507.15100000000001</v>
      </c>
      <c r="I17" s="128">
        <v>3.4870000000000001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8.4019999999999992</v>
      </c>
      <c r="E18" s="128">
        <v>0</v>
      </c>
      <c r="F18" s="128">
        <v>0</v>
      </c>
      <c r="G18" s="128">
        <v>8.4019999999999992</v>
      </c>
      <c r="H18" s="128">
        <v>0</v>
      </c>
      <c r="I18" s="128">
        <v>4.8920000000000003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93.471000000000004</v>
      </c>
      <c r="E19" s="128">
        <v>0</v>
      </c>
      <c r="F19" s="128">
        <v>0</v>
      </c>
      <c r="G19" s="128">
        <v>93.471000000000004</v>
      </c>
      <c r="H19" s="128">
        <v>0</v>
      </c>
      <c r="I19" s="128">
        <v>1.3070000000000002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143.53300000000002</v>
      </c>
      <c r="E20" s="128">
        <v>61.192999999999998</v>
      </c>
      <c r="F20" s="128">
        <v>70.454999999999998</v>
      </c>
      <c r="G20" s="128">
        <v>7.1000000000000005</v>
      </c>
      <c r="H20" s="128">
        <v>4.7849999999999993</v>
      </c>
      <c r="I20" s="128">
        <v>52.25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177.24600000000004</v>
      </c>
      <c r="E21" s="128">
        <v>39.86</v>
      </c>
      <c r="F21" s="128">
        <v>56.668000000000006</v>
      </c>
      <c r="G21" s="128">
        <v>4.3109999999999999</v>
      </c>
      <c r="H21" s="128">
        <v>76.406999999999996</v>
      </c>
      <c r="I21" s="128">
        <v>18.537000000000003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768.529</v>
      </c>
      <c r="E22" s="128">
        <f t="shared" si="2"/>
        <v>67.395000000000351</v>
      </c>
      <c r="F22" s="128">
        <f t="shared" si="2"/>
        <v>-9.179000000000002</v>
      </c>
      <c r="G22" s="128">
        <f t="shared" si="2"/>
        <v>80.287000000000006</v>
      </c>
      <c r="H22" s="128">
        <f t="shared" si="2"/>
        <v>630.02599999999995</v>
      </c>
      <c r="I22" s="128">
        <f t="shared" si="2"/>
        <v>-87.144999999999953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119.714</v>
      </c>
      <c r="E23" s="128">
        <v>19.943999999999996</v>
      </c>
      <c r="F23" s="128">
        <v>2.359</v>
      </c>
      <c r="G23" s="128">
        <v>0</v>
      </c>
      <c r="H23" s="128">
        <v>97.411000000000001</v>
      </c>
      <c r="I23" s="128">
        <v>1.363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120.932</v>
      </c>
      <c r="E24" s="128">
        <v>0</v>
      </c>
      <c r="F24" s="128">
        <v>0</v>
      </c>
      <c r="G24" s="128">
        <v>120.932</v>
      </c>
      <c r="H24" s="128">
        <v>0</v>
      </c>
      <c r="I24" s="128">
        <v>0.14499999999999999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197.27499999999998</v>
      </c>
      <c r="E25" s="128">
        <v>0</v>
      </c>
      <c r="F25" s="128">
        <v>0</v>
      </c>
      <c r="G25" s="128">
        <v>0</v>
      </c>
      <c r="H25" s="128">
        <v>197.27499999999998</v>
      </c>
      <c r="I25" s="128">
        <v>1.1539999999999999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197.34000000000003</v>
      </c>
      <c r="E26" s="128">
        <v>6.017999999999998</v>
      </c>
      <c r="F26" s="128">
        <v>30.34</v>
      </c>
      <c r="G26" s="128">
        <v>160.76000000000002</v>
      </c>
      <c r="H26" s="128">
        <v>0.222</v>
      </c>
      <c r="I26" s="128">
        <v>1.089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156.501</v>
      </c>
      <c r="E27" s="128">
        <v>4.0199999999999996</v>
      </c>
      <c r="F27" s="128">
        <v>13.575999999999997</v>
      </c>
      <c r="G27" s="128">
        <v>138.68299999999999</v>
      </c>
      <c r="H27" s="128">
        <v>0.222</v>
      </c>
      <c r="I27" s="128">
        <v>0.13100000000000001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154.63900000000001</v>
      </c>
      <c r="E28" s="128">
        <v>0</v>
      </c>
      <c r="F28" s="128">
        <v>0</v>
      </c>
      <c r="G28" s="128">
        <v>0</v>
      </c>
      <c r="H28" s="128">
        <v>154.63900000000001</v>
      </c>
      <c r="I28" s="128">
        <v>1.9929999999999999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91.466000000000008</v>
      </c>
      <c r="E29" s="128">
        <v>10.263999999999999</v>
      </c>
      <c r="F29" s="128">
        <v>39.222000000000001</v>
      </c>
      <c r="G29" s="128">
        <v>19.828999999999994</v>
      </c>
      <c r="H29" s="128">
        <v>22.151</v>
      </c>
      <c r="I29" s="128">
        <v>15.544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78.47999999999999</v>
      </c>
      <c r="E30" s="128">
        <v>4.5830000000000002</v>
      </c>
      <c r="F30" s="128">
        <v>39.234000000000002</v>
      </c>
      <c r="G30" s="128">
        <v>7.1229999999999905</v>
      </c>
      <c r="H30" s="128">
        <v>27.54</v>
      </c>
      <c r="I30" s="128">
        <v>28.529999999999998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754.96400000000017</v>
      </c>
      <c r="E31" s="128">
        <f t="shared" si="3"/>
        <v>43.768000000000356</v>
      </c>
      <c r="F31" s="128">
        <f t="shared" si="3"/>
        <v>5.2380000000000067</v>
      </c>
      <c r="G31" s="128">
        <f t="shared" si="3"/>
        <v>210.59000000000003</v>
      </c>
      <c r="H31" s="128">
        <f t="shared" si="3"/>
        <v>495.36800000000005</v>
      </c>
      <c r="I31" s="128">
        <f t="shared" si="3"/>
        <v>-73.579999999999956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651.98299999999995</v>
      </c>
      <c r="E32" s="128">
        <v>0</v>
      </c>
      <c r="F32" s="128">
        <v>0</v>
      </c>
      <c r="G32" s="128">
        <v>189.803</v>
      </c>
      <c r="H32" s="128">
        <v>462.18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-1.8880000000000003</v>
      </c>
      <c r="F33" s="128">
        <v>-14.932</v>
      </c>
      <c r="G33" s="128">
        <v>0</v>
      </c>
      <c r="H33" s="128">
        <v>16.82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102.98100000000022</v>
      </c>
      <c r="E34" s="128">
        <f t="shared" si="4"/>
        <v>41.880000000000358</v>
      </c>
      <c r="F34" s="128">
        <f t="shared" si="4"/>
        <v>-9.6939999999999937</v>
      </c>
      <c r="G34" s="128">
        <f t="shared" si="4"/>
        <v>20.787000000000035</v>
      </c>
      <c r="H34" s="128">
        <f t="shared" si="4"/>
        <v>50.008000000000045</v>
      </c>
      <c r="I34" s="128">
        <f t="shared" si="4"/>
        <v>-73.579999999999956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26.75</v>
      </c>
      <c r="E35" s="128">
        <v>0.37399999999999994</v>
      </c>
      <c r="F35" s="128">
        <v>4.274</v>
      </c>
      <c r="G35" s="128">
        <v>18.759999999999998</v>
      </c>
      <c r="H35" s="128">
        <v>3.3420000000000005</v>
      </c>
      <c r="I35" s="128">
        <v>1.573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22.784000000000002</v>
      </c>
      <c r="E36" s="128">
        <v>9.0030000000000001</v>
      </c>
      <c r="F36" s="128">
        <v>2.9969999999999999</v>
      </c>
      <c r="G36" s="128">
        <v>4.1820000000000004</v>
      </c>
      <c r="H36" s="128">
        <v>6.6020000000000003</v>
      </c>
      <c r="I36" s="128">
        <v>5.5389999999999997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191.017</v>
      </c>
      <c r="E37" s="128">
        <v>108.13200000000001</v>
      </c>
      <c r="F37" s="128">
        <v>3.8570000000000002</v>
      </c>
      <c r="G37" s="128">
        <v>25.189000000000004</v>
      </c>
      <c r="H37" s="128">
        <v>53.838999999999984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161.61599999999999</v>
      </c>
      <c r="E38" s="128">
        <v>90.962999999999994</v>
      </c>
      <c r="F38" s="128">
        <v>3.1030000000000002</v>
      </c>
      <c r="G38" s="128">
        <v>20.093</v>
      </c>
      <c r="H38" s="128">
        <v>47.457000000000001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1.6999999999998183E-2</v>
      </c>
      <c r="E39" s="128">
        <v>0.52799999999999792</v>
      </c>
      <c r="F39" s="128">
        <v>-0.34899999999999975</v>
      </c>
      <c r="G39" s="128">
        <v>-0.44799999999999995</v>
      </c>
      <c r="H39" s="128">
        <v>0.28599999999999998</v>
      </c>
      <c r="I39" s="128">
        <v>-1.699999999999946E-2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69.597000000000222</v>
      </c>
      <c r="E40" s="128">
        <f t="shared" si="5"/>
        <v>32.812000000000346</v>
      </c>
      <c r="F40" s="128">
        <f t="shared" si="5"/>
        <v>-11.375999999999992</v>
      </c>
      <c r="G40" s="128">
        <f t="shared" si="5"/>
        <v>1.5610000000000315</v>
      </c>
      <c r="H40" s="128">
        <f t="shared" si="5"/>
        <v>46.600000000000058</v>
      </c>
      <c r="I40" s="128">
        <f t="shared" si="5"/>
        <v>-69.596999999999952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754.96400000000028</v>
      </c>
      <c r="E42" s="128">
        <v>43.76800000000037</v>
      </c>
      <c r="F42" s="128">
        <v>5.2380000000000067</v>
      </c>
      <c r="G42" s="128">
        <v>210.59000000000003</v>
      </c>
      <c r="H42" s="128">
        <v>495.36799999999988</v>
      </c>
      <c r="I42" s="128">
        <v>-73.579999999999956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119.38199999999998</v>
      </c>
      <c r="E43" s="128">
        <v>0</v>
      </c>
      <c r="F43" s="128">
        <v>0</v>
      </c>
      <c r="G43" s="128">
        <v>119.38199999999998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119.38199999999998</v>
      </c>
      <c r="E44" s="128">
        <v>0</v>
      </c>
      <c r="F44" s="128">
        <v>0</v>
      </c>
      <c r="G44" s="128">
        <v>0</v>
      </c>
      <c r="H44" s="128">
        <v>119.38199999999998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754.96400000000028</v>
      </c>
      <c r="E45" s="128">
        <f t="shared" si="6"/>
        <v>43.76800000000037</v>
      </c>
      <c r="F45" s="128">
        <f t="shared" si="6"/>
        <v>5.2380000000000067</v>
      </c>
      <c r="G45" s="128">
        <f t="shared" si="6"/>
        <v>91.208000000000055</v>
      </c>
      <c r="H45" s="128">
        <f t="shared" si="6"/>
        <v>614.74999999999989</v>
      </c>
      <c r="I45" s="128">
        <f t="shared" si="6"/>
        <v>-73.579999999999956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651.98299999999995</v>
      </c>
      <c r="E46" s="128">
        <v>0</v>
      </c>
      <c r="F46" s="128">
        <v>0</v>
      </c>
      <c r="G46" s="128">
        <v>70.421000000000006</v>
      </c>
      <c r="H46" s="128">
        <v>581.5619999999999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-1.8880000000000003</v>
      </c>
      <c r="F47" s="128">
        <v>-14.932</v>
      </c>
      <c r="G47" s="128">
        <v>0</v>
      </c>
      <c r="H47" s="128">
        <v>16.82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102.98100000000034</v>
      </c>
      <c r="E48" s="128">
        <f t="shared" si="7"/>
        <v>41.880000000000372</v>
      </c>
      <c r="F48" s="128">
        <f t="shared" si="7"/>
        <v>-9.6939999999999937</v>
      </c>
      <c r="G48" s="128">
        <f t="shared" si="7"/>
        <v>20.787000000000049</v>
      </c>
      <c r="H48" s="128">
        <f t="shared" si="7"/>
        <v>50.007999999999988</v>
      </c>
      <c r="I48" s="128">
        <f t="shared" si="7"/>
        <v>-73.579999999999956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95137-3823-4E75-A25A-83024C83FAD5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318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1598.9829999999999</v>
      </c>
      <c r="E8" s="128">
        <v>1145.0889999999999</v>
      </c>
      <c r="F8" s="128">
        <v>69.206999999999994</v>
      </c>
      <c r="G8" s="128">
        <v>133.566</v>
      </c>
      <c r="H8" s="128">
        <v>251.12100000000001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818.98900000000003</v>
      </c>
      <c r="E9" s="128">
        <v>642.76100000000008</v>
      </c>
      <c r="F9" s="128">
        <v>39.180000000000007</v>
      </c>
      <c r="G9" s="128">
        <v>45.628000000000007</v>
      </c>
      <c r="H9" s="128">
        <v>91.419999999999973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779.99399999999991</v>
      </c>
      <c r="E10" s="128">
        <f t="shared" si="0"/>
        <v>502.32799999999986</v>
      </c>
      <c r="F10" s="128">
        <f t="shared" si="0"/>
        <v>30.026999999999987</v>
      </c>
      <c r="G10" s="128">
        <f t="shared" si="0"/>
        <v>87.937999999999988</v>
      </c>
      <c r="H10" s="128">
        <f t="shared" si="0"/>
        <v>159.70100000000002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164.60300000000001</v>
      </c>
      <c r="E11" s="128">
        <v>92.722999999999999</v>
      </c>
      <c r="F11" s="128">
        <v>3.1739999999999999</v>
      </c>
      <c r="G11" s="128">
        <v>20.465000000000003</v>
      </c>
      <c r="H11" s="128">
        <v>48.241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615.39099999999985</v>
      </c>
      <c r="E12" s="128">
        <f>E10-E11</f>
        <v>409.60499999999985</v>
      </c>
      <c r="F12" s="128">
        <f>F10-F11</f>
        <v>26.852999999999987</v>
      </c>
      <c r="G12" s="128">
        <f>G10-G11</f>
        <v>67.472999999999985</v>
      </c>
      <c r="H12" s="128">
        <f>H10-H11</f>
        <v>111.46000000000002</v>
      </c>
      <c r="I12" s="128">
        <v>-51.148000000000025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446.01099999999997</v>
      </c>
      <c r="E13" s="128">
        <v>305.07299999999998</v>
      </c>
      <c r="F13" s="128">
        <v>16.977999999999998</v>
      </c>
      <c r="G13" s="128">
        <v>68.559999999999988</v>
      </c>
      <c r="H13" s="128">
        <v>55.4</v>
      </c>
      <c r="I13" s="128">
        <v>4.1869999999999994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6.1970000000000001</v>
      </c>
      <c r="E14" s="128">
        <v>3.2019999999999995</v>
      </c>
      <c r="F14" s="128">
        <v>0.48000000000000004</v>
      </c>
      <c r="G14" s="128">
        <v>0.123</v>
      </c>
      <c r="H14" s="128">
        <v>2.3920000000000003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8.2010000000000005</v>
      </c>
      <c r="E15" s="128">
        <v>7.3450000000000006</v>
      </c>
      <c r="F15" s="128">
        <v>4.0000000000000001E-3</v>
      </c>
      <c r="G15" s="128">
        <v>2.9000000000000005E-2</v>
      </c>
      <c r="H15" s="128">
        <v>0.82299999999999995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171.38399999999987</v>
      </c>
      <c r="E16" s="128">
        <f t="shared" si="1"/>
        <v>108.67499999999987</v>
      </c>
      <c r="F16" s="128">
        <f t="shared" si="1"/>
        <v>9.3989999999999885</v>
      </c>
      <c r="G16" s="128">
        <f t="shared" si="1"/>
        <v>-1.1810000000000034</v>
      </c>
      <c r="H16" s="128">
        <f t="shared" si="1"/>
        <v>54.491000000000021</v>
      </c>
      <c r="I16" s="128">
        <f t="shared" si="1"/>
        <v>-55.335000000000022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447.66199999999998</v>
      </c>
      <c r="E17" s="128">
        <v>0</v>
      </c>
      <c r="F17" s="128">
        <v>0</v>
      </c>
      <c r="G17" s="128">
        <v>0</v>
      </c>
      <c r="H17" s="128">
        <v>447.66199999999998</v>
      </c>
      <c r="I17" s="128">
        <v>2.536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9.7170000000000005</v>
      </c>
      <c r="E18" s="128">
        <v>0</v>
      </c>
      <c r="F18" s="128">
        <v>0</v>
      </c>
      <c r="G18" s="128">
        <v>9.7170000000000005</v>
      </c>
      <c r="H18" s="128">
        <v>0</v>
      </c>
      <c r="I18" s="128">
        <v>0.191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91.038000000000011</v>
      </c>
      <c r="E19" s="128">
        <v>0</v>
      </c>
      <c r="F19" s="128">
        <v>0</v>
      </c>
      <c r="G19" s="128">
        <v>91.038000000000011</v>
      </c>
      <c r="H19" s="128">
        <v>0</v>
      </c>
      <c r="I19" s="128">
        <v>1.1819999999999999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173.60400000000001</v>
      </c>
      <c r="E20" s="128">
        <v>106.03800000000001</v>
      </c>
      <c r="F20" s="128">
        <v>57.917999999999999</v>
      </c>
      <c r="G20" s="128">
        <v>5.2320000000000002</v>
      </c>
      <c r="H20" s="128">
        <v>4.4159999999999995</v>
      </c>
      <c r="I20" s="128">
        <v>46.62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200.87100000000001</v>
      </c>
      <c r="E21" s="128">
        <v>29.515000000000001</v>
      </c>
      <c r="F21" s="128">
        <v>52.878</v>
      </c>
      <c r="G21" s="128">
        <v>6.6820000000000004</v>
      </c>
      <c r="H21" s="128">
        <v>111.79600000000001</v>
      </c>
      <c r="I21" s="128">
        <v>19.352999999999998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727.63399999999979</v>
      </c>
      <c r="E22" s="128">
        <f t="shared" si="2"/>
        <v>32.151999999999859</v>
      </c>
      <c r="F22" s="128">
        <f t="shared" si="2"/>
        <v>4.3589999999999876</v>
      </c>
      <c r="G22" s="128">
        <f t="shared" si="2"/>
        <v>81.590000000000018</v>
      </c>
      <c r="H22" s="128">
        <f t="shared" si="2"/>
        <v>609.53300000000002</v>
      </c>
      <c r="I22" s="128">
        <f t="shared" si="2"/>
        <v>-79.075000000000031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111.874</v>
      </c>
      <c r="E23" s="128">
        <v>20.173999999999999</v>
      </c>
      <c r="F23" s="128">
        <v>3.31</v>
      </c>
      <c r="G23" s="128">
        <v>0</v>
      </c>
      <c r="H23" s="128">
        <v>88.39</v>
      </c>
      <c r="I23" s="128">
        <v>2.5390000000000001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114.27900000000001</v>
      </c>
      <c r="E24" s="128">
        <v>0</v>
      </c>
      <c r="F24" s="128">
        <v>0</v>
      </c>
      <c r="G24" s="128">
        <v>114.27900000000001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182.12700000000004</v>
      </c>
      <c r="E25" s="128">
        <v>0</v>
      </c>
      <c r="F25" s="128">
        <v>0</v>
      </c>
      <c r="G25" s="128">
        <v>0</v>
      </c>
      <c r="H25" s="128">
        <v>182.12700000000004</v>
      </c>
      <c r="I25" s="128">
        <v>0.83099999999999996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181.92700000000002</v>
      </c>
      <c r="E26" s="128">
        <v>5.5449999999999999</v>
      </c>
      <c r="F26" s="128">
        <v>29.029000000000003</v>
      </c>
      <c r="G26" s="128">
        <v>147.13800000000001</v>
      </c>
      <c r="H26" s="128">
        <v>0.215</v>
      </c>
      <c r="I26" s="128">
        <v>1.0309999999999999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162.928</v>
      </c>
      <c r="E27" s="128">
        <v>4.0140000000000002</v>
      </c>
      <c r="F27" s="128">
        <v>13.792</v>
      </c>
      <c r="G27" s="128">
        <v>144.90699999999998</v>
      </c>
      <c r="H27" s="128">
        <v>0.215</v>
      </c>
      <c r="I27" s="128">
        <v>0.109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160.98099999999999</v>
      </c>
      <c r="E28" s="128">
        <v>0</v>
      </c>
      <c r="F28" s="128">
        <v>0</v>
      </c>
      <c r="G28" s="128">
        <v>0</v>
      </c>
      <c r="H28" s="128">
        <v>160.98099999999999</v>
      </c>
      <c r="I28" s="128">
        <v>2.056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93.013000000000019</v>
      </c>
      <c r="E29" s="128">
        <v>9.927999999999999</v>
      </c>
      <c r="F29" s="128">
        <v>42.500000000000007</v>
      </c>
      <c r="G29" s="128">
        <v>19.157000000000011</v>
      </c>
      <c r="H29" s="128">
        <v>21.428000000000004</v>
      </c>
      <c r="I29" s="128">
        <v>19.695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80.254000000000019</v>
      </c>
      <c r="E30" s="128">
        <v>4.8650000000000002</v>
      </c>
      <c r="F30" s="128">
        <v>42.38600000000001</v>
      </c>
      <c r="G30" s="128">
        <v>6.1110000000000042</v>
      </c>
      <c r="H30" s="128">
        <v>26.891999999999996</v>
      </c>
      <c r="I30" s="128">
        <v>32.454000000000001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715.1329999999997</v>
      </c>
      <c r="E31" s="128">
        <f t="shared" si="3"/>
        <v>8.445999999999863</v>
      </c>
      <c r="F31" s="128">
        <f t="shared" si="3"/>
        <v>16.171999999999997</v>
      </c>
      <c r="G31" s="128">
        <f t="shared" si="3"/>
        <v>185.05400000000009</v>
      </c>
      <c r="H31" s="128">
        <f t="shared" si="3"/>
        <v>505.46099999999996</v>
      </c>
      <c r="I31" s="128">
        <f t="shared" si="3"/>
        <v>-66.574000000000012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612.7940000000001</v>
      </c>
      <c r="E32" s="128">
        <v>0</v>
      </c>
      <c r="F32" s="128">
        <v>0</v>
      </c>
      <c r="G32" s="128">
        <v>178.77300000000002</v>
      </c>
      <c r="H32" s="128">
        <v>434.02100000000002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-1.4579999999999997</v>
      </c>
      <c r="F33" s="128">
        <v>-13.092000000000002</v>
      </c>
      <c r="G33" s="128">
        <v>0</v>
      </c>
      <c r="H33" s="128">
        <v>14.550000000000002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102.3389999999996</v>
      </c>
      <c r="E34" s="128">
        <f t="shared" si="4"/>
        <v>6.9879999999998628</v>
      </c>
      <c r="F34" s="128">
        <f t="shared" si="4"/>
        <v>3.0799999999999947</v>
      </c>
      <c r="G34" s="128">
        <f t="shared" si="4"/>
        <v>6.2810000000000628</v>
      </c>
      <c r="H34" s="128">
        <f t="shared" si="4"/>
        <v>85.989999999999938</v>
      </c>
      <c r="I34" s="128">
        <f t="shared" si="4"/>
        <v>-66.574000000000012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14.645000000000001</v>
      </c>
      <c r="E35" s="128">
        <v>0.16899999999999998</v>
      </c>
      <c r="F35" s="128">
        <v>3.7370000000000001</v>
      </c>
      <c r="G35" s="128">
        <v>7.4439999999999991</v>
      </c>
      <c r="H35" s="128">
        <v>3.2950000000000004</v>
      </c>
      <c r="I35" s="128">
        <v>0.98299999999999987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12.171000000000001</v>
      </c>
      <c r="E36" s="128">
        <v>4.1930000000000005</v>
      </c>
      <c r="F36" s="128">
        <v>0.311</v>
      </c>
      <c r="G36" s="128">
        <v>3.4219999999999997</v>
      </c>
      <c r="H36" s="128">
        <v>4.2450000000000001</v>
      </c>
      <c r="I36" s="128">
        <v>3.4569999999999999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200.36799999999999</v>
      </c>
      <c r="E37" s="128">
        <v>121.956</v>
      </c>
      <c r="F37" s="128">
        <v>3.4539999999999997</v>
      </c>
      <c r="G37" s="128">
        <v>17.122999999999998</v>
      </c>
      <c r="H37" s="128">
        <v>57.835000000000015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164.60300000000001</v>
      </c>
      <c r="E38" s="128">
        <v>92.722999999999999</v>
      </c>
      <c r="F38" s="128">
        <v>3.1739999999999999</v>
      </c>
      <c r="G38" s="128">
        <v>20.465000000000003</v>
      </c>
      <c r="H38" s="128">
        <v>48.241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1.4689999999999994</v>
      </c>
      <c r="E39" s="128">
        <v>0.22199999999999989</v>
      </c>
      <c r="F39" s="128">
        <v>1.3469999999999995</v>
      </c>
      <c r="G39" s="128">
        <v>-0.246</v>
      </c>
      <c r="H39" s="128">
        <v>0.14599999999999999</v>
      </c>
      <c r="I39" s="128">
        <v>-1.4689999999999994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62.630999999999624</v>
      </c>
      <c r="E40" s="128">
        <f t="shared" si="5"/>
        <v>-18.443000000000147</v>
      </c>
      <c r="F40" s="128">
        <f t="shared" si="5"/>
        <v>-1.9730000000000047</v>
      </c>
      <c r="G40" s="128">
        <f t="shared" si="5"/>
        <v>5.8470000000000706</v>
      </c>
      <c r="H40" s="128">
        <f t="shared" si="5"/>
        <v>77.199999999999918</v>
      </c>
      <c r="I40" s="128">
        <f t="shared" si="5"/>
        <v>-62.631000000000022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715.13299999999981</v>
      </c>
      <c r="E42" s="128">
        <v>8.4459999999999074</v>
      </c>
      <c r="F42" s="128">
        <v>16.172000000000004</v>
      </c>
      <c r="G42" s="128">
        <v>185.05400000000009</v>
      </c>
      <c r="H42" s="128">
        <v>505.46099999999979</v>
      </c>
      <c r="I42" s="128">
        <v>-66.574000000000012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116.044</v>
      </c>
      <c r="E43" s="128">
        <v>0</v>
      </c>
      <c r="F43" s="128">
        <v>0</v>
      </c>
      <c r="G43" s="128">
        <v>116.044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116.044</v>
      </c>
      <c r="E44" s="128">
        <v>0</v>
      </c>
      <c r="F44" s="128">
        <v>0</v>
      </c>
      <c r="G44" s="128">
        <v>0</v>
      </c>
      <c r="H44" s="128">
        <v>116.044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715.13299999999981</v>
      </c>
      <c r="E45" s="128">
        <f t="shared" si="6"/>
        <v>8.4459999999999074</v>
      </c>
      <c r="F45" s="128">
        <f t="shared" si="6"/>
        <v>16.172000000000004</v>
      </c>
      <c r="G45" s="128">
        <f t="shared" si="6"/>
        <v>69.01000000000009</v>
      </c>
      <c r="H45" s="128">
        <f t="shared" si="6"/>
        <v>621.50499999999977</v>
      </c>
      <c r="I45" s="128">
        <f t="shared" si="6"/>
        <v>-66.574000000000012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612.7940000000001</v>
      </c>
      <c r="E46" s="128">
        <v>0</v>
      </c>
      <c r="F46" s="128">
        <v>0</v>
      </c>
      <c r="G46" s="128">
        <v>62.729000000000013</v>
      </c>
      <c r="H46" s="128">
        <v>550.06500000000005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-1.4579999999999997</v>
      </c>
      <c r="F47" s="128">
        <v>-13.092000000000002</v>
      </c>
      <c r="G47" s="128">
        <v>0</v>
      </c>
      <c r="H47" s="128">
        <v>14.550000000000002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102.33899999999971</v>
      </c>
      <c r="E48" s="128">
        <f t="shared" si="7"/>
        <v>6.9879999999999072</v>
      </c>
      <c r="F48" s="128">
        <f t="shared" si="7"/>
        <v>3.0800000000000018</v>
      </c>
      <c r="G48" s="128">
        <f t="shared" si="7"/>
        <v>6.281000000000077</v>
      </c>
      <c r="H48" s="128">
        <f t="shared" si="7"/>
        <v>85.989999999999711</v>
      </c>
      <c r="I48" s="128">
        <f t="shared" si="7"/>
        <v>-66.574000000000012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139A0-954E-4B0C-878F-B00D70633B9A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319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1420.259</v>
      </c>
      <c r="E8" s="128">
        <v>979.37000000000012</v>
      </c>
      <c r="F8" s="128">
        <v>69.481000000000009</v>
      </c>
      <c r="G8" s="128">
        <v>139.28</v>
      </c>
      <c r="H8" s="128">
        <v>232.12800000000004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712.07</v>
      </c>
      <c r="E9" s="128">
        <v>532.81700000000001</v>
      </c>
      <c r="F9" s="128">
        <v>39.554000000000002</v>
      </c>
      <c r="G9" s="128">
        <v>51.7</v>
      </c>
      <c r="H9" s="128">
        <v>87.999000000000009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708.18899999999996</v>
      </c>
      <c r="E10" s="128">
        <f t="shared" si="0"/>
        <v>446.55300000000011</v>
      </c>
      <c r="F10" s="128">
        <f t="shared" si="0"/>
        <v>29.927000000000007</v>
      </c>
      <c r="G10" s="128">
        <f t="shared" si="0"/>
        <v>87.58</v>
      </c>
      <c r="H10" s="128">
        <f t="shared" si="0"/>
        <v>144.12900000000002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165.685</v>
      </c>
      <c r="E11" s="128">
        <v>93.263000000000005</v>
      </c>
      <c r="F11" s="128">
        <v>3.2130000000000001</v>
      </c>
      <c r="G11" s="128">
        <v>20.591999999999999</v>
      </c>
      <c r="H11" s="128">
        <v>48.617000000000004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542.50399999999991</v>
      </c>
      <c r="E12" s="128">
        <f>E10-E11</f>
        <v>353.29000000000008</v>
      </c>
      <c r="F12" s="128">
        <f>F10-F11</f>
        <v>26.714000000000006</v>
      </c>
      <c r="G12" s="128">
        <f>G10-G11</f>
        <v>66.988</v>
      </c>
      <c r="H12" s="128">
        <f>H10-H11</f>
        <v>95.512000000000015</v>
      </c>
      <c r="I12" s="128">
        <v>-33.670000000000016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438.8660000000001</v>
      </c>
      <c r="E13" s="128">
        <v>300.28100000000006</v>
      </c>
      <c r="F13" s="128">
        <v>17.462</v>
      </c>
      <c r="G13" s="128">
        <v>68.249000000000009</v>
      </c>
      <c r="H13" s="128">
        <v>52.874000000000009</v>
      </c>
      <c r="I13" s="128">
        <v>3.8780000000000001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8.2390000000000008</v>
      </c>
      <c r="E14" s="128">
        <v>3.0020000000000002</v>
      </c>
      <c r="F14" s="128">
        <v>2.7269999999999999</v>
      </c>
      <c r="G14" s="128">
        <v>0.11799999999999999</v>
      </c>
      <c r="H14" s="128">
        <v>2.3920000000000003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25.372999999999998</v>
      </c>
      <c r="E15" s="128">
        <v>13.65</v>
      </c>
      <c r="F15" s="128">
        <v>5.7000000000000009E-2</v>
      </c>
      <c r="G15" s="128">
        <v>3.6000000000000004E-2</v>
      </c>
      <c r="H15" s="128">
        <v>11.629999999999999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120.77199999999979</v>
      </c>
      <c r="E16" s="128">
        <f t="shared" si="1"/>
        <v>63.657000000000011</v>
      </c>
      <c r="F16" s="128">
        <f t="shared" si="1"/>
        <v>6.5820000000000061</v>
      </c>
      <c r="G16" s="128">
        <f t="shared" si="1"/>
        <v>-1.3430000000000097</v>
      </c>
      <c r="H16" s="128">
        <f t="shared" si="1"/>
        <v>51.876000000000005</v>
      </c>
      <c r="I16" s="128">
        <f t="shared" si="1"/>
        <v>-37.548000000000016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440.07800000000003</v>
      </c>
      <c r="E17" s="128">
        <v>0</v>
      </c>
      <c r="F17" s="128">
        <v>0</v>
      </c>
      <c r="G17" s="128">
        <v>0</v>
      </c>
      <c r="H17" s="128">
        <v>440.07800000000003</v>
      </c>
      <c r="I17" s="128">
        <v>2.6659999999999999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27.66</v>
      </c>
      <c r="E18" s="128">
        <v>0</v>
      </c>
      <c r="F18" s="128">
        <v>0</v>
      </c>
      <c r="G18" s="128">
        <v>27.66</v>
      </c>
      <c r="H18" s="128">
        <v>0</v>
      </c>
      <c r="I18" s="128">
        <v>7.9000000000000001E-2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85.400999999999996</v>
      </c>
      <c r="E19" s="128">
        <v>0</v>
      </c>
      <c r="F19" s="128">
        <v>0</v>
      </c>
      <c r="G19" s="128">
        <v>85.400999999999996</v>
      </c>
      <c r="H19" s="128">
        <v>0</v>
      </c>
      <c r="I19" s="128">
        <v>3.415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151.88800000000001</v>
      </c>
      <c r="E20" s="128">
        <v>90.346999999999994</v>
      </c>
      <c r="F20" s="128">
        <v>50.652000000000001</v>
      </c>
      <c r="G20" s="128">
        <v>6.371999999999999</v>
      </c>
      <c r="H20" s="128">
        <v>4.5170000000000012</v>
      </c>
      <c r="I20" s="128">
        <v>43.635999999999996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167.09300000000002</v>
      </c>
      <c r="E21" s="128">
        <v>33.106000000000002</v>
      </c>
      <c r="F21" s="128">
        <v>43.858000000000011</v>
      </c>
      <c r="G21" s="128">
        <v>5.1540000000000008</v>
      </c>
      <c r="H21" s="128">
        <v>84.974999999999994</v>
      </c>
      <c r="I21" s="128">
        <v>28.431000000000001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633.79599999999982</v>
      </c>
      <c r="E22" s="128">
        <f t="shared" si="2"/>
        <v>6.4160000000000181</v>
      </c>
      <c r="F22" s="128">
        <f t="shared" si="2"/>
        <v>-0.21199999999998198</v>
      </c>
      <c r="G22" s="128">
        <f t="shared" si="2"/>
        <v>55.179999999999986</v>
      </c>
      <c r="H22" s="128">
        <f t="shared" si="2"/>
        <v>572.41200000000003</v>
      </c>
      <c r="I22" s="128">
        <f t="shared" si="2"/>
        <v>-46.751000000000019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95.242999999999981</v>
      </c>
      <c r="E23" s="128">
        <v>11.805999999999999</v>
      </c>
      <c r="F23" s="128">
        <v>1.9370000000000001</v>
      </c>
      <c r="G23" s="128">
        <v>0</v>
      </c>
      <c r="H23" s="128">
        <v>81.499999999999986</v>
      </c>
      <c r="I23" s="128">
        <v>4.5289999999999999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99.646999999999991</v>
      </c>
      <c r="E24" s="128">
        <v>0</v>
      </c>
      <c r="F24" s="128">
        <v>0</v>
      </c>
      <c r="G24" s="128">
        <v>99.646999999999991</v>
      </c>
      <c r="H24" s="128">
        <v>0</v>
      </c>
      <c r="I24" s="128">
        <v>0.125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183.22200000000004</v>
      </c>
      <c r="E25" s="128">
        <v>0</v>
      </c>
      <c r="F25" s="128">
        <v>0</v>
      </c>
      <c r="G25" s="128">
        <v>0</v>
      </c>
      <c r="H25" s="128">
        <v>183.22200000000004</v>
      </c>
      <c r="I25" s="128">
        <v>0.88200000000000001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183.15200000000002</v>
      </c>
      <c r="E26" s="128">
        <v>5.5359999999999978</v>
      </c>
      <c r="F26" s="128">
        <v>28.956000000000003</v>
      </c>
      <c r="G26" s="128">
        <v>148.44999999999999</v>
      </c>
      <c r="H26" s="128">
        <v>0.21</v>
      </c>
      <c r="I26" s="128">
        <v>0.95199999999999996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167.99800000000002</v>
      </c>
      <c r="E27" s="128">
        <v>3.9940000000000002</v>
      </c>
      <c r="F27" s="128">
        <v>13.846</v>
      </c>
      <c r="G27" s="128">
        <v>149.94800000000001</v>
      </c>
      <c r="H27" s="128">
        <v>0.21</v>
      </c>
      <c r="I27" s="128">
        <v>0.13100000000000001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166.08499999999998</v>
      </c>
      <c r="E28" s="128">
        <v>0</v>
      </c>
      <c r="F28" s="128">
        <v>0</v>
      </c>
      <c r="G28" s="128">
        <v>0</v>
      </c>
      <c r="H28" s="128">
        <v>166.08499999999998</v>
      </c>
      <c r="I28" s="128">
        <v>2.044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92.000999999999991</v>
      </c>
      <c r="E29" s="128">
        <v>8.4700000000000006</v>
      </c>
      <c r="F29" s="128">
        <v>40.114999999999995</v>
      </c>
      <c r="G29" s="128">
        <v>21.698000000000008</v>
      </c>
      <c r="H29" s="128">
        <v>21.718</v>
      </c>
      <c r="I29" s="128">
        <v>16.594999999999999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79.97199999999998</v>
      </c>
      <c r="E30" s="128">
        <v>4.641</v>
      </c>
      <c r="F30" s="128">
        <v>40.141999999999996</v>
      </c>
      <c r="G30" s="128">
        <v>5.039999999999992</v>
      </c>
      <c r="H30" s="128">
        <v>30.148999999999997</v>
      </c>
      <c r="I30" s="128">
        <v>28.624000000000002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624.18799999999965</v>
      </c>
      <c r="E31" s="128">
        <f t="shared" si="3"/>
        <v>-7.6769999999999836</v>
      </c>
      <c r="F31" s="128">
        <f t="shared" si="3"/>
        <v>12.988000000000021</v>
      </c>
      <c r="G31" s="128">
        <f t="shared" si="3"/>
        <v>136.67099999999991</v>
      </c>
      <c r="H31" s="128">
        <f t="shared" si="3"/>
        <v>482.20599999999996</v>
      </c>
      <c r="I31" s="128">
        <f t="shared" si="3"/>
        <v>-37.143000000000022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577.221</v>
      </c>
      <c r="E32" s="128">
        <v>0</v>
      </c>
      <c r="F32" s="128">
        <v>0</v>
      </c>
      <c r="G32" s="128">
        <v>181.35499999999999</v>
      </c>
      <c r="H32" s="128">
        <v>395.86600000000004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-1.4579999999999997</v>
      </c>
      <c r="F33" s="128">
        <v>-12.966000000000001</v>
      </c>
      <c r="G33" s="128">
        <v>0</v>
      </c>
      <c r="H33" s="128">
        <v>14.423999999999999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46.966999999999643</v>
      </c>
      <c r="E34" s="128">
        <f t="shared" si="4"/>
        <v>-9.1349999999999838</v>
      </c>
      <c r="F34" s="128">
        <f t="shared" si="4"/>
        <v>2.2000000000019782E-2</v>
      </c>
      <c r="G34" s="128">
        <f t="shared" si="4"/>
        <v>-44.684000000000083</v>
      </c>
      <c r="H34" s="128">
        <f t="shared" si="4"/>
        <v>100.76399999999992</v>
      </c>
      <c r="I34" s="128">
        <f t="shared" si="4"/>
        <v>-37.143000000000022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16.980999999999998</v>
      </c>
      <c r="E35" s="128">
        <v>0.14100000000000001</v>
      </c>
      <c r="F35" s="128">
        <v>3.1550000000000002</v>
      </c>
      <c r="G35" s="128">
        <v>10.141999999999999</v>
      </c>
      <c r="H35" s="128">
        <v>3.5430000000000001</v>
      </c>
      <c r="I35" s="128">
        <v>0.97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14.446999999999999</v>
      </c>
      <c r="E36" s="128">
        <v>6.1650000000000009</v>
      </c>
      <c r="F36" s="128">
        <v>0.39</v>
      </c>
      <c r="G36" s="128">
        <v>3.6570000000000009</v>
      </c>
      <c r="H36" s="128">
        <v>4.2350000000000003</v>
      </c>
      <c r="I36" s="128">
        <v>3.504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175.50899999999999</v>
      </c>
      <c r="E37" s="128">
        <v>91.418999999999997</v>
      </c>
      <c r="F37" s="128">
        <v>3.4159999999999999</v>
      </c>
      <c r="G37" s="128">
        <v>24.244999999999997</v>
      </c>
      <c r="H37" s="128">
        <v>56.428999999999995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165.685</v>
      </c>
      <c r="E38" s="128">
        <v>93.263000000000005</v>
      </c>
      <c r="F38" s="128">
        <v>3.2130000000000001</v>
      </c>
      <c r="G38" s="128">
        <v>20.591999999999999</v>
      </c>
      <c r="H38" s="128">
        <v>48.617000000000004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0.31100000000000083</v>
      </c>
      <c r="E39" s="128">
        <v>0.37800000000000045</v>
      </c>
      <c r="F39" s="128">
        <v>2.9000000000000359E-2</v>
      </c>
      <c r="G39" s="128">
        <v>-0.24</v>
      </c>
      <c r="H39" s="128">
        <v>0.14399999999999999</v>
      </c>
      <c r="I39" s="128">
        <v>-0.31099999999999994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34.297999999999668</v>
      </c>
      <c r="E40" s="128">
        <f t="shared" si="5"/>
        <v>-1.644999999999968</v>
      </c>
      <c r="F40" s="128">
        <f t="shared" si="5"/>
        <v>-2.9749999999999805</v>
      </c>
      <c r="G40" s="128">
        <f t="shared" si="5"/>
        <v>-54.582000000000072</v>
      </c>
      <c r="H40" s="128">
        <f t="shared" si="5"/>
        <v>93.499999999999915</v>
      </c>
      <c r="I40" s="128">
        <f t="shared" si="5"/>
        <v>-34.298000000000023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624.1880000000001</v>
      </c>
      <c r="E42" s="128">
        <v>-7.6769999999999889</v>
      </c>
      <c r="F42" s="128">
        <v>12.988000000000028</v>
      </c>
      <c r="G42" s="128">
        <v>136.67099999999999</v>
      </c>
      <c r="H42" s="128">
        <v>482.20600000000007</v>
      </c>
      <c r="I42" s="128">
        <v>-37.143000000000015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114.98099999999999</v>
      </c>
      <c r="E43" s="128">
        <v>0</v>
      </c>
      <c r="F43" s="128">
        <v>0</v>
      </c>
      <c r="G43" s="128">
        <v>114.98099999999999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114.98099999999999</v>
      </c>
      <c r="E44" s="128">
        <v>0</v>
      </c>
      <c r="F44" s="128">
        <v>0</v>
      </c>
      <c r="G44" s="128">
        <v>0</v>
      </c>
      <c r="H44" s="128">
        <v>114.98099999999999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624.1880000000001</v>
      </c>
      <c r="E45" s="128">
        <f t="shared" si="6"/>
        <v>-7.6769999999999889</v>
      </c>
      <c r="F45" s="128">
        <f t="shared" si="6"/>
        <v>12.988000000000028</v>
      </c>
      <c r="G45" s="128">
        <f t="shared" si="6"/>
        <v>21.689999999999998</v>
      </c>
      <c r="H45" s="128">
        <f t="shared" si="6"/>
        <v>597.18700000000013</v>
      </c>
      <c r="I45" s="128">
        <f t="shared" si="6"/>
        <v>-37.143000000000015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577.221</v>
      </c>
      <c r="E46" s="128">
        <v>0</v>
      </c>
      <c r="F46" s="128">
        <v>0</v>
      </c>
      <c r="G46" s="128">
        <v>66.373999999999995</v>
      </c>
      <c r="H46" s="128">
        <v>510.84700000000004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-1.4579999999999997</v>
      </c>
      <c r="F47" s="128">
        <v>-12.966000000000001</v>
      </c>
      <c r="G47" s="128">
        <v>0</v>
      </c>
      <c r="H47" s="128">
        <v>14.423999999999999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46.967000000000098</v>
      </c>
      <c r="E48" s="128">
        <f t="shared" si="7"/>
        <v>-9.1349999999999891</v>
      </c>
      <c r="F48" s="128">
        <f t="shared" si="7"/>
        <v>2.2000000000026887E-2</v>
      </c>
      <c r="G48" s="128">
        <f t="shared" si="7"/>
        <v>-44.683999999999997</v>
      </c>
      <c r="H48" s="128">
        <f t="shared" si="7"/>
        <v>100.7640000000001</v>
      </c>
      <c r="I48" s="128">
        <f t="shared" si="7"/>
        <v>-37.143000000000015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EF14E-7C3F-439C-A2FF-7F43A961319F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320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1576.1689999999999</v>
      </c>
      <c r="E8" s="128">
        <v>1111.3600000000001</v>
      </c>
      <c r="F8" s="128">
        <v>70.302999999999997</v>
      </c>
      <c r="G8" s="128">
        <v>138.32899999999998</v>
      </c>
      <c r="H8" s="128">
        <v>256.17700000000002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788.71800000000007</v>
      </c>
      <c r="E9" s="128">
        <v>607.88300000000004</v>
      </c>
      <c r="F9" s="128">
        <v>39.886000000000003</v>
      </c>
      <c r="G9" s="128">
        <v>50.464999999999996</v>
      </c>
      <c r="H9" s="128">
        <v>90.48399999999998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787.45099999999979</v>
      </c>
      <c r="E10" s="128">
        <f t="shared" si="0"/>
        <v>503.47700000000009</v>
      </c>
      <c r="F10" s="128">
        <f t="shared" si="0"/>
        <v>30.416999999999994</v>
      </c>
      <c r="G10" s="128">
        <f t="shared" si="0"/>
        <v>87.863999999999976</v>
      </c>
      <c r="H10" s="128">
        <f t="shared" si="0"/>
        <v>165.69300000000004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164.703</v>
      </c>
      <c r="E11" s="128">
        <v>93.081000000000003</v>
      </c>
      <c r="F11" s="128">
        <v>3.206</v>
      </c>
      <c r="G11" s="128">
        <v>20.395</v>
      </c>
      <c r="H11" s="128">
        <v>48.021000000000001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622.74799999999982</v>
      </c>
      <c r="E12" s="128">
        <f>E10-E11</f>
        <v>410.39600000000007</v>
      </c>
      <c r="F12" s="128">
        <f>F10-F11</f>
        <v>27.210999999999995</v>
      </c>
      <c r="G12" s="128">
        <f>G10-G11</f>
        <v>67.46899999999998</v>
      </c>
      <c r="H12" s="128">
        <f>H10-H11</f>
        <v>117.67200000000004</v>
      </c>
      <c r="I12" s="128">
        <v>-50.313999999999965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455.85599999999994</v>
      </c>
      <c r="E13" s="128">
        <v>313.09899999999999</v>
      </c>
      <c r="F13" s="128">
        <v>17.116</v>
      </c>
      <c r="G13" s="128">
        <v>68.297999999999988</v>
      </c>
      <c r="H13" s="128">
        <v>57.342999999999982</v>
      </c>
      <c r="I13" s="128">
        <v>3.8649999999999998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6.1490000000000009</v>
      </c>
      <c r="E14" s="128">
        <v>3.1549999999999994</v>
      </c>
      <c r="F14" s="128">
        <v>0.48200000000000004</v>
      </c>
      <c r="G14" s="128">
        <v>0.13</v>
      </c>
      <c r="H14" s="128">
        <v>2.3820000000000014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12.491</v>
      </c>
      <c r="E15" s="128">
        <v>10.333</v>
      </c>
      <c r="F15" s="128">
        <v>0.02</v>
      </c>
      <c r="G15" s="128">
        <v>2.9000000000000001E-2</v>
      </c>
      <c r="H15" s="128">
        <v>2.109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173.23399999999987</v>
      </c>
      <c r="E16" s="128">
        <f t="shared" si="1"/>
        <v>104.47500000000008</v>
      </c>
      <c r="F16" s="128">
        <f t="shared" si="1"/>
        <v>9.6329999999999956</v>
      </c>
      <c r="G16" s="128">
        <f t="shared" si="1"/>
        <v>-0.93000000000000771</v>
      </c>
      <c r="H16" s="128">
        <f t="shared" si="1"/>
        <v>60.056000000000061</v>
      </c>
      <c r="I16" s="128">
        <f t="shared" si="1"/>
        <v>-54.178999999999967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456.53699999999998</v>
      </c>
      <c r="E17" s="128">
        <v>0</v>
      </c>
      <c r="F17" s="128">
        <v>0</v>
      </c>
      <c r="G17" s="128">
        <v>0</v>
      </c>
      <c r="H17" s="128">
        <v>456.53699999999998</v>
      </c>
      <c r="I17" s="128">
        <v>3.1840000000000002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14.512</v>
      </c>
      <c r="E18" s="128">
        <v>0</v>
      </c>
      <c r="F18" s="128">
        <v>0</v>
      </c>
      <c r="G18" s="128">
        <v>14.512</v>
      </c>
      <c r="H18" s="128">
        <v>0</v>
      </c>
      <c r="I18" s="128">
        <v>3.2000000000000001E-2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82.910000000000011</v>
      </c>
      <c r="E19" s="128">
        <v>0</v>
      </c>
      <c r="F19" s="128">
        <v>0</v>
      </c>
      <c r="G19" s="128">
        <v>82.910000000000011</v>
      </c>
      <c r="H19" s="128">
        <v>0</v>
      </c>
      <c r="I19" s="128">
        <v>1.1309999999999998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132.678</v>
      </c>
      <c r="E20" s="128">
        <v>69.582999999999984</v>
      </c>
      <c r="F20" s="128">
        <v>53.2</v>
      </c>
      <c r="G20" s="128">
        <v>5.2560000000000002</v>
      </c>
      <c r="H20" s="128">
        <v>4.6390000000000002</v>
      </c>
      <c r="I20" s="128">
        <v>43.103000000000002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156.10199999999998</v>
      </c>
      <c r="E21" s="128">
        <v>28.712000000000003</v>
      </c>
      <c r="F21" s="128">
        <v>50.865000000000002</v>
      </c>
      <c r="G21" s="128">
        <v>4.1710000000000003</v>
      </c>
      <c r="H21" s="128">
        <v>72.353999999999999</v>
      </c>
      <c r="I21" s="128">
        <v>19.678999999999998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721.59299999999973</v>
      </c>
      <c r="E22" s="128">
        <f t="shared" si="2"/>
        <v>63.604000000000099</v>
      </c>
      <c r="F22" s="128">
        <f t="shared" si="2"/>
        <v>7.2979999999999947</v>
      </c>
      <c r="G22" s="128">
        <f t="shared" si="2"/>
        <v>66.38300000000001</v>
      </c>
      <c r="H22" s="128">
        <f t="shared" si="2"/>
        <v>584.30800000000011</v>
      </c>
      <c r="I22" s="128">
        <f t="shared" si="2"/>
        <v>-73.319999999999965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92.801999999999992</v>
      </c>
      <c r="E23" s="128">
        <v>13.384</v>
      </c>
      <c r="F23" s="128">
        <v>2.1949999999999998</v>
      </c>
      <c r="G23" s="128">
        <v>0</v>
      </c>
      <c r="H23" s="128">
        <v>77.222999999999999</v>
      </c>
      <c r="I23" s="128">
        <v>2.113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94.791999999999987</v>
      </c>
      <c r="E24" s="128">
        <v>0</v>
      </c>
      <c r="F24" s="128">
        <v>0</v>
      </c>
      <c r="G24" s="128">
        <v>94.791999999999987</v>
      </c>
      <c r="H24" s="128">
        <v>0</v>
      </c>
      <c r="I24" s="128">
        <v>0.123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184.352</v>
      </c>
      <c r="E25" s="128">
        <v>0</v>
      </c>
      <c r="F25" s="128">
        <v>0</v>
      </c>
      <c r="G25" s="128">
        <v>0</v>
      </c>
      <c r="H25" s="128">
        <v>184.352</v>
      </c>
      <c r="I25" s="128">
        <v>1.0550000000000002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184.45700000000002</v>
      </c>
      <c r="E26" s="128">
        <v>5.5330000000000013</v>
      </c>
      <c r="F26" s="128">
        <v>29.082000000000001</v>
      </c>
      <c r="G26" s="128">
        <v>149.63900000000001</v>
      </c>
      <c r="H26" s="128">
        <v>0.20299999999999999</v>
      </c>
      <c r="I26" s="128">
        <v>0.95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170.90499999999997</v>
      </c>
      <c r="E27" s="128">
        <v>3.9870000000000001</v>
      </c>
      <c r="F27" s="128">
        <v>13.91</v>
      </c>
      <c r="G27" s="128">
        <v>152.80499999999998</v>
      </c>
      <c r="H27" s="128">
        <v>0.20299999999999999</v>
      </c>
      <c r="I27" s="128">
        <v>0.109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168.917</v>
      </c>
      <c r="E28" s="128">
        <v>0</v>
      </c>
      <c r="F28" s="128">
        <v>0</v>
      </c>
      <c r="G28" s="128">
        <v>0</v>
      </c>
      <c r="H28" s="128">
        <v>168.917</v>
      </c>
      <c r="I28" s="128">
        <v>2.097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93.055000000000007</v>
      </c>
      <c r="E29" s="128">
        <v>9.270999999999999</v>
      </c>
      <c r="F29" s="128">
        <v>41.094000000000001</v>
      </c>
      <c r="G29" s="128">
        <v>20.424000000000021</v>
      </c>
      <c r="H29" s="128">
        <v>22.265999999999998</v>
      </c>
      <c r="I29" s="128">
        <v>16.673999999999999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80.064000000000021</v>
      </c>
      <c r="E30" s="128">
        <v>4.7219999999999995</v>
      </c>
      <c r="F30" s="128">
        <v>41.140999999999998</v>
      </c>
      <c r="G30" s="128">
        <v>5.9510000000000076</v>
      </c>
      <c r="H30" s="128">
        <v>28.25</v>
      </c>
      <c r="I30" s="128">
        <v>29.664999999999999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708.70899999999983</v>
      </c>
      <c r="E31" s="128">
        <f t="shared" si="3"/>
        <v>47.217000000000098</v>
      </c>
      <c r="F31" s="128">
        <f t="shared" si="3"/>
        <v>20.321999999999992</v>
      </c>
      <c r="G31" s="128">
        <f t="shared" si="3"/>
        <v>143.53600000000006</v>
      </c>
      <c r="H31" s="128">
        <f t="shared" si="3"/>
        <v>497.63400000000007</v>
      </c>
      <c r="I31" s="128">
        <f t="shared" si="3"/>
        <v>-60.435999999999972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627.101</v>
      </c>
      <c r="E32" s="128">
        <v>0</v>
      </c>
      <c r="F32" s="128">
        <v>0</v>
      </c>
      <c r="G32" s="128">
        <v>184.76400000000001</v>
      </c>
      <c r="H32" s="128">
        <v>442.33699999999999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-1.4579999999999997</v>
      </c>
      <c r="F33" s="128">
        <v>-13.027999999999999</v>
      </c>
      <c r="G33" s="128">
        <v>0</v>
      </c>
      <c r="H33" s="128">
        <v>14.485999999999999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81.607999999999834</v>
      </c>
      <c r="E34" s="128">
        <f t="shared" si="4"/>
        <v>45.7590000000001</v>
      </c>
      <c r="F34" s="128">
        <f t="shared" si="4"/>
        <v>7.2939999999999934</v>
      </c>
      <c r="G34" s="128">
        <f t="shared" si="4"/>
        <v>-41.227999999999952</v>
      </c>
      <c r="H34" s="128">
        <f t="shared" si="4"/>
        <v>69.783000000000087</v>
      </c>
      <c r="I34" s="128">
        <f t="shared" si="4"/>
        <v>-60.435999999999972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17.068000000000005</v>
      </c>
      <c r="E35" s="128">
        <v>0.46900000000000003</v>
      </c>
      <c r="F35" s="128">
        <v>3.1850000000000001</v>
      </c>
      <c r="G35" s="128">
        <v>9.8010000000000019</v>
      </c>
      <c r="H35" s="128">
        <v>3.613</v>
      </c>
      <c r="I35" s="128">
        <v>0.85699999999999998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14.895000000000001</v>
      </c>
      <c r="E36" s="128">
        <v>6.7750000000000012</v>
      </c>
      <c r="F36" s="128">
        <v>0.311</v>
      </c>
      <c r="G36" s="128">
        <v>3.7330000000000005</v>
      </c>
      <c r="H36" s="128">
        <v>4.0760000000000005</v>
      </c>
      <c r="I36" s="128">
        <v>3.0300000000000002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185.875</v>
      </c>
      <c r="E37" s="128">
        <v>100.452</v>
      </c>
      <c r="F37" s="128">
        <v>3.589</v>
      </c>
      <c r="G37" s="128">
        <v>24.066000000000003</v>
      </c>
      <c r="H37" s="128">
        <v>57.767999999999994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164.703</v>
      </c>
      <c r="E38" s="128">
        <v>93.081000000000003</v>
      </c>
      <c r="F38" s="128">
        <v>3.206</v>
      </c>
      <c r="G38" s="128">
        <v>20.395</v>
      </c>
      <c r="H38" s="128">
        <v>48.021000000000001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1.0249999999999995</v>
      </c>
      <c r="E39" s="128">
        <v>-0.89300000000000024</v>
      </c>
      <c r="F39" s="128">
        <v>2.0349999999999997</v>
      </c>
      <c r="G39" s="128">
        <v>-0.316</v>
      </c>
      <c r="H39" s="128">
        <v>0.19900000000000001</v>
      </c>
      <c r="I39" s="128">
        <v>-1.0250000000000004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57.237999999999822</v>
      </c>
      <c r="E40" s="128">
        <f t="shared" si="5"/>
        <v>45.587000000000103</v>
      </c>
      <c r="F40" s="128">
        <f t="shared" si="5"/>
        <v>2.0019999999999931</v>
      </c>
      <c r="G40" s="128">
        <f t="shared" si="5"/>
        <v>-50.650999999999954</v>
      </c>
      <c r="H40" s="128">
        <f t="shared" si="5"/>
        <v>60.300000000000104</v>
      </c>
      <c r="I40" s="128">
        <f t="shared" si="5"/>
        <v>-57.237999999999971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708.70900000000017</v>
      </c>
      <c r="E42" s="128">
        <v>47.217000000000077</v>
      </c>
      <c r="F42" s="128">
        <v>20.321999999999996</v>
      </c>
      <c r="G42" s="128">
        <v>143.536</v>
      </c>
      <c r="H42" s="128">
        <v>497.63400000000007</v>
      </c>
      <c r="I42" s="128">
        <v>-60.435999999999964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119.78200000000001</v>
      </c>
      <c r="E43" s="128">
        <v>0</v>
      </c>
      <c r="F43" s="128">
        <v>0</v>
      </c>
      <c r="G43" s="128">
        <v>119.78200000000001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119.78200000000001</v>
      </c>
      <c r="E44" s="128">
        <v>0</v>
      </c>
      <c r="F44" s="128">
        <v>0</v>
      </c>
      <c r="G44" s="128">
        <v>0</v>
      </c>
      <c r="H44" s="128">
        <v>119.78200000000001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708.70900000000017</v>
      </c>
      <c r="E45" s="128">
        <f t="shared" si="6"/>
        <v>47.217000000000077</v>
      </c>
      <c r="F45" s="128">
        <f t="shared" si="6"/>
        <v>20.321999999999996</v>
      </c>
      <c r="G45" s="128">
        <f t="shared" si="6"/>
        <v>23.753999999999991</v>
      </c>
      <c r="H45" s="128">
        <f t="shared" si="6"/>
        <v>617.41600000000005</v>
      </c>
      <c r="I45" s="128">
        <f t="shared" si="6"/>
        <v>-60.435999999999964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627.101</v>
      </c>
      <c r="E46" s="128">
        <v>0</v>
      </c>
      <c r="F46" s="128">
        <v>0</v>
      </c>
      <c r="G46" s="128">
        <v>64.981999999999999</v>
      </c>
      <c r="H46" s="128">
        <v>562.11900000000003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-1.4579999999999997</v>
      </c>
      <c r="F47" s="128">
        <v>-13.027999999999999</v>
      </c>
      <c r="G47" s="128">
        <v>0</v>
      </c>
      <c r="H47" s="128">
        <v>14.485999999999999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81.608000000000175</v>
      </c>
      <c r="E48" s="128">
        <f t="shared" si="7"/>
        <v>45.759000000000079</v>
      </c>
      <c r="F48" s="128">
        <f t="shared" si="7"/>
        <v>7.2939999999999969</v>
      </c>
      <c r="G48" s="128">
        <f t="shared" si="7"/>
        <v>-41.228000000000009</v>
      </c>
      <c r="H48" s="128">
        <f t="shared" si="7"/>
        <v>69.78300000000003</v>
      </c>
      <c r="I48" s="128">
        <f t="shared" si="7"/>
        <v>-60.435999999999964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6F78C-454A-4692-8DD1-5338EC19ED1E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321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1675.357</v>
      </c>
      <c r="E8" s="128">
        <v>1183.5830000000001</v>
      </c>
      <c r="F8" s="128">
        <v>71.783000000000001</v>
      </c>
      <c r="G8" s="128">
        <v>162.381</v>
      </c>
      <c r="H8" s="128">
        <v>257.6099999999999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864.61400000000003</v>
      </c>
      <c r="E9" s="128">
        <v>666.34099999999989</v>
      </c>
      <c r="F9" s="128">
        <v>40.216000000000001</v>
      </c>
      <c r="G9" s="128">
        <v>63.51</v>
      </c>
      <c r="H9" s="128">
        <v>94.547000000000097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810.74299999999994</v>
      </c>
      <c r="E10" s="128">
        <f t="shared" si="0"/>
        <v>517.24200000000019</v>
      </c>
      <c r="F10" s="128">
        <f t="shared" si="0"/>
        <v>31.567</v>
      </c>
      <c r="G10" s="128">
        <f t="shared" si="0"/>
        <v>98.871000000000009</v>
      </c>
      <c r="H10" s="128">
        <f t="shared" si="0"/>
        <v>163.06299999999982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165.40800000000002</v>
      </c>
      <c r="E11" s="128">
        <v>93.313999999999993</v>
      </c>
      <c r="F11" s="128">
        <v>3.2390000000000003</v>
      </c>
      <c r="G11" s="128">
        <v>20.530000000000005</v>
      </c>
      <c r="H11" s="128">
        <v>48.325000000000003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645.33499999999992</v>
      </c>
      <c r="E12" s="128">
        <f>E10-E11</f>
        <v>423.92800000000022</v>
      </c>
      <c r="F12" s="128">
        <f>F10-F11</f>
        <v>28.327999999999999</v>
      </c>
      <c r="G12" s="128">
        <f>G10-G11</f>
        <v>78.341000000000008</v>
      </c>
      <c r="H12" s="128">
        <f>H10-H11</f>
        <v>114.73799999999981</v>
      </c>
      <c r="I12" s="128">
        <v>-62.508999999999958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507.85</v>
      </c>
      <c r="E13" s="128">
        <v>341.14699999999999</v>
      </c>
      <c r="F13" s="128">
        <v>22.255000000000003</v>
      </c>
      <c r="G13" s="128">
        <v>80.100999999999999</v>
      </c>
      <c r="H13" s="128">
        <v>64.347000000000008</v>
      </c>
      <c r="I13" s="128">
        <v>4.5510000000000002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6.1440000000000001</v>
      </c>
      <c r="E14" s="128">
        <v>3.1909999999999998</v>
      </c>
      <c r="F14" s="128">
        <v>0.47800000000000004</v>
      </c>
      <c r="G14" s="128">
        <v>0.11799999999999998</v>
      </c>
      <c r="H14" s="128">
        <v>2.3570000000000002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21.189</v>
      </c>
      <c r="E15" s="128">
        <v>18.277000000000001</v>
      </c>
      <c r="F15" s="128">
        <v>2.0999999999999998E-2</v>
      </c>
      <c r="G15" s="128">
        <v>0.04</v>
      </c>
      <c r="H15" s="128">
        <v>2.851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152.52999999999989</v>
      </c>
      <c r="E16" s="128">
        <f t="shared" si="1"/>
        <v>97.867000000000232</v>
      </c>
      <c r="F16" s="128">
        <f t="shared" si="1"/>
        <v>5.615999999999997</v>
      </c>
      <c r="G16" s="128">
        <f t="shared" si="1"/>
        <v>-1.8379999999999908</v>
      </c>
      <c r="H16" s="128">
        <f t="shared" si="1"/>
        <v>50.884999999999806</v>
      </c>
      <c r="I16" s="128">
        <f t="shared" si="1"/>
        <v>-67.05999999999996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509.33699999999999</v>
      </c>
      <c r="E17" s="128">
        <v>0</v>
      </c>
      <c r="F17" s="128">
        <v>0</v>
      </c>
      <c r="G17" s="128">
        <v>0</v>
      </c>
      <c r="H17" s="128">
        <v>509.33699999999999</v>
      </c>
      <c r="I17" s="128">
        <v>3.0640000000000001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18.989000000000001</v>
      </c>
      <c r="E18" s="128">
        <v>0</v>
      </c>
      <c r="F18" s="128">
        <v>0</v>
      </c>
      <c r="G18" s="128">
        <v>18.989000000000001</v>
      </c>
      <c r="H18" s="128">
        <v>0</v>
      </c>
      <c r="I18" s="128">
        <v>4.6879999999999997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86.37700000000001</v>
      </c>
      <c r="E19" s="128">
        <v>0</v>
      </c>
      <c r="F19" s="128">
        <v>0</v>
      </c>
      <c r="G19" s="128">
        <v>86.37700000000001</v>
      </c>
      <c r="H19" s="128">
        <v>0</v>
      </c>
      <c r="I19" s="128">
        <v>1.2420000000000002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133.57200000000003</v>
      </c>
      <c r="E20" s="128">
        <v>48.570999999999998</v>
      </c>
      <c r="F20" s="128">
        <v>75.533000000000015</v>
      </c>
      <c r="G20" s="128">
        <v>4.8720000000000008</v>
      </c>
      <c r="H20" s="128">
        <v>4.596000000000001</v>
      </c>
      <c r="I20" s="128">
        <v>46.854999999999997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161.81300000000002</v>
      </c>
      <c r="E21" s="128">
        <v>34.845999999999997</v>
      </c>
      <c r="F21" s="128">
        <v>57.304000000000002</v>
      </c>
      <c r="G21" s="128">
        <v>3.8780000000000001</v>
      </c>
      <c r="H21" s="128">
        <v>65.784999999999997</v>
      </c>
      <c r="I21" s="128">
        <v>18.613999999999997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757.49599999999987</v>
      </c>
      <c r="E22" s="128">
        <f t="shared" si="2"/>
        <v>84.142000000000223</v>
      </c>
      <c r="F22" s="128">
        <f t="shared" si="2"/>
        <v>-12.613000000000014</v>
      </c>
      <c r="G22" s="128">
        <f t="shared" si="2"/>
        <v>64.556000000000012</v>
      </c>
      <c r="H22" s="128">
        <f t="shared" si="2"/>
        <v>621.41099999999972</v>
      </c>
      <c r="I22" s="128">
        <f t="shared" si="2"/>
        <v>-95.682999999999936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116.952</v>
      </c>
      <c r="E23" s="128">
        <v>19.021999999999998</v>
      </c>
      <c r="F23" s="128">
        <v>3.1189999999999998</v>
      </c>
      <c r="G23" s="128">
        <v>0</v>
      </c>
      <c r="H23" s="128">
        <v>94.811000000000007</v>
      </c>
      <c r="I23" s="128">
        <v>1.7589999999999999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118.56099999999999</v>
      </c>
      <c r="E24" s="128">
        <v>0</v>
      </c>
      <c r="F24" s="128">
        <v>0</v>
      </c>
      <c r="G24" s="128">
        <v>118.56099999999999</v>
      </c>
      <c r="H24" s="128">
        <v>0</v>
      </c>
      <c r="I24" s="128">
        <v>0.15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199.958</v>
      </c>
      <c r="E25" s="128">
        <v>0</v>
      </c>
      <c r="F25" s="128">
        <v>0</v>
      </c>
      <c r="G25" s="128">
        <v>0</v>
      </c>
      <c r="H25" s="128">
        <v>199.958</v>
      </c>
      <c r="I25" s="128">
        <v>1.016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199.86400000000003</v>
      </c>
      <c r="E26" s="128">
        <v>5.5510000000000002</v>
      </c>
      <c r="F26" s="128">
        <v>31.216999999999999</v>
      </c>
      <c r="G26" s="128">
        <v>162.86200000000002</v>
      </c>
      <c r="H26" s="128">
        <v>0.23399999999999999</v>
      </c>
      <c r="I26" s="128">
        <v>1.1099999999999999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169.74199999999999</v>
      </c>
      <c r="E27" s="128">
        <v>3.9950000000000001</v>
      </c>
      <c r="F27" s="128">
        <v>14.061</v>
      </c>
      <c r="G27" s="128">
        <v>151.45199999999997</v>
      </c>
      <c r="H27" s="128">
        <v>0.23399999999999999</v>
      </c>
      <c r="I27" s="128">
        <v>0.129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167.79599999999999</v>
      </c>
      <c r="E28" s="128">
        <v>0</v>
      </c>
      <c r="F28" s="128">
        <v>0</v>
      </c>
      <c r="G28" s="128">
        <v>0</v>
      </c>
      <c r="H28" s="128">
        <v>167.79599999999999</v>
      </c>
      <c r="I28" s="128">
        <v>2.0749999999999997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98.576000000000036</v>
      </c>
      <c r="E29" s="128">
        <v>10.138999999999999</v>
      </c>
      <c r="F29" s="128">
        <v>42.317999999999998</v>
      </c>
      <c r="G29" s="128">
        <v>22.949000000000012</v>
      </c>
      <c r="H29" s="128">
        <v>23.17</v>
      </c>
      <c r="I29" s="128">
        <v>16.91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84.649000000000015</v>
      </c>
      <c r="E30" s="128">
        <v>4.9860000000000007</v>
      </c>
      <c r="F30" s="128">
        <v>42.332000000000001</v>
      </c>
      <c r="G30" s="128">
        <v>6.9299999999999926</v>
      </c>
      <c r="H30" s="128">
        <v>30.401</v>
      </c>
      <c r="I30" s="128">
        <v>30.837000000000003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743.13800000000003</v>
      </c>
      <c r="E31" s="128">
        <f t="shared" si="3"/>
        <v>61.523000000000238</v>
      </c>
      <c r="F31" s="128">
        <f t="shared" si="3"/>
        <v>1.4379999999999882</v>
      </c>
      <c r="G31" s="128">
        <f t="shared" si="3"/>
        <v>178.50800000000004</v>
      </c>
      <c r="H31" s="128">
        <f t="shared" si="3"/>
        <v>501.6689999999997</v>
      </c>
      <c r="I31" s="128">
        <f t="shared" si="3"/>
        <v>-81.324999999999932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641.19799999999998</v>
      </c>
      <c r="E32" s="128">
        <v>0</v>
      </c>
      <c r="F32" s="128">
        <v>0</v>
      </c>
      <c r="G32" s="128">
        <v>204.756</v>
      </c>
      <c r="H32" s="128">
        <v>436.44200000000001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-1.4600000000000004</v>
      </c>
      <c r="F33" s="128">
        <v>-14.995000000000001</v>
      </c>
      <c r="G33" s="128">
        <v>0</v>
      </c>
      <c r="H33" s="128">
        <v>16.455000000000002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101.94000000000005</v>
      </c>
      <c r="E34" s="128">
        <f t="shared" si="4"/>
        <v>60.063000000000237</v>
      </c>
      <c r="F34" s="128">
        <f t="shared" si="4"/>
        <v>-13.557000000000013</v>
      </c>
      <c r="G34" s="128">
        <f t="shared" si="4"/>
        <v>-26.247999999999962</v>
      </c>
      <c r="H34" s="128">
        <f t="shared" si="4"/>
        <v>81.68199999999969</v>
      </c>
      <c r="I34" s="128">
        <f t="shared" si="4"/>
        <v>-81.324999999999932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29.623999999999995</v>
      </c>
      <c r="E35" s="128">
        <v>1.5389999999999999</v>
      </c>
      <c r="F35" s="128">
        <v>3.8280000000000003</v>
      </c>
      <c r="G35" s="128">
        <v>20.183999999999997</v>
      </c>
      <c r="H35" s="128">
        <v>4.0730000000000004</v>
      </c>
      <c r="I35" s="128">
        <v>1.7069999999999999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23.226000000000003</v>
      </c>
      <c r="E36" s="128">
        <v>11.654999999999999</v>
      </c>
      <c r="F36" s="128">
        <v>0.313</v>
      </c>
      <c r="G36" s="128">
        <v>4.6810000000000009</v>
      </c>
      <c r="H36" s="128">
        <v>6.577</v>
      </c>
      <c r="I36" s="128">
        <v>8.1050000000000004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186.023</v>
      </c>
      <c r="E37" s="128">
        <v>98.887000000000029</v>
      </c>
      <c r="F37" s="128">
        <v>3.7779999999999996</v>
      </c>
      <c r="G37" s="128">
        <v>27.513000000000002</v>
      </c>
      <c r="H37" s="128">
        <v>55.844999999999963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165.40800000000002</v>
      </c>
      <c r="E38" s="128">
        <v>93.313999999999993</v>
      </c>
      <c r="F38" s="128">
        <v>3.2390000000000003</v>
      </c>
      <c r="G38" s="128">
        <v>20.530000000000005</v>
      </c>
      <c r="H38" s="128">
        <v>48.325000000000003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0.60900000000000087</v>
      </c>
      <c r="E39" s="128">
        <v>-0.70599999999999918</v>
      </c>
      <c r="F39" s="128">
        <v>1.4710000000000001</v>
      </c>
      <c r="G39" s="128">
        <v>-0.42200000000000004</v>
      </c>
      <c r="H39" s="128">
        <v>0.26600000000000001</v>
      </c>
      <c r="I39" s="128">
        <v>-0.60899999999999821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74.318000000000083</v>
      </c>
      <c r="E40" s="128">
        <f t="shared" si="5"/>
        <v>65.312000000000197</v>
      </c>
      <c r="F40" s="128">
        <f t="shared" si="5"/>
        <v>-19.082000000000011</v>
      </c>
      <c r="G40" s="128">
        <f t="shared" si="5"/>
        <v>-48.311999999999969</v>
      </c>
      <c r="H40" s="128">
        <f t="shared" si="5"/>
        <v>76.399999999999736</v>
      </c>
      <c r="I40" s="128">
        <f t="shared" si="5"/>
        <v>-74.317999999999927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743.13800000000003</v>
      </c>
      <c r="E42" s="128">
        <v>61.523000000000266</v>
      </c>
      <c r="F42" s="128">
        <v>1.4379999999999953</v>
      </c>
      <c r="G42" s="128">
        <v>178.50800000000004</v>
      </c>
      <c r="H42" s="128">
        <v>501.6689999999997</v>
      </c>
      <c r="I42" s="128">
        <v>-81.32499999999996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129.06299999999999</v>
      </c>
      <c r="E43" s="128">
        <v>0</v>
      </c>
      <c r="F43" s="128">
        <v>0</v>
      </c>
      <c r="G43" s="128">
        <v>129.06299999999999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129.06299999999999</v>
      </c>
      <c r="E44" s="128">
        <v>0</v>
      </c>
      <c r="F44" s="128">
        <v>0</v>
      </c>
      <c r="G44" s="128">
        <v>0</v>
      </c>
      <c r="H44" s="128">
        <v>129.06299999999999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743.13800000000003</v>
      </c>
      <c r="E45" s="128">
        <f t="shared" si="6"/>
        <v>61.523000000000266</v>
      </c>
      <c r="F45" s="128">
        <f t="shared" si="6"/>
        <v>1.4379999999999953</v>
      </c>
      <c r="G45" s="128">
        <f t="shared" si="6"/>
        <v>49.44500000000005</v>
      </c>
      <c r="H45" s="128">
        <f t="shared" si="6"/>
        <v>630.73199999999974</v>
      </c>
      <c r="I45" s="128">
        <f t="shared" si="6"/>
        <v>-81.32499999999996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641.19799999999998</v>
      </c>
      <c r="E46" s="128">
        <v>0</v>
      </c>
      <c r="F46" s="128">
        <v>0</v>
      </c>
      <c r="G46" s="128">
        <v>75.692999999999984</v>
      </c>
      <c r="H46" s="128">
        <v>565.505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-1.4600000000000004</v>
      </c>
      <c r="F47" s="128">
        <v>-14.995000000000001</v>
      </c>
      <c r="G47" s="128">
        <v>0</v>
      </c>
      <c r="H47" s="128">
        <v>16.455000000000002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101.94000000000005</v>
      </c>
      <c r="E48" s="128">
        <f t="shared" si="7"/>
        <v>60.063000000000265</v>
      </c>
      <c r="F48" s="128">
        <f t="shared" si="7"/>
        <v>-13.557000000000006</v>
      </c>
      <c r="G48" s="128">
        <f t="shared" si="7"/>
        <v>-26.247999999999934</v>
      </c>
      <c r="H48" s="128">
        <f t="shared" si="7"/>
        <v>81.681999999999746</v>
      </c>
      <c r="I48" s="128">
        <f t="shared" si="7"/>
        <v>-81.32499999999996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C65B-EF62-429B-B42E-2B79A253E9F6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322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1624.731</v>
      </c>
      <c r="E8" s="128">
        <v>1165.3879999999999</v>
      </c>
      <c r="F8" s="128">
        <v>73.236000000000018</v>
      </c>
      <c r="G8" s="128">
        <v>142.346</v>
      </c>
      <c r="H8" s="128">
        <v>243.76099999999994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837.68899999999996</v>
      </c>
      <c r="E9" s="128">
        <v>657.33500000000004</v>
      </c>
      <c r="F9" s="128">
        <v>40.511000000000003</v>
      </c>
      <c r="G9" s="128">
        <v>51.906000000000006</v>
      </c>
      <c r="H9" s="128">
        <v>87.93700000000004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787.04200000000003</v>
      </c>
      <c r="E10" s="128">
        <f t="shared" si="0"/>
        <v>508.05299999999988</v>
      </c>
      <c r="F10" s="128">
        <f t="shared" si="0"/>
        <v>32.725000000000016</v>
      </c>
      <c r="G10" s="128">
        <f t="shared" si="0"/>
        <v>90.44</v>
      </c>
      <c r="H10" s="128">
        <f t="shared" si="0"/>
        <v>155.8239999999999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169.928</v>
      </c>
      <c r="E11" s="128">
        <v>95.590999999999994</v>
      </c>
      <c r="F11" s="128">
        <v>3.335</v>
      </c>
      <c r="G11" s="128">
        <v>21.212</v>
      </c>
      <c r="H11" s="128">
        <v>49.79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617.11400000000003</v>
      </c>
      <c r="E12" s="128">
        <f>E10-E11</f>
        <v>412.46199999999988</v>
      </c>
      <c r="F12" s="128">
        <f>F10-F11</f>
        <v>29.390000000000015</v>
      </c>
      <c r="G12" s="128">
        <f>G10-G11</f>
        <v>69.227999999999994</v>
      </c>
      <c r="H12" s="128">
        <f>H10-H11</f>
        <v>106.03399999999991</v>
      </c>
      <c r="I12" s="128">
        <v>-61.396000000000015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443.00400000000002</v>
      </c>
      <c r="E13" s="128">
        <v>300.63400000000001</v>
      </c>
      <c r="F13" s="128">
        <v>17.047999999999998</v>
      </c>
      <c r="G13" s="128">
        <v>70.90300000000002</v>
      </c>
      <c r="H13" s="128">
        <v>54.418999999999997</v>
      </c>
      <c r="I13" s="128">
        <v>4.2350000000000003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8.298</v>
      </c>
      <c r="E14" s="128">
        <v>5.1919999999999993</v>
      </c>
      <c r="F14" s="128">
        <v>0.54400000000000004</v>
      </c>
      <c r="G14" s="128">
        <v>0.11699999999999999</v>
      </c>
      <c r="H14" s="128">
        <v>2.4450000000000007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21.124000000000002</v>
      </c>
      <c r="E15" s="128">
        <v>16.079000000000001</v>
      </c>
      <c r="F15" s="128">
        <v>2.7E-2</v>
      </c>
      <c r="G15" s="128">
        <v>3.2000000000000001E-2</v>
      </c>
      <c r="H15" s="128">
        <v>4.9859999999999998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186.93600000000001</v>
      </c>
      <c r="E16" s="128">
        <f t="shared" si="1"/>
        <v>122.71499999999986</v>
      </c>
      <c r="F16" s="128">
        <f t="shared" si="1"/>
        <v>11.825000000000015</v>
      </c>
      <c r="G16" s="128">
        <f t="shared" si="1"/>
        <v>-1.7600000000000255</v>
      </c>
      <c r="H16" s="128">
        <f t="shared" si="1"/>
        <v>54.155999999999906</v>
      </c>
      <c r="I16" s="128">
        <f t="shared" si="1"/>
        <v>-65.631000000000014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444.82100000000003</v>
      </c>
      <c r="E17" s="128">
        <v>0</v>
      </c>
      <c r="F17" s="128">
        <v>0</v>
      </c>
      <c r="G17" s="128">
        <v>0</v>
      </c>
      <c r="H17" s="128">
        <v>444.82100000000003</v>
      </c>
      <c r="I17" s="128">
        <v>2.4180000000000001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29.26</v>
      </c>
      <c r="E18" s="128">
        <v>0</v>
      </c>
      <c r="F18" s="128">
        <v>0</v>
      </c>
      <c r="G18" s="128">
        <v>29.26</v>
      </c>
      <c r="H18" s="128">
        <v>0</v>
      </c>
      <c r="I18" s="128">
        <v>4.4000000000000004E-2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92.965000000000003</v>
      </c>
      <c r="E19" s="128">
        <v>0</v>
      </c>
      <c r="F19" s="128">
        <v>0</v>
      </c>
      <c r="G19" s="128">
        <v>92.965000000000003</v>
      </c>
      <c r="H19" s="128">
        <v>0</v>
      </c>
      <c r="I19" s="128">
        <v>1.0509999999999999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158.72400000000002</v>
      </c>
      <c r="E20" s="128">
        <v>96.158000000000001</v>
      </c>
      <c r="F20" s="128">
        <v>53.016999999999996</v>
      </c>
      <c r="G20" s="128">
        <v>5.137999999999999</v>
      </c>
      <c r="H20" s="128">
        <v>4.4109999999999996</v>
      </c>
      <c r="I20" s="128">
        <v>52.180999999999997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190.92199999999997</v>
      </c>
      <c r="E21" s="128">
        <v>35.503</v>
      </c>
      <c r="F21" s="128">
        <v>48.709999999999994</v>
      </c>
      <c r="G21" s="128">
        <v>2.5150000000000001</v>
      </c>
      <c r="H21" s="128">
        <v>104.19399999999999</v>
      </c>
      <c r="I21" s="128">
        <v>19.983000000000001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727.66000000000008</v>
      </c>
      <c r="E22" s="128">
        <f t="shared" si="2"/>
        <v>62.05999999999986</v>
      </c>
      <c r="F22" s="128">
        <f t="shared" si="2"/>
        <v>7.5180000000000149</v>
      </c>
      <c r="G22" s="128">
        <f t="shared" si="2"/>
        <v>59.321999999999981</v>
      </c>
      <c r="H22" s="128">
        <f t="shared" si="2"/>
        <v>598.75999999999988</v>
      </c>
      <c r="I22" s="128">
        <f t="shared" si="2"/>
        <v>-94.403999999999996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110.44</v>
      </c>
      <c r="E23" s="128">
        <v>22.297999999999995</v>
      </c>
      <c r="F23" s="128">
        <v>2.992</v>
      </c>
      <c r="G23" s="128">
        <v>0</v>
      </c>
      <c r="H23" s="128">
        <v>85.15</v>
      </c>
      <c r="I23" s="128">
        <v>2.3170000000000002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112.623</v>
      </c>
      <c r="E24" s="128">
        <v>0</v>
      </c>
      <c r="F24" s="128">
        <v>0</v>
      </c>
      <c r="G24" s="128">
        <v>112.623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184.98900000000003</v>
      </c>
      <c r="E25" s="128">
        <v>0</v>
      </c>
      <c r="F25" s="128">
        <v>0</v>
      </c>
      <c r="G25" s="128">
        <v>0</v>
      </c>
      <c r="H25" s="128">
        <v>184.98900000000003</v>
      </c>
      <c r="I25" s="128">
        <v>0.79899999999999993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184.74300000000002</v>
      </c>
      <c r="E26" s="128">
        <v>5.240999999999997</v>
      </c>
      <c r="F26" s="128">
        <v>30.036000000000005</v>
      </c>
      <c r="G26" s="128">
        <v>149.24900000000002</v>
      </c>
      <c r="H26" s="128">
        <v>0.217</v>
      </c>
      <c r="I26" s="128">
        <v>1.0449999999999999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175.77599999999998</v>
      </c>
      <c r="E27" s="128">
        <v>4.12</v>
      </c>
      <c r="F27" s="128">
        <v>14.364000000000001</v>
      </c>
      <c r="G27" s="128">
        <v>157.07499999999996</v>
      </c>
      <c r="H27" s="128">
        <v>0.217</v>
      </c>
      <c r="I27" s="128">
        <v>0.112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173.76</v>
      </c>
      <c r="E28" s="128">
        <v>0</v>
      </c>
      <c r="F28" s="128">
        <v>0</v>
      </c>
      <c r="G28" s="128">
        <v>0</v>
      </c>
      <c r="H28" s="128">
        <v>173.76</v>
      </c>
      <c r="I28" s="128">
        <v>2.1279999999999997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98.453000000000046</v>
      </c>
      <c r="E29" s="128">
        <v>10.683999999999999</v>
      </c>
      <c r="F29" s="128">
        <v>44.967000000000006</v>
      </c>
      <c r="G29" s="128">
        <v>20.627000000000024</v>
      </c>
      <c r="H29" s="128">
        <v>22.175000000000004</v>
      </c>
      <c r="I29" s="128">
        <v>23.605999999999998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86.677000000000021</v>
      </c>
      <c r="E30" s="128">
        <v>5.2430000000000003</v>
      </c>
      <c r="F30" s="128">
        <v>44.211000000000006</v>
      </c>
      <c r="G30" s="128">
        <v>9.1870000000000118</v>
      </c>
      <c r="H30" s="128">
        <v>28.036000000000001</v>
      </c>
      <c r="I30" s="128">
        <v>35.382000000000005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715.80500000000006</v>
      </c>
      <c r="E31" s="128">
        <f t="shared" si="3"/>
        <v>35.441999999999872</v>
      </c>
      <c r="F31" s="128">
        <f t="shared" si="3"/>
        <v>19.442000000000018</v>
      </c>
      <c r="G31" s="128">
        <f t="shared" si="3"/>
        <v>152.67900000000003</v>
      </c>
      <c r="H31" s="128">
        <f t="shared" si="3"/>
        <v>508.24199999999985</v>
      </c>
      <c r="I31" s="128">
        <f t="shared" si="3"/>
        <v>-82.548999999999992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599.75399999999991</v>
      </c>
      <c r="E32" s="128">
        <v>0</v>
      </c>
      <c r="F32" s="128">
        <v>0</v>
      </c>
      <c r="G32" s="128">
        <v>189.84999999999997</v>
      </c>
      <c r="H32" s="128">
        <v>409.904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-1.0649999999999995</v>
      </c>
      <c r="F33" s="128">
        <v>-13.773999999999999</v>
      </c>
      <c r="G33" s="128">
        <v>0</v>
      </c>
      <c r="H33" s="128">
        <v>14.838999999999999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116.05100000000016</v>
      </c>
      <c r="E34" s="128">
        <f t="shared" si="4"/>
        <v>34.376999999999875</v>
      </c>
      <c r="F34" s="128">
        <f t="shared" si="4"/>
        <v>5.6680000000000188</v>
      </c>
      <c r="G34" s="128">
        <f t="shared" si="4"/>
        <v>-37.170999999999935</v>
      </c>
      <c r="H34" s="128">
        <f t="shared" si="4"/>
        <v>113.17699999999985</v>
      </c>
      <c r="I34" s="128">
        <f t="shared" si="4"/>
        <v>-82.548999999999992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18.576000000000001</v>
      </c>
      <c r="E35" s="128">
        <v>0.182</v>
      </c>
      <c r="F35" s="128">
        <v>4.5729999999999995</v>
      </c>
      <c r="G35" s="128">
        <v>10.374000000000001</v>
      </c>
      <c r="H35" s="128">
        <v>3.4470000000000001</v>
      </c>
      <c r="I35" s="128">
        <v>1.409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16.068999999999999</v>
      </c>
      <c r="E36" s="128">
        <v>6.2880000000000003</v>
      </c>
      <c r="F36" s="128">
        <v>0.43700000000000006</v>
      </c>
      <c r="G36" s="128">
        <v>3.8069999999999995</v>
      </c>
      <c r="H36" s="128">
        <v>5.5369999999999999</v>
      </c>
      <c r="I36" s="128">
        <v>3.9159999999999999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203.43</v>
      </c>
      <c r="E37" s="128">
        <v>125.124</v>
      </c>
      <c r="F37" s="128">
        <v>4.0609999999999999</v>
      </c>
      <c r="G37" s="128">
        <v>17.065000000000001</v>
      </c>
      <c r="H37" s="128">
        <v>57.18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169.928</v>
      </c>
      <c r="E38" s="128">
        <v>95.590999999999994</v>
      </c>
      <c r="F38" s="128">
        <v>3.335</v>
      </c>
      <c r="G38" s="128">
        <v>21.212</v>
      </c>
      <c r="H38" s="128">
        <v>49.79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0.88200000000000078</v>
      </c>
      <c r="E39" s="128">
        <v>1.2990000000000004</v>
      </c>
      <c r="F39" s="128">
        <v>-0.29699999999999971</v>
      </c>
      <c r="G39" s="128">
        <v>-0.29699999999999999</v>
      </c>
      <c r="H39" s="128">
        <v>0.17699999999999999</v>
      </c>
      <c r="I39" s="128">
        <v>-0.88200000000000145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79.160000000000153</v>
      </c>
      <c r="E40" s="128">
        <f t="shared" si="5"/>
        <v>9.6509999999998755</v>
      </c>
      <c r="F40" s="128">
        <f t="shared" si="5"/>
        <v>1.1030000000000193</v>
      </c>
      <c r="G40" s="128">
        <f t="shared" si="5"/>
        <v>-39.29399999999994</v>
      </c>
      <c r="H40" s="128">
        <f t="shared" si="5"/>
        <v>107.69999999999985</v>
      </c>
      <c r="I40" s="128">
        <f t="shared" si="5"/>
        <v>-79.16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715.80499999999984</v>
      </c>
      <c r="E42" s="128">
        <v>35.441999999999837</v>
      </c>
      <c r="F42" s="128">
        <v>19.442</v>
      </c>
      <c r="G42" s="128">
        <v>152.67900000000009</v>
      </c>
      <c r="H42" s="128">
        <v>508.2419999999999</v>
      </c>
      <c r="I42" s="128">
        <v>-82.549000000000007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122.31399999999999</v>
      </c>
      <c r="E43" s="128">
        <v>0</v>
      </c>
      <c r="F43" s="128">
        <v>0</v>
      </c>
      <c r="G43" s="128">
        <v>122.31399999999999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122.31399999999999</v>
      </c>
      <c r="E44" s="128">
        <v>0</v>
      </c>
      <c r="F44" s="128">
        <v>0</v>
      </c>
      <c r="G44" s="128">
        <v>0</v>
      </c>
      <c r="H44" s="128">
        <v>122.31399999999999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715.80499999999984</v>
      </c>
      <c r="E45" s="128">
        <f t="shared" si="6"/>
        <v>35.441999999999837</v>
      </c>
      <c r="F45" s="128">
        <f t="shared" si="6"/>
        <v>19.442</v>
      </c>
      <c r="G45" s="128">
        <f t="shared" si="6"/>
        <v>30.365000000000094</v>
      </c>
      <c r="H45" s="128">
        <f t="shared" si="6"/>
        <v>630.55599999999993</v>
      </c>
      <c r="I45" s="128">
        <f t="shared" si="6"/>
        <v>-82.549000000000007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599.75400000000002</v>
      </c>
      <c r="E46" s="128">
        <v>0</v>
      </c>
      <c r="F46" s="128">
        <v>0</v>
      </c>
      <c r="G46" s="128">
        <v>67.535999999999973</v>
      </c>
      <c r="H46" s="128">
        <v>532.21800000000007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-1.0649999999999995</v>
      </c>
      <c r="F47" s="128">
        <v>-13.773999999999999</v>
      </c>
      <c r="G47" s="128">
        <v>0</v>
      </c>
      <c r="H47" s="128">
        <v>14.838999999999999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116.05099999999982</v>
      </c>
      <c r="E48" s="128">
        <f t="shared" si="7"/>
        <v>34.376999999999839</v>
      </c>
      <c r="F48" s="128">
        <f t="shared" si="7"/>
        <v>5.668000000000001</v>
      </c>
      <c r="G48" s="128">
        <f t="shared" si="7"/>
        <v>-37.170999999999879</v>
      </c>
      <c r="H48" s="128">
        <f t="shared" si="7"/>
        <v>113.17699999999985</v>
      </c>
      <c r="I48" s="128">
        <f t="shared" si="7"/>
        <v>-82.549000000000007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4D4B0-2B04-49F1-8CD3-2C5B745D7A31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323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1647.7020000000005</v>
      </c>
      <c r="E8" s="128">
        <v>1180.2890000000002</v>
      </c>
      <c r="F8" s="128">
        <v>74.957999999999998</v>
      </c>
      <c r="G8" s="128">
        <v>144.239</v>
      </c>
      <c r="H8" s="128">
        <v>248.21600000000007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847.58599999999979</v>
      </c>
      <c r="E9" s="128">
        <v>665.04099999999994</v>
      </c>
      <c r="F9" s="128">
        <v>40.756999999999998</v>
      </c>
      <c r="G9" s="128">
        <v>53.208999999999996</v>
      </c>
      <c r="H9" s="128">
        <v>88.578999999999979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800.11600000000067</v>
      </c>
      <c r="E10" s="128">
        <f t="shared" si="0"/>
        <v>515.24800000000027</v>
      </c>
      <c r="F10" s="128">
        <f t="shared" si="0"/>
        <v>34.201000000000001</v>
      </c>
      <c r="G10" s="128">
        <f t="shared" si="0"/>
        <v>91.03</v>
      </c>
      <c r="H10" s="128">
        <f t="shared" si="0"/>
        <v>159.63700000000009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173.38399999999999</v>
      </c>
      <c r="E11" s="128">
        <v>96.841999999999999</v>
      </c>
      <c r="F11" s="128">
        <v>3.4359999999999999</v>
      </c>
      <c r="G11" s="128">
        <v>21.618999999999996</v>
      </c>
      <c r="H11" s="128">
        <v>51.487000000000002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626.73200000000065</v>
      </c>
      <c r="E12" s="128">
        <f>E10-E11</f>
        <v>418.40600000000029</v>
      </c>
      <c r="F12" s="128">
        <f>F10-F11</f>
        <v>30.765000000000001</v>
      </c>
      <c r="G12" s="128">
        <f>G10-G11</f>
        <v>69.411000000000001</v>
      </c>
      <c r="H12" s="128">
        <f>H10-H11</f>
        <v>108.15000000000009</v>
      </c>
      <c r="I12" s="128">
        <v>-54.212999999999909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461.637</v>
      </c>
      <c r="E13" s="128">
        <v>317.63300000000004</v>
      </c>
      <c r="F13" s="128">
        <v>17.266999999999999</v>
      </c>
      <c r="G13" s="128">
        <v>70.974000000000004</v>
      </c>
      <c r="H13" s="128">
        <v>55.762999999999984</v>
      </c>
      <c r="I13" s="128">
        <v>4.0999999999999996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10.732999999999999</v>
      </c>
      <c r="E14" s="128">
        <v>5.1139999999999999</v>
      </c>
      <c r="F14" s="128">
        <v>3.0630000000000002</v>
      </c>
      <c r="G14" s="128">
        <v>0.11799999999999999</v>
      </c>
      <c r="H14" s="128">
        <v>2.4379999999999988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21.087</v>
      </c>
      <c r="E15" s="128">
        <v>15.732000000000001</v>
      </c>
      <c r="F15" s="128">
        <v>0.02</v>
      </c>
      <c r="G15" s="128">
        <v>4.8000000000000001E-2</v>
      </c>
      <c r="H15" s="128">
        <v>5.2869999999999999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175.44900000000064</v>
      </c>
      <c r="E16" s="128">
        <f t="shared" si="1"/>
        <v>111.39100000000025</v>
      </c>
      <c r="F16" s="128">
        <f t="shared" si="1"/>
        <v>10.455</v>
      </c>
      <c r="G16" s="128">
        <f t="shared" si="1"/>
        <v>-1.6330000000000022</v>
      </c>
      <c r="H16" s="128">
        <f t="shared" si="1"/>
        <v>55.236000000000111</v>
      </c>
      <c r="I16" s="128">
        <f t="shared" si="1"/>
        <v>-58.31299999999991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462.66199999999998</v>
      </c>
      <c r="E17" s="128">
        <v>0</v>
      </c>
      <c r="F17" s="128">
        <v>0</v>
      </c>
      <c r="G17" s="128">
        <v>0</v>
      </c>
      <c r="H17" s="128">
        <v>462.66199999999998</v>
      </c>
      <c r="I17" s="128">
        <v>3.0749999999999997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27.111000000000001</v>
      </c>
      <c r="E18" s="128">
        <v>0</v>
      </c>
      <c r="F18" s="128">
        <v>0</v>
      </c>
      <c r="G18" s="128">
        <v>27.111000000000001</v>
      </c>
      <c r="H18" s="128">
        <v>0</v>
      </c>
      <c r="I18" s="128">
        <v>1.7000000000000001E-2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95.080999999999989</v>
      </c>
      <c r="E19" s="128">
        <v>0</v>
      </c>
      <c r="F19" s="128">
        <v>0</v>
      </c>
      <c r="G19" s="128">
        <v>95.080999999999989</v>
      </c>
      <c r="H19" s="128">
        <v>0</v>
      </c>
      <c r="I19" s="128">
        <v>3.7869999999999999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171.45499999999998</v>
      </c>
      <c r="E20" s="128">
        <v>105.60599999999999</v>
      </c>
      <c r="F20" s="128">
        <v>55.385000000000005</v>
      </c>
      <c r="G20" s="128">
        <v>6.0689999999999991</v>
      </c>
      <c r="H20" s="128">
        <v>4.3949999999999996</v>
      </c>
      <c r="I20" s="128">
        <v>56.656999999999996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194.959</v>
      </c>
      <c r="E21" s="128">
        <v>45.277999999999999</v>
      </c>
      <c r="F21" s="128">
        <v>57.305</v>
      </c>
      <c r="G21" s="128">
        <v>5.1049999999999995</v>
      </c>
      <c r="H21" s="128">
        <v>87.271000000000001</v>
      </c>
      <c r="I21" s="128">
        <v>33.153000000000006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729.58500000000072</v>
      </c>
      <c r="E22" s="128">
        <f t="shared" si="2"/>
        <v>51.063000000000251</v>
      </c>
      <c r="F22" s="128">
        <f t="shared" si="2"/>
        <v>12.374999999999993</v>
      </c>
      <c r="G22" s="128">
        <f t="shared" si="2"/>
        <v>65.37299999999999</v>
      </c>
      <c r="H22" s="128">
        <f t="shared" si="2"/>
        <v>600.77400000000011</v>
      </c>
      <c r="I22" s="128">
        <f t="shared" si="2"/>
        <v>-74.971999999999909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110.083</v>
      </c>
      <c r="E23" s="128">
        <v>21.103999999999999</v>
      </c>
      <c r="F23" s="128">
        <v>2.8320000000000003</v>
      </c>
      <c r="G23" s="128">
        <v>0</v>
      </c>
      <c r="H23" s="128">
        <v>86.146999999999991</v>
      </c>
      <c r="I23" s="128">
        <v>5.3630000000000004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115.31700000000001</v>
      </c>
      <c r="E24" s="128">
        <v>0</v>
      </c>
      <c r="F24" s="128">
        <v>0</v>
      </c>
      <c r="G24" s="128">
        <v>115.31700000000001</v>
      </c>
      <c r="H24" s="128">
        <v>0</v>
      </c>
      <c r="I24" s="128">
        <v>0.129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192.291</v>
      </c>
      <c r="E25" s="128">
        <v>0</v>
      </c>
      <c r="F25" s="128">
        <v>0</v>
      </c>
      <c r="G25" s="128">
        <v>0</v>
      </c>
      <c r="H25" s="128">
        <v>192.291</v>
      </c>
      <c r="I25" s="128">
        <v>1.0230000000000001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192.29899999999998</v>
      </c>
      <c r="E26" s="128">
        <v>5.2420000000000018</v>
      </c>
      <c r="F26" s="128">
        <v>30.766999999999999</v>
      </c>
      <c r="G26" s="128">
        <v>156.078</v>
      </c>
      <c r="H26" s="128">
        <v>0.21199999999999999</v>
      </c>
      <c r="I26" s="128">
        <v>1.0150000000000001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172.91399999999999</v>
      </c>
      <c r="E27" s="128">
        <v>4.0960000000000001</v>
      </c>
      <c r="F27" s="128">
        <v>14.444000000000001</v>
      </c>
      <c r="G27" s="128">
        <v>154.16200000000001</v>
      </c>
      <c r="H27" s="128">
        <v>0.21199999999999999</v>
      </c>
      <c r="I27" s="128">
        <v>0.13600000000000001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170.96800000000002</v>
      </c>
      <c r="E28" s="128">
        <v>0</v>
      </c>
      <c r="F28" s="128">
        <v>0</v>
      </c>
      <c r="G28" s="128">
        <v>0</v>
      </c>
      <c r="H28" s="128">
        <v>170.96800000000002</v>
      </c>
      <c r="I28" s="128">
        <v>2.0819999999999999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100.46699999999998</v>
      </c>
      <c r="E29" s="128">
        <v>9.8320000000000007</v>
      </c>
      <c r="F29" s="128">
        <v>44.440999999999995</v>
      </c>
      <c r="G29" s="128">
        <v>23.715999999999994</v>
      </c>
      <c r="H29" s="128">
        <v>22.477999999999998</v>
      </c>
      <c r="I29" s="128">
        <v>19.653000000000002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87.382000000000005</v>
      </c>
      <c r="E30" s="128">
        <v>5.5540000000000003</v>
      </c>
      <c r="F30" s="128">
        <v>44.464999999999989</v>
      </c>
      <c r="G30" s="128">
        <v>5.6129999999999995</v>
      </c>
      <c r="H30" s="128">
        <v>31.75</v>
      </c>
      <c r="I30" s="128">
        <v>32.738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719.79600000000073</v>
      </c>
      <c r="E31" s="128">
        <f t="shared" si="3"/>
        <v>26.827000000000254</v>
      </c>
      <c r="F31" s="128">
        <f t="shared" si="3"/>
        <v>25.889999999999979</v>
      </c>
      <c r="G31" s="128">
        <f t="shared" si="3"/>
        <v>164.50300000000004</v>
      </c>
      <c r="H31" s="128">
        <f t="shared" si="3"/>
        <v>502.57600000000019</v>
      </c>
      <c r="I31" s="128">
        <f t="shared" si="3"/>
        <v>-65.182999999999907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627.55899999999997</v>
      </c>
      <c r="E32" s="128">
        <v>0</v>
      </c>
      <c r="F32" s="128">
        <v>0</v>
      </c>
      <c r="G32" s="128">
        <v>194.62599999999998</v>
      </c>
      <c r="H32" s="128">
        <v>432.93299999999999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-1.0649999999999995</v>
      </c>
      <c r="F33" s="128">
        <v>-14.425999999999998</v>
      </c>
      <c r="G33" s="128">
        <v>0</v>
      </c>
      <c r="H33" s="128">
        <v>15.490999999999998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92.237000000000762</v>
      </c>
      <c r="E34" s="128">
        <f t="shared" si="4"/>
        <v>25.762000000000256</v>
      </c>
      <c r="F34" s="128">
        <f t="shared" si="4"/>
        <v>11.463999999999981</v>
      </c>
      <c r="G34" s="128">
        <f t="shared" si="4"/>
        <v>-30.122999999999934</v>
      </c>
      <c r="H34" s="128">
        <f t="shared" si="4"/>
        <v>85.134000000000199</v>
      </c>
      <c r="I34" s="128">
        <f t="shared" si="4"/>
        <v>-65.182999999999907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19.194000000000003</v>
      </c>
      <c r="E35" s="128">
        <v>0.13499999999999998</v>
      </c>
      <c r="F35" s="128">
        <v>5.1789999999999994</v>
      </c>
      <c r="G35" s="128">
        <v>10.245000000000001</v>
      </c>
      <c r="H35" s="128">
        <v>3.6350000000000002</v>
      </c>
      <c r="I35" s="128">
        <v>1.6020000000000001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17.843</v>
      </c>
      <c r="E36" s="128">
        <v>6.9109999999999996</v>
      </c>
      <c r="F36" s="128">
        <v>0.43700000000000006</v>
      </c>
      <c r="G36" s="128">
        <v>3.968</v>
      </c>
      <c r="H36" s="128">
        <v>6.5269999999999992</v>
      </c>
      <c r="I36" s="128">
        <v>2.9529999999999998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200.43799999999999</v>
      </c>
      <c r="E37" s="128">
        <v>109.081</v>
      </c>
      <c r="F37" s="128">
        <v>4.4860000000000007</v>
      </c>
      <c r="G37" s="128">
        <v>22.178000000000001</v>
      </c>
      <c r="H37" s="128">
        <v>64.692999999999984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173.38399999999999</v>
      </c>
      <c r="E38" s="128">
        <v>96.841999999999999</v>
      </c>
      <c r="F38" s="128">
        <v>3.4359999999999999</v>
      </c>
      <c r="G38" s="128">
        <v>21.618999999999996</v>
      </c>
      <c r="H38" s="128">
        <v>51.487000000000002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2.4560000000000008</v>
      </c>
      <c r="E39" s="128">
        <v>-0.40700000000000025</v>
      </c>
      <c r="F39" s="128">
        <v>2.9860000000000007</v>
      </c>
      <c r="G39" s="128">
        <v>-0.34299999999999997</v>
      </c>
      <c r="H39" s="128">
        <v>0.22</v>
      </c>
      <c r="I39" s="128">
        <v>-2.4559999999999995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61.376000000000758</v>
      </c>
      <c r="E40" s="128">
        <f t="shared" si="5"/>
        <v>20.706000000000248</v>
      </c>
      <c r="F40" s="128">
        <f t="shared" si="5"/>
        <v>2.6859999999999804</v>
      </c>
      <c r="G40" s="128">
        <f t="shared" si="5"/>
        <v>-36.615999999999929</v>
      </c>
      <c r="H40" s="128">
        <f t="shared" si="5"/>
        <v>74.600000000000222</v>
      </c>
      <c r="I40" s="128">
        <f t="shared" si="5"/>
        <v>-61.375999999999905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719.79600000000028</v>
      </c>
      <c r="E42" s="128">
        <v>26.827000000000218</v>
      </c>
      <c r="F42" s="128">
        <v>25.890000000000008</v>
      </c>
      <c r="G42" s="128">
        <v>164.50299999999999</v>
      </c>
      <c r="H42" s="128">
        <v>502.57600000000008</v>
      </c>
      <c r="I42" s="128">
        <v>-65.182999999999907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127.65199999999999</v>
      </c>
      <c r="E43" s="128">
        <v>0</v>
      </c>
      <c r="F43" s="128">
        <v>0</v>
      </c>
      <c r="G43" s="128">
        <v>127.65199999999999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127.65199999999999</v>
      </c>
      <c r="E44" s="128">
        <v>0</v>
      </c>
      <c r="F44" s="128">
        <v>0</v>
      </c>
      <c r="G44" s="128">
        <v>0</v>
      </c>
      <c r="H44" s="128">
        <v>127.65199999999999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719.79600000000028</v>
      </c>
      <c r="E45" s="128">
        <f t="shared" si="6"/>
        <v>26.827000000000218</v>
      </c>
      <c r="F45" s="128">
        <f t="shared" si="6"/>
        <v>25.890000000000008</v>
      </c>
      <c r="G45" s="128">
        <f t="shared" si="6"/>
        <v>36.850999999999999</v>
      </c>
      <c r="H45" s="128">
        <f t="shared" si="6"/>
        <v>630.22800000000007</v>
      </c>
      <c r="I45" s="128">
        <f t="shared" si="6"/>
        <v>-65.182999999999907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627.55899999999997</v>
      </c>
      <c r="E46" s="128">
        <v>0</v>
      </c>
      <c r="F46" s="128">
        <v>0</v>
      </c>
      <c r="G46" s="128">
        <v>66.97399999999999</v>
      </c>
      <c r="H46" s="128">
        <v>560.58500000000004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-1.0649999999999995</v>
      </c>
      <c r="F47" s="128">
        <v>-14.425999999999998</v>
      </c>
      <c r="G47" s="128">
        <v>0</v>
      </c>
      <c r="H47" s="128">
        <v>15.490999999999998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92.237000000000307</v>
      </c>
      <c r="E48" s="128">
        <f t="shared" si="7"/>
        <v>25.762000000000221</v>
      </c>
      <c r="F48" s="128">
        <f t="shared" si="7"/>
        <v>11.464000000000009</v>
      </c>
      <c r="G48" s="128">
        <f t="shared" si="7"/>
        <v>-30.12299999999999</v>
      </c>
      <c r="H48" s="128">
        <f t="shared" si="7"/>
        <v>85.134000000000029</v>
      </c>
      <c r="I48" s="128">
        <f t="shared" si="7"/>
        <v>-65.182999999999907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C7661-4A76-4624-9B1A-4D14F56C40CB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324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1716.0819999999999</v>
      </c>
      <c r="E8" s="128">
        <v>1228.626</v>
      </c>
      <c r="F8" s="128">
        <v>75.63900000000001</v>
      </c>
      <c r="G8" s="128">
        <v>146.476</v>
      </c>
      <c r="H8" s="128">
        <v>265.34099999999995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883.85500000000013</v>
      </c>
      <c r="E9" s="128">
        <v>691.99600000000009</v>
      </c>
      <c r="F9" s="128">
        <v>41.146999999999998</v>
      </c>
      <c r="G9" s="128">
        <v>54.884999999999991</v>
      </c>
      <c r="H9" s="128">
        <v>95.827000000000041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832.22699999999975</v>
      </c>
      <c r="E10" s="128">
        <f t="shared" si="0"/>
        <v>536.62999999999988</v>
      </c>
      <c r="F10" s="128">
        <f t="shared" si="0"/>
        <v>34.492000000000012</v>
      </c>
      <c r="G10" s="128">
        <f t="shared" si="0"/>
        <v>91.591000000000008</v>
      </c>
      <c r="H10" s="128">
        <f t="shared" si="0"/>
        <v>169.5139999999999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178.97</v>
      </c>
      <c r="E11" s="128">
        <v>98.757000000000005</v>
      </c>
      <c r="F11" s="128">
        <v>3.5870000000000002</v>
      </c>
      <c r="G11" s="128">
        <v>22.43</v>
      </c>
      <c r="H11" s="128">
        <v>54.196000000000005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653.25699999999972</v>
      </c>
      <c r="E12" s="128">
        <f>E10-E11</f>
        <v>437.87299999999988</v>
      </c>
      <c r="F12" s="128">
        <f>F10-F11</f>
        <v>30.905000000000012</v>
      </c>
      <c r="G12" s="128">
        <f>G10-G11</f>
        <v>69.161000000000001</v>
      </c>
      <c r="H12" s="128">
        <f>H10-H11</f>
        <v>115.3179999999999</v>
      </c>
      <c r="I12" s="128">
        <v>-42.439000000000021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477.57600000000002</v>
      </c>
      <c r="E13" s="128">
        <v>329.29700000000003</v>
      </c>
      <c r="F13" s="128">
        <v>17.488000000000003</v>
      </c>
      <c r="G13" s="128">
        <v>70.864999999999995</v>
      </c>
      <c r="H13" s="128">
        <v>59.925999999999988</v>
      </c>
      <c r="I13" s="128">
        <v>4.0629999999999997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8.3250000000000011</v>
      </c>
      <c r="E14" s="128">
        <v>5.218</v>
      </c>
      <c r="F14" s="128">
        <v>0.54300000000000004</v>
      </c>
      <c r="G14" s="128">
        <v>0.13100000000000001</v>
      </c>
      <c r="H14" s="128">
        <v>2.4330000000000007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15.869000000000003</v>
      </c>
      <c r="E15" s="128">
        <v>12.308000000000002</v>
      </c>
      <c r="F15" s="128">
        <v>9.0000000000000011E-3</v>
      </c>
      <c r="G15" s="128">
        <v>4.4000000000000004E-2</v>
      </c>
      <c r="H15" s="128">
        <v>3.508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183.22499999999971</v>
      </c>
      <c r="E16" s="128">
        <f t="shared" si="1"/>
        <v>115.66599999999985</v>
      </c>
      <c r="F16" s="128">
        <f t="shared" si="1"/>
        <v>12.88300000000001</v>
      </c>
      <c r="G16" s="128">
        <f t="shared" si="1"/>
        <v>-1.7909999999999935</v>
      </c>
      <c r="H16" s="128">
        <f t="shared" si="1"/>
        <v>56.466999999999913</v>
      </c>
      <c r="I16" s="128">
        <f t="shared" si="1"/>
        <v>-46.502000000000024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477.91599999999988</v>
      </c>
      <c r="E17" s="128">
        <v>0</v>
      </c>
      <c r="F17" s="128">
        <v>0</v>
      </c>
      <c r="G17" s="128">
        <v>0</v>
      </c>
      <c r="H17" s="128">
        <v>477.91599999999988</v>
      </c>
      <c r="I17" s="128">
        <v>3.7230000000000003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18.892000000000003</v>
      </c>
      <c r="E18" s="128">
        <v>0</v>
      </c>
      <c r="F18" s="128">
        <v>0</v>
      </c>
      <c r="G18" s="128">
        <v>18.892000000000003</v>
      </c>
      <c r="H18" s="128">
        <v>0</v>
      </c>
      <c r="I18" s="128">
        <v>4.4999999999999998E-2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100.80300000000001</v>
      </c>
      <c r="E19" s="128">
        <v>0</v>
      </c>
      <c r="F19" s="128">
        <v>0</v>
      </c>
      <c r="G19" s="128">
        <v>100.80300000000001</v>
      </c>
      <c r="H19" s="128">
        <v>0</v>
      </c>
      <c r="I19" s="128">
        <v>1.3029999999999999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142.27899999999997</v>
      </c>
      <c r="E20" s="128">
        <v>77.596000000000004</v>
      </c>
      <c r="F20" s="128">
        <v>55.418999999999997</v>
      </c>
      <c r="G20" s="128">
        <v>4.8680000000000003</v>
      </c>
      <c r="H20" s="128">
        <v>4.3959999999999999</v>
      </c>
      <c r="I20" s="128">
        <v>59.827999999999996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181.23599999999999</v>
      </c>
      <c r="E21" s="128">
        <v>39.78</v>
      </c>
      <c r="F21" s="128">
        <v>56.803000000000004</v>
      </c>
      <c r="G21" s="128">
        <v>3.7440000000000002</v>
      </c>
      <c r="H21" s="128">
        <v>80.908999999999992</v>
      </c>
      <c r="I21" s="128">
        <v>20.871000000000002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782.00899999999956</v>
      </c>
      <c r="E22" s="128">
        <f t="shared" si="2"/>
        <v>77.849999999999852</v>
      </c>
      <c r="F22" s="128">
        <f t="shared" si="2"/>
        <v>14.267000000000017</v>
      </c>
      <c r="G22" s="128">
        <f t="shared" si="2"/>
        <v>78.996000000000024</v>
      </c>
      <c r="H22" s="128">
        <f t="shared" si="2"/>
        <v>610.89599999999984</v>
      </c>
      <c r="I22" s="128">
        <f t="shared" si="2"/>
        <v>-80.478000000000009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112.16200000000001</v>
      </c>
      <c r="E23" s="128">
        <v>22.992000000000004</v>
      </c>
      <c r="F23" s="128">
        <v>3.0840000000000001</v>
      </c>
      <c r="G23" s="128">
        <v>0</v>
      </c>
      <c r="H23" s="128">
        <v>86.085999999999999</v>
      </c>
      <c r="I23" s="128">
        <v>2.1880000000000002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114.22300000000001</v>
      </c>
      <c r="E24" s="128">
        <v>0</v>
      </c>
      <c r="F24" s="128">
        <v>0</v>
      </c>
      <c r="G24" s="128">
        <v>114.22300000000001</v>
      </c>
      <c r="H24" s="128">
        <v>0</v>
      </c>
      <c r="I24" s="128">
        <v>0.127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191.78200000000001</v>
      </c>
      <c r="E25" s="128">
        <v>0</v>
      </c>
      <c r="F25" s="128">
        <v>0</v>
      </c>
      <c r="G25" s="128">
        <v>0</v>
      </c>
      <c r="H25" s="128">
        <v>191.78200000000001</v>
      </c>
      <c r="I25" s="128">
        <v>1.2389999999999999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192.01500000000001</v>
      </c>
      <c r="E26" s="128">
        <v>5.234</v>
      </c>
      <c r="F26" s="128">
        <v>30.961000000000002</v>
      </c>
      <c r="G26" s="128">
        <v>155.61600000000001</v>
      </c>
      <c r="H26" s="128">
        <v>0.20399999999999999</v>
      </c>
      <c r="I26" s="128">
        <v>1.006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168.85500000000002</v>
      </c>
      <c r="E27" s="128">
        <v>4.0960000000000001</v>
      </c>
      <c r="F27" s="128">
        <v>14.501000000000001</v>
      </c>
      <c r="G27" s="128">
        <v>150.054</v>
      </c>
      <c r="H27" s="128">
        <v>0.20399999999999999</v>
      </c>
      <c r="I27" s="128">
        <v>0.114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166.87099999999998</v>
      </c>
      <c r="E28" s="128">
        <v>0</v>
      </c>
      <c r="F28" s="128">
        <v>0</v>
      </c>
      <c r="G28" s="128">
        <v>0</v>
      </c>
      <c r="H28" s="128">
        <v>166.87099999999998</v>
      </c>
      <c r="I28" s="128">
        <v>2.0979999999999999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101.37100000000001</v>
      </c>
      <c r="E29" s="128">
        <v>11.176</v>
      </c>
      <c r="F29" s="128">
        <v>45.267000000000003</v>
      </c>
      <c r="G29" s="128">
        <v>22.189999999999998</v>
      </c>
      <c r="H29" s="128">
        <v>22.738</v>
      </c>
      <c r="I29" s="128">
        <v>19.176000000000002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85.984000000000009</v>
      </c>
      <c r="E30" s="128">
        <v>5.0570000000000004</v>
      </c>
      <c r="F30" s="128">
        <v>45.312999999999995</v>
      </c>
      <c r="G30" s="128">
        <v>6.6200000000000045</v>
      </c>
      <c r="H30" s="128">
        <v>28.994</v>
      </c>
      <c r="I30" s="128">
        <v>34.563000000000002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766.93199999999945</v>
      </c>
      <c r="E31" s="128">
        <f t="shared" si="3"/>
        <v>49.876999999999853</v>
      </c>
      <c r="F31" s="128">
        <f t="shared" si="3"/>
        <v>27.689000000000011</v>
      </c>
      <c r="G31" s="128">
        <f t="shared" si="3"/>
        <v>183.21100000000004</v>
      </c>
      <c r="H31" s="128">
        <f t="shared" si="3"/>
        <v>506.15499999999975</v>
      </c>
      <c r="I31" s="128">
        <f t="shared" si="3"/>
        <v>-65.401000000000025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663.529</v>
      </c>
      <c r="E32" s="128">
        <v>0</v>
      </c>
      <c r="F32" s="128">
        <v>0</v>
      </c>
      <c r="G32" s="128">
        <v>195.62900000000002</v>
      </c>
      <c r="H32" s="128">
        <v>467.9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-1.0649999999999995</v>
      </c>
      <c r="F33" s="128">
        <v>-14.563000000000001</v>
      </c>
      <c r="G33" s="128">
        <v>0</v>
      </c>
      <c r="H33" s="128">
        <v>15.628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103.40299999999945</v>
      </c>
      <c r="E34" s="128">
        <f t="shared" si="4"/>
        <v>48.811999999999856</v>
      </c>
      <c r="F34" s="128">
        <f t="shared" si="4"/>
        <v>13.12600000000001</v>
      </c>
      <c r="G34" s="128">
        <f t="shared" si="4"/>
        <v>-12.417999999999978</v>
      </c>
      <c r="H34" s="128">
        <f t="shared" si="4"/>
        <v>53.882999999999768</v>
      </c>
      <c r="I34" s="128">
        <f t="shared" si="4"/>
        <v>-65.401000000000025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25.791999999999998</v>
      </c>
      <c r="E35" s="128">
        <v>0.26700000000000002</v>
      </c>
      <c r="F35" s="128">
        <v>6.7480000000000002</v>
      </c>
      <c r="G35" s="128">
        <v>14.826999999999998</v>
      </c>
      <c r="H35" s="128">
        <v>3.95</v>
      </c>
      <c r="I35" s="128">
        <v>1.913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23.525000000000002</v>
      </c>
      <c r="E36" s="128">
        <v>10.307</v>
      </c>
      <c r="F36" s="128">
        <v>0.43700000000000006</v>
      </c>
      <c r="G36" s="128">
        <v>4.87</v>
      </c>
      <c r="H36" s="128">
        <v>7.9110000000000005</v>
      </c>
      <c r="I36" s="128">
        <v>4.18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216.97200000000001</v>
      </c>
      <c r="E37" s="128">
        <v>122.083</v>
      </c>
      <c r="F37" s="128">
        <v>4.4580000000000002</v>
      </c>
      <c r="G37" s="128">
        <v>23.365000000000002</v>
      </c>
      <c r="H37" s="128">
        <v>67.066000000000003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178.97</v>
      </c>
      <c r="E38" s="128">
        <v>98.757000000000005</v>
      </c>
      <c r="F38" s="128">
        <v>3.5870000000000002</v>
      </c>
      <c r="G38" s="128">
        <v>22.43</v>
      </c>
      <c r="H38" s="128">
        <v>54.196000000000005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-1.9860000000000002</v>
      </c>
      <c r="E39" s="128">
        <v>-2.0520000000000005</v>
      </c>
      <c r="F39" s="128">
        <v>0.1800000000000006</v>
      </c>
      <c r="G39" s="128">
        <v>-0.28800000000000003</v>
      </c>
      <c r="H39" s="128">
        <v>0.17399999999999999</v>
      </c>
      <c r="I39" s="128">
        <v>1.9860000000000024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65.11999999999945</v>
      </c>
      <c r="E40" s="128">
        <f t="shared" si="5"/>
        <v>37.577999999999861</v>
      </c>
      <c r="F40" s="128">
        <f t="shared" si="5"/>
        <v>5.7640000000000091</v>
      </c>
      <c r="G40" s="128">
        <f t="shared" si="5"/>
        <v>-23.021999999999981</v>
      </c>
      <c r="H40" s="128">
        <f t="shared" si="5"/>
        <v>44.79999999999977</v>
      </c>
      <c r="I40" s="128">
        <f t="shared" si="5"/>
        <v>-65.120000000000019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766.93199999999956</v>
      </c>
      <c r="E42" s="128">
        <v>49.876999999999825</v>
      </c>
      <c r="F42" s="128">
        <v>27.688999999999986</v>
      </c>
      <c r="G42" s="128">
        <v>183.21100000000007</v>
      </c>
      <c r="H42" s="128">
        <v>506.15499999999969</v>
      </c>
      <c r="I42" s="128">
        <v>-65.401000000000025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129.18599999999998</v>
      </c>
      <c r="E43" s="128">
        <v>0</v>
      </c>
      <c r="F43" s="128">
        <v>0</v>
      </c>
      <c r="G43" s="128">
        <v>129.18599999999998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129.18599999999998</v>
      </c>
      <c r="E44" s="128">
        <v>0</v>
      </c>
      <c r="F44" s="128">
        <v>0</v>
      </c>
      <c r="G44" s="128">
        <v>0</v>
      </c>
      <c r="H44" s="128">
        <v>129.18599999999998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766.93199999999956</v>
      </c>
      <c r="E45" s="128">
        <f t="shared" si="6"/>
        <v>49.876999999999825</v>
      </c>
      <c r="F45" s="128">
        <f t="shared" si="6"/>
        <v>27.688999999999986</v>
      </c>
      <c r="G45" s="128">
        <f t="shared" si="6"/>
        <v>54.025000000000091</v>
      </c>
      <c r="H45" s="128">
        <f t="shared" si="6"/>
        <v>635.34099999999967</v>
      </c>
      <c r="I45" s="128">
        <f t="shared" si="6"/>
        <v>-65.401000000000025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663.529</v>
      </c>
      <c r="E46" s="128">
        <v>0</v>
      </c>
      <c r="F46" s="128">
        <v>0</v>
      </c>
      <c r="G46" s="128">
        <v>66.443000000000026</v>
      </c>
      <c r="H46" s="128">
        <v>597.08600000000001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-1.0649999999999995</v>
      </c>
      <c r="F47" s="128">
        <v>-14.563000000000001</v>
      </c>
      <c r="G47" s="128">
        <v>0</v>
      </c>
      <c r="H47" s="128">
        <v>15.628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103.40299999999957</v>
      </c>
      <c r="E48" s="128">
        <f t="shared" si="7"/>
        <v>48.811999999999827</v>
      </c>
      <c r="F48" s="128">
        <f t="shared" si="7"/>
        <v>13.125999999999985</v>
      </c>
      <c r="G48" s="128">
        <f t="shared" si="7"/>
        <v>-12.417999999999935</v>
      </c>
      <c r="H48" s="128">
        <f t="shared" si="7"/>
        <v>53.882999999999655</v>
      </c>
      <c r="I48" s="128">
        <f t="shared" si="7"/>
        <v>-65.401000000000025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102A4-F457-4E9C-B7F7-0B7299F99270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327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1823.691</v>
      </c>
      <c r="E8" s="128">
        <v>1308.002</v>
      </c>
      <c r="F8" s="128">
        <v>75.356999999999999</v>
      </c>
      <c r="G8" s="128">
        <v>169.92599999999999</v>
      </c>
      <c r="H8" s="128">
        <v>270.40600000000012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966.69899999999996</v>
      </c>
      <c r="E9" s="128">
        <v>757.07</v>
      </c>
      <c r="F9" s="128">
        <v>41.677000000000007</v>
      </c>
      <c r="G9" s="128">
        <v>66.582000000000008</v>
      </c>
      <c r="H9" s="128">
        <v>101.36999999999991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856.99200000000008</v>
      </c>
      <c r="E10" s="128">
        <f t="shared" si="0"/>
        <v>550.9319999999999</v>
      </c>
      <c r="F10" s="128">
        <f t="shared" si="0"/>
        <v>33.679999999999993</v>
      </c>
      <c r="G10" s="128">
        <f t="shared" si="0"/>
        <v>103.34399999999998</v>
      </c>
      <c r="H10" s="128">
        <f t="shared" si="0"/>
        <v>169.03600000000023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181.27800000000002</v>
      </c>
      <c r="E11" s="128">
        <v>99.557000000000002</v>
      </c>
      <c r="F11" s="128">
        <v>3.6630000000000003</v>
      </c>
      <c r="G11" s="128">
        <v>22.798999999999999</v>
      </c>
      <c r="H11" s="128">
        <v>55.259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675.71400000000006</v>
      </c>
      <c r="E12" s="128">
        <f>E10-E11</f>
        <v>451.37499999999989</v>
      </c>
      <c r="F12" s="128">
        <f>F10-F11</f>
        <v>30.016999999999992</v>
      </c>
      <c r="G12" s="128">
        <f>G10-G11</f>
        <v>80.544999999999987</v>
      </c>
      <c r="H12" s="128">
        <f>H10-H11</f>
        <v>113.77700000000023</v>
      </c>
      <c r="I12" s="128">
        <v>-37.220000000000027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531.56299999999999</v>
      </c>
      <c r="E13" s="128">
        <v>359.20700000000005</v>
      </c>
      <c r="F13" s="128">
        <v>22.652000000000001</v>
      </c>
      <c r="G13" s="128">
        <v>82.646000000000015</v>
      </c>
      <c r="H13" s="128">
        <v>67.05799999999995</v>
      </c>
      <c r="I13" s="128">
        <v>4.7650000000000006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8.2620000000000005</v>
      </c>
      <c r="E14" s="128">
        <v>5.2009999999999996</v>
      </c>
      <c r="F14" s="128">
        <v>0.54200000000000004</v>
      </c>
      <c r="G14" s="128">
        <v>6.9000000000000006E-2</v>
      </c>
      <c r="H14" s="128">
        <v>2.4500000000000011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31.819000000000003</v>
      </c>
      <c r="E15" s="128">
        <v>24.926000000000002</v>
      </c>
      <c r="F15" s="128">
        <v>5.0000000000000001E-3</v>
      </c>
      <c r="G15" s="128">
        <v>4.4000000000000004E-2</v>
      </c>
      <c r="H15" s="128">
        <v>6.8440000000000012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167.70800000000008</v>
      </c>
      <c r="E16" s="128">
        <f t="shared" si="1"/>
        <v>111.89299999999984</v>
      </c>
      <c r="F16" s="128">
        <f t="shared" si="1"/>
        <v>6.8279999999999914</v>
      </c>
      <c r="G16" s="128">
        <f t="shared" si="1"/>
        <v>-2.1260000000000274</v>
      </c>
      <c r="H16" s="128">
        <f t="shared" si="1"/>
        <v>51.113000000000277</v>
      </c>
      <c r="I16" s="128">
        <f t="shared" si="1"/>
        <v>-41.985000000000028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532.86099999999999</v>
      </c>
      <c r="E17" s="128">
        <v>0</v>
      </c>
      <c r="F17" s="128">
        <v>0</v>
      </c>
      <c r="G17" s="128">
        <v>0</v>
      </c>
      <c r="H17" s="128">
        <v>532.86099999999999</v>
      </c>
      <c r="I17" s="128">
        <v>3.4670000000000001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33.966999999999999</v>
      </c>
      <c r="E18" s="128">
        <v>0</v>
      </c>
      <c r="F18" s="128">
        <v>0</v>
      </c>
      <c r="G18" s="128">
        <v>33.966999999999999</v>
      </c>
      <c r="H18" s="128">
        <v>0</v>
      </c>
      <c r="I18" s="128">
        <v>4.6310000000000002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104.32500000000002</v>
      </c>
      <c r="E19" s="128">
        <v>0</v>
      </c>
      <c r="F19" s="128">
        <v>0</v>
      </c>
      <c r="G19" s="128">
        <v>104.32500000000002</v>
      </c>
      <c r="H19" s="128">
        <v>0</v>
      </c>
      <c r="I19" s="128">
        <v>1.4440000000000002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159.029</v>
      </c>
      <c r="E20" s="128">
        <v>70.302000000000007</v>
      </c>
      <c r="F20" s="128">
        <v>79.343000000000004</v>
      </c>
      <c r="G20" s="128">
        <v>4.9929999999999994</v>
      </c>
      <c r="H20" s="128">
        <v>4.391</v>
      </c>
      <c r="I20" s="128">
        <v>64.302000000000007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202.083</v>
      </c>
      <c r="E21" s="128">
        <v>47.725999999999992</v>
      </c>
      <c r="F21" s="128">
        <v>69.694000000000003</v>
      </c>
      <c r="G21" s="128">
        <v>3.1389999999999998</v>
      </c>
      <c r="H21" s="128">
        <v>81.524000000000001</v>
      </c>
      <c r="I21" s="128">
        <v>21.248000000000005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813.98100000000011</v>
      </c>
      <c r="E22" s="128">
        <f t="shared" si="2"/>
        <v>89.316999999999837</v>
      </c>
      <c r="F22" s="128">
        <f t="shared" si="2"/>
        <v>-2.8210000000000122</v>
      </c>
      <c r="G22" s="128">
        <f t="shared" si="2"/>
        <v>66.378</v>
      </c>
      <c r="H22" s="128">
        <f t="shared" si="2"/>
        <v>661.10700000000031</v>
      </c>
      <c r="I22" s="128">
        <f t="shared" si="2"/>
        <v>-84.759000000000029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141.84200000000001</v>
      </c>
      <c r="E23" s="128">
        <v>31.260999999999999</v>
      </c>
      <c r="F23" s="128">
        <v>4.194</v>
      </c>
      <c r="G23" s="128">
        <v>0</v>
      </c>
      <c r="H23" s="128">
        <v>106.38700000000001</v>
      </c>
      <c r="I23" s="128">
        <v>2.1869999999999998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143.87800000000001</v>
      </c>
      <c r="E24" s="128">
        <v>0</v>
      </c>
      <c r="F24" s="128">
        <v>0</v>
      </c>
      <c r="G24" s="128">
        <v>143.87800000000001</v>
      </c>
      <c r="H24" s="128">
        <v>0</v>
      </c>
      <c r="I24" s="128">
        <v>0.151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209.15300000000002</v>
      </c>
      <c r="E25" s="128">
        <v>0</v>
      </c>
      <c r="F25" s="128">
        <v>0</v>
      </c>
      <c r="G25" s="128">
        <v>0</v>
      </c>
      <c r="H25" s="128">
        <v>209.15300000000002</v>
      </c>
      <c r="I25" s="128">
        <v>1.1539999999999999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209.12599999999998</v>
      </c>
      <c r="E26" s="128">
        <v>5.2529999999999983</v>
      </c>
      <c r="F26" s="128">
        <v>32.504999999999995</v>
      </c>
      <c r="G26" s="128">
        <v>171.14</v>
      </c>
      <c r="H26" s="128">
        <v>0.22800000000000001</v>
      </c>
      <c r="I26" s="128">
        <v>1.181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167.48400000000001</v>
      </c>
      <c r="E27" s="128">
        <v>4.0960000000000001</v>
      </c>
      <c r="F27" s="128">
        <v>14.663999999999998</v>
      </c>
      <c r="G27" s="128">
        <v>148.49600000000001</v>
      </c>
      <c r="H27" s="128">
        <v>0.22800000000000001</v>
      </c>
      <c r="I27" s="128">
        <v>0.13800000000000001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165.54900000000001</v>
      </c>
      <c r="E28" s="128">
        <v>0</v>
      </c>
      <c r="F28" s="128">
        <v>0</v>
      </c>
      <c r="G28" s="128">
        <v>0</v>
      </c>
      <c r="H28" s="128">
        <v>165.54900000000001</v>
      </c>
      <c r="I28" s="128">
        <v>2.073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106.81799999999998</v>
      </c>
      <c r="E29" s="128">
        <v>12.348000000000001</v>
      </c>
      <c r="F29" s="128">
        <v>45.537999999999997</v>
      </c>
      <c r="G29" s="128">
        <v>25.325999999999993</v>
      </c>
      <c r="H29" s="128">
        <v>23.606000000000002</v>
      </c>
      <c r="I29" s="128">
        <v>19.995999999999999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90.488999999999976</v>
      </c>
      <c r="E30" s="128">
        <v>5.3759999999999994</v>
      </c>
      <c r="F30" s="128">
        <v>45.55</v>
      </c>
      <c r="G30" s="128">
        <v>8.492999999999995</v>
      </c>
      <c r="H30" s="128">
        <v>31.07</v>
      </c>
      <c r="I30" s="128">
        <v>36.325000000000003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797.72600000000011</v>
      </c>
      <c r="E31" s="128">
        <f t="shared" si="3"/>
        <v>52.240999999999836</v>
      </c>
      <c r="F31" s="128">
        <f t="shared" si="3"/>
        <v>10.837999999999987</v>
      </c>
      <c r="G31" s="128">
        <f t="shared" si="3"/>
        <v>216.06700000000001</v>
      </c>
      <c r="H31" s="128">
        <f t="shared" si="3"/>
        <v>518.58000000000027</v>
      </c>
      <c r="I31" s="128">
        <f t="shared" si="3"/>
        <v>-68.504000000000033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691.49199999999996</v>
      </c>
      <c r="E32" s="128">
        <v>0</v>
      </c>
      <c r="F32" s="128">
        <v>0</v>
      </c>
      <c r="G32" s="128">
        <v>216.73899999999998</v>
      </c>
      <c r="H32" s="128">
        <v>474.75300000000004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-1.0630000000000002</v>
      </c>
      <c r="F33" s="128">
        <v>-15.934000000000001</v>
      </c>
      <c r="G33" s="128">
        <v>0</v>
      </c>
      <c r="H33" s="128">
        <v>16.997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106.23400000000015</v>
      </c>
      <c r="E34" s="128">
        <f t="shared" si="4"/>
        <v>51.177999999999834</v>
      </c>
      <c r="F34" s="128">
        <f t="shared" si="4"/>
        <v>-5.0960000000000143</v>
      </c>
      <c r="G34" s="128">
        <f t="shared" si="4"/>
        <v>-0.67199999999996862</v>
      </c>
      <c r="H34" s="128">
        <f t="shared" si="4"/>
        <v>60.824000000000225</v>
      </c>
      <c r="I34" s="128">
        <f t="shared" si="4"/>
        <v>-68.504000000000033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41.99799999999999</v>
      </c>
      <c r="E35" s="128">
        <v>0.59100000000000008</v>
      </c>
      <c r="F35" s="128">
        <v>6.274</v>
      </c>
      <c r="G35" s="128">
        <v>30.245999999999995</v>
      </c>
      <c r="H35" s="128">
        <v>4.8870000000000005</v>
      </c>
      <c r="I35" s="128">
        <v>3.1050000000000004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37.960999999999999</v>
      </c>
      <c r="E36" s="128">
        <v>21.641999999999999</v>
      </c>
      <c r="F36" s="128">
        <v>1.03</v>
      </c>
      <c r="G36" s="128">
        <v>6.8960000000000008</v>
      </c>
      <c r="H36" s="128">
        <v>8.3930000000000007</v>
      </c>
      <c r="I36" s="128">
        <v>7.1419999999999995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219.00800000000001</v>
      </c>
      <c r="E37" s="128">
        <v>119.81799999999997</v>
      </c>
      <c r="F37" s="128">
        <v>4.66</v>
      </c>
      <c r="G37" s="128">
        <v>29.919</v>
      </c>
      <c r="H37" s="128">
        <v>64.611000000000047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181.27800000000002</v>
      </c>
      <c r="E38" s="128">
        <v>99.557000000000002</v>
      </c>
      <c r="F38" s="128">
        <v>3.6630000000000003</v>
      </c>
      <c r="G38" s="128">
        <v>22.798999999999999</v>
      </c>
      <c r="H38" s="128">
        <v>55.259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-0.96400000000000396</v>
      </c>
      <c r="E39" s="128">
        <v>-1.0010000000000023</v>
      </c>
      <c r="F39" s="128">
        <v>0.19199999999999839</v>
      </c>
      <c r="G39" s="128">
        <v>-0.33300000000000007</v>
      </c>
      <c r="H39" s="128">
        <v>0.17799999999999999</v>
      </c>
      <c r="I39" s="128">
        <v>0.96399999999999864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65.431000000000168</v>
      </c>
      <c r="E40" s="128">
        <f t="shared" si="5"/>
        <v>52.968999999999866</v>
      </c>
      <c r="F40" s="128">
        <f t="shared" si="5"/>
        <v>-11.529000000000014</v>
      </c>
      <c r="G40" s="128">
        <f t="shared" si="5"/>
        <v>-30.808999999999962</v>
      </c>
      <c r="H40" s="128">
        <f t="shared" si="5"/>
        <v>54.800000000000182</v>
      </c>
      <c r="I40" s="128">
        <f t="shared" si="5"/>
        <v>-65.43100000000004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797.72600000000011</v>
      </c>
      <c r="E42" s="128">
        <v>52.240999999999886</v>
      </c>
      <c r="F42" s="128">
        <v>10.83799999999998</v>
      </c>
      <c r="G42" s="128">
        <v>216.06699999999995</v>
      </c>
      <c r="H42" s="128">
        <v>518.58000000000027</v>
      </c>
      <c r="I42" s="128">
        <v>-68.504000000000033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137.71</v>
      </c>
      <c r="E43" s="128">
        <v>0</v>
      </c>
      <c r="F43" s="128">
        <v>0</v>
      </c>
      <c r="G43" s="128">
        <v>137.71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137.71</v>
      </c>
      <c r="E44" s="128">
        <v>0</v>
      </c>
      <c r="F44" s="128">
        <v>0</v>
      </c>
      <c r="G44" s="128">
        <v>0</v>
      </c>
      <c r="H44" s="128">
        <v>137.71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797.72600000000011</v>
      </c>
      <c r="E45" s="128">
        <f t="shared" si="6"/>
        <v>52.240999999999886</v>
      </c>
      <c r="F45" s="128">
        <f t="shared" si="6"/>
        <v>10.83799999999998</v>
      </c>
      <c r="G45" s="128">
        <f t="shared" si="6"/>
        <v>78.356999999999942</v>
      </c>
      <c r="H45" s="128">
        <f t="shared" si="6"/>
        <v>656.2900000000003</v>
      </c>
      <c r="I45" s="128">
        <f t="shared" si="6"/>
        <v>-68.504000000000033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691.49199999999996</v>
      </c>
      <c r="E46" s="128">
        <v>0</v>
      </c>
      <c r="F46" s="128">
        <v>0</v>
      </c>
      <c r="G46" s="128">
        <v>79.029000000000011</v>
      </c>
      <c r="H46" s="128">
        <v>612.46299999999997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-1.0630000000000002</v>
      </c>
      <c r="F47" s="128">
        <v>-15.934000000000001</v>
      </c>
      <c r="G47" s="128">
        <v>0</v>
      </c>
      <c r="H47" s="128">
        <v>16.997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106.23400000000015</v>
      </c>
      <c r="E48" s="128">
        <f t="shared" si="7"/>
        <v>51.177999999999884</v>
      </c>
      <c r="F48" s="128">
        <f t="shared" si="7"/>
        <v>-5.0960000000000214</v>
      </c>
      <c r="G48" s="128">
        <f t="shared" si="7"/>
        <v>-0.6720000000000681</v>
      </c>
      <c r="H48" s="128">
        <f t="shared" si="7"/>
        <v>60.824000000000339</v>
      </c>
      <c r="I48" s="128">
        <f t="shared" si="7"/>
        <v>-68.504000000000033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2AA43-3B80-4308-91BF-59F6E0B388BD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328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1811.3979999999999</v>
      </c>
      <c r="E8" s="128">
        <v>1315.6170000000002</v>
      </c>
      <c r="F8" s="128">
        <v>75.444000000000003</v>
      </c>
      <c r="G8" s="128">
        <v>151.76300000000001</v>
      </c>
      <c r="H8" s="128">
        <v>268.5739999999999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964.65999999999985</v>
      </c>
      <c r="E9" s="128">
        <v>768.89699999999993</v>
      </c>
      <c r="F9" s="128">
        <v>42.259000000000007</v>
      </c>
      <c r="G9" s="128">
        <v>54.245000000000005</v>
      </c>
      <c r="H9" s="128">
        <v>99.258999999999958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846.73800000000006</v>
      </c>
      <c r="E10" s="128">
        <f t="shared" si="0"/>
        <v>546.72000000000025</v>
      </c>
      <c r="F10" s="128">
        <f t="shared" si="0"/>
        <v>33.184999999999995</v>
      </c>
      <c r="G10" s="128">
        <f t="shared" si="0"/>
        <v>97.518000000000001</v>
      </c>
      <c r="H10" s="128">
        <f t="shared" si="0"/>
        <v>169.31499999999994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189.34</v>
      </c>
      <c r="E11" s="128">
        <v>104.218</v>
      </c>
      <c r="F11" s="128">
        <v>3.8090000000000002</v>
      </c>
      <c r="G11" s="128">
        <v>23.948</v>
      </c>
      <c r="H11" s="128">
        <v>57.365000000000002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657.39800000000002</v>
      </c>
      <c r="E12" s="128">
        <f>E10-E11</f>
        <v>442.50200000000024</v>
      </c>
      <c r="F12" s="128">
        <f>F10-F11</f>
        <v>29.375999999999994</v>
      </c>
      <c r="G12" s="128">
        <f>G10-G11</f>
        <v>73.569999999999993</v>
      </c>
      <c r="H12" s="128">
        <f>H10-H11</f>
        <v>111.94999999999993</v>
      </c>
      <c r="I12" s="128">
        <v>-36.613999999999976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473.34899999999999</v>
      </c>
      <c r="E13" s="128">
        <v>321.86399999999998</v>
      </c>
      <c r="F13" s="128">
        <v>17.263999999999999</v>
      </c>
      <c r="G13" s="128">
        <v>75.430999999999997</v>
      </c>
      <c r="H13" s="128">
        <v>58.790000000000006</v>
      </c>
      <c r="I13" s="128">
        <v>4.3529999999999998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7.338000000000001</v>
      </c>
      <c r="E14" s="128">
        <v>4.2140000000000004</v>
      </c>
      <c r="F14" s="128">
        <v>0.52100000000000002</v>
      </c>
      <c r="G14" s="128">
        <v>6.9000000000000006E-2</v>
      </c>
      <c r="H14" s="128">
        <v>2.5340000000000007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11.919</v>
      </c>
      <c r="E15" s="128">
        <v>10.312000000000001</v>
      </c>
      <c r="F15" s="128">
        <v>4.0000000000000001E-3</v>
      </c>
      <c r="G15" s="128">
        <v>4.3000000000000003E-2</v>
      </c>
      <c r="H15" s="128">
        <v>1.56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188.63000000000005</v>
      </c>
      <c r="E16" s="128">
        <f t="shared" si="1"/>
        <v>126.73600000000026</v>
      </c>
      <c r="F16" s="128">
        <f t="shared" si="1"/>
        <v>11.594999999999994</v>
      </c>
      <c r="G16" s="128">
        <f t="shared" si="1"/>
        <v>-1.8870000000000042</v>
      </c>
      <c r="H16" s="128">
        <f t="shared" si="1"/>
        <v>52.185999999999929</v>
      </c>
      <c r="I16" s="128">
        <f t="shared" si="1"/>
        <v>-40.966999999999977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475.05100000000004</v>
      </c>
      <c r="E17" s="128">
        <v>0</v>
      </c>
      <c r="F17" s="128">
        <v>0</v>
      </c>
      <c r="G17" s="128">
        <v>0</v>
      </c>
      <c r="H17" s="128">
        <v>475.05100000000004</v>
      </c>
      <c r="I17" s="128">
        <v>2.6510000000000002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14.936</v>
      </c>
      <c r="E18" s="128">
        <v>0</v>
      </c>
      <c r="F18" s="128">
        <v>0</v>
      </c>
      <c r="G18" s="128">
        <v>14.936</v>
      </c>
      <c r="H18" s="128">
        <v>0</v>
      </c>
      <c r="I18" s="128">
        <v>7.9000000000000001E-2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105.36600000000001</v>
      </c>
      <c r="E19" s="128">
        <v>0</v>
      </c>
      <c r="F19" s="128">
        <v>0</v>
      </c>
      <c r="G19" s="128">
        <v>105.36600000000001</v>
      </c>
      <c r="H19" s="128">
        <v>0</v>
      </c>
      <c r="I19" s="128">
        <v>1.67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178.50200000000004</v>
      </c>
      <c r="E20" s="128">
        <v>110.34200000000001</v>
      </c>
      <c r="F20" s="128">
        <v>58.757000000000005</v>
      </c>
      <c r="G20" s="128">
        <v>5.1400000000000006</v>
      </c>
      <c r="H20" s="128">
        <v>4.262999999999999</v>
      </c>
      <c r="I20" s="128">
        <v>64.195000000000007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218.99199999999999</v>
      </c>
      <c r="E21" s="128">
        <v>44.259</v>
      </c>
      <c r="F21" s="128">
        <v>55.972999999999999</v>
      </c>
      <c r="G21" s="128">
        <v>2.5040000000000004</v>
      </c>
      <c r="H21" s="128">
        <v>116.25599999999999</v>
      </c>
      <c r="I21" s="128">
        <v>23.705000000000002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794.60099999999989</v>
      </c>
      <c r="E22" s="128">
        <f t="shared" si="2"/>
        <v>60.653000000000247</v>
      </c>
      <c r="F22" s="128">
        <f t="shared" si="2"/>
        <v>8.8109999999999857</v>
      </c>
      <c r="G22" s="128">
        <f t="shared" si="2"/>
        <v>85.907000000000011</v>
      </c>
      <c r="H22" s="128">
        <f t="shared" si="2"/>
        <v>639.2299999999999</v>
      </c>
      <c r="I22" s="128">
        <f t="shared" si="2"/>
        <v>-77.214999999999989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124.42100000000001</v>
      </c>
      <c r="E23" s="128">
        <v>26.389000000000003</v>
      </c>
      <c r="F23" s="128">
        <v>3.6319999999999997</v>
      </c>
      <c r="G23" s="128">
        <v>0</v>
      </c>
      <c r="H23" s="128">
        <v>94.4</v>
      </c>
      <c r="I23" s="128">
        <v>2.5230000000000001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126.80400000000002</v>
      </c>
      <c r="E24" s="128">
        <v>0</v>
      </c>
      <c r="F24" s="128">
        <v>0</v>
      </c>
      <c r="G24" s="128">
        <v>126.80400000000002</v>
      </c>
      <c r="H24" s="128">
        <v>0</v>
      </c>
      <c r="I24" s="128">
        <v>0.14000000000000001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193.91799999999998</v>
      </c>
      <c r="E25" s="128">
        <v>0</v>
      </c>
      <c r="F25" s="128">
        <v>0</v>
      </c>
      <c r="G25" s="128">
        <v>0</v>
      </c>
      <c r="H25" s="128">
        <v>193.91799999999998</v>
      </c>
      <c r="I25" s="128">
        <v>0.876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193.71099999999998</v>
      </c>
      <c r="E26" s="128">
        <v>5.1809999999999983</v>
      </c>
      <c r="F26" s="128">
        <v>30.979000000000003</v>
      </c>
      <c r="G26" s="128">
        <v>157.333</v>
      </c>
      <c r="H26" s="128">
        <v>0.218</v>
      </c>
      <c r="I26" s="128">
        <v>1.083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172.79500000000004</v>
      </c>
      <c r="E27" s="128">
        <v>4.26</v>
      </c>
      <c r="F27" s="128">
        <v>14.806999999999999</v>
      </c>
      <c r="G27" s="128">
        <v>153.51000000000005</v>
      </c>
      <c r="H27" s="128">
        <v>0.218</v>
      </c>
      <c r="I27" s="128">
        <v>0.122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170.76900000000001</v>
      </c>
      <c r="E28" s="128">
        <v>0</v>
      </c>
      <c r="F28" s="128">
        <v>0</v>
      </c>
      <c r="G28" s="128">
        <v>0</v>
      </c>
      <c r="H28" s="128">
        <v>170.76900000000001</v>
      </c>
      <c r="I28" s="128">
        <v>2.1479999999999997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100.56500000000001</v>
      </c>
      <c r="E29" s="128">
        <v>10.515999999999998</v>
      </c>
      <c r="F29" s="128">
        <v>47.070999999999998</v>
      </c>
      <c r="G29" s="128">
        <v>19.768000000000015</v>
      </c>
      <c r="H29" s="128">
        <v>23.21</v>
      </c>
      <c r="I29" s="128">
        <v>20.173000000000002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85.746999999999986</v>
      </c>
      <c r="E30" s="128">
        <v>4.91</v>
      </c>
      <c r="F30" s="128">
        <v>45.915999999999997</v>
      </c>
      <c r="G30" s="128">
        <v>6.0689999999999884</v>
      </c>
      <c r="H30" s="128">
        <v>28.852</v>
      </c>
      <c r="I30" s="128">
        <v>34.991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779.93299999999965</v>
      </c>
      <c r="E31" s="128">
        <f t="shared" si="3"/>
        <v>29.579000000000246</v>
      </c>
      <c r="F31" s="128">
        <f t="shared" si="3"/>
        <v>20.195999999999987</v>
      </c>
      <c r="G31" s="128">
        <f t="shared" si="3"/>
        <v>202.83499999999989</v>
      </c>
      <c r="H31" s="128">
        <f t="shared" si="3"/>
        <v>527.32299999999998</v>
      </c>
      <c r="I31" s="128">
        <f t="shared" si="3"/>
        <v>-62.546999999999997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672.42</v>
      </c>
      <c r="E32" s="128">
        <v>0</v>
      </c>
      <c r="F32" s="128">
        <v>0</v>
      </c>
      <c r="G32" s="128">
        <v>207.535</v>
      </c>
      <c r="H32" s="128">
        <v>464.88499999999999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-14.216000000000001</v>
      </c>
      <c r="G33" s="128">
        <v>0</v>
      </c>
      <c r="H33" s="128">
        <v>15.097999999999999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107.51299999999969</v>
      </c>
      <c r="E34" s="128">
        <f t="shared" si="4"/>
        <v>28.697000000000244</v>
      </c>
      <c r="F34" s="128">
        <f t="shared" si="4"/>
        <v>5.9799999999999862</v>
      </c>
      <c r="G34" s="128">
        <f t="shared" si="4"/>
        <v>-4.7000000000001023</v>
      </c>
      <c r="H34" s="128">
        <f t="shared" si="4"/>
        <v>77.535999999999987</v>
      </c>
      <c r="I34" s="128">
        <f t="shared" si="4"/>
        <v>-62.546999999999997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20.998000000000001</v>
      </c>
      <c r="E35" s="128">
        <v>0.15899999999999997</v>
      </c>
      <c r="F35" s="128">
        <v>4.8609999999999998</v>
      </c>
      <c r="G35" s="128">
        <v>11.688000000000002</v>
      </c>
      <c r="H35" s="128">
        <v>4.29</v>
      </c>
      <c r="I35" s="128">
        <v>1.6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18.934000000000001</v>
      </c>
      <c r="E36" s="128">
        <v>8.2550000000000008</v>
      </c>
      <c r="F36" s="128">
        <v>0.41399999999999998</v>
      </c>
      <c r="G36" s="128">
        <v>4.7649999999999997</v>
      </c>
      <c r="H36" s="128">
        <v>5.5000000000000009</v>
      </c>
      <c r="I36" s="128">
        <v>3.6639999999999997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234.30599999999998</v>
      </c>
      <c r="E37" s="128">
        <v>146.18599999999998</v>
      </c>
      <c r="F37" s="128">
        <v>4.0809999999999995</v>
      </c>
      <c r="G37" s="128">
        <v>18.313000000000002</v>
      </c>
      <c r="H37" s="128">
        <v>65.725999999999999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189.34</v>
      </c>
      <c r="E38" s="128">
        <v>104.218</v>
      </c>
      <c r="F38" s="128">
        <v>3.8090000000000002</v>
      </c>
      <c r="G38" s="128">
        <v>23.948</v>
      </c>
      <c r="H38" s="128">
        <v>57.365000000000002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2.8649999999999993</v>
      </c>
      <c r="E39" s="128">
        <v>2.7369999999999992</v>
      </c>
      <c r="F39" s="128">
        <v>0.2370000000000001</v>
      </c>
      <c r="G39" s="128">
        <v>-0.29400000000000004</v>
      </c>
      <c r="H39" s="128">
        <v>0.185</v>
      </c>
      <c r="I39" s="128">
        <v>-2.8649999999999984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57.617999999999689</v>
      </c>
      <c r="E40" s="128">
        <f t="shared" si="5"/>
        <v>-7.9119999999997264</v>
      </c>
      <c r="F40" s="128">
        <f t="shared" si="5"/>
        <v>1.0239999999999867</v>
      </c>
      <c r="G40" s="128">
        <f t="shared" si="5"/>
        <v>-5.6940000000001056</v>
      </c>
      <c r="H40" s="128">
        <f t="shared" si="5"/>
        <v>70.199999999999989</v>
      </c>
      <c r="I40" s="128">
        <f t="shared" si="5"/>
        <v>-57.617999999999995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779.93300000000022</v>
      </c>
      <c r="E42" s="128">
        <v>29.579000000000271</v>
      </c>
      <c r="F42" s="128">
        <v>20.195999999999984</v>
      </c>
      <c r="G42" s="128">
        <v>202.83499999999992</v>
      </c>
      <c r="H42" s="128">
        <v>527.32299999999998</v>
      </c>
      <c r="I42" s="128">
        <v>-62.546999999999983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134.05500000000001</v>
      </c>
      <c r="E43" s="128">
        <v>0</v>
      </c>
      <c r="F43" s="128">
        <v>0</v>
      </c>
      <c r="G43" s="128">
        <v>134.05500000000001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134.05500000000001</v>
      </c>
      <c r="E44" s="128">
        <v>0</v>
      </c>
      <c r="F44" s="128">
        <v>0</v>
      </c>
      <c r="G44" s="128">
        <v>0</v>
      </c>
      <c r="H44" s="128">
        <v>134.05500000000001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779.93300000000022</v>
      </c>
      <c r="E45" s="128">
        <f t="shared" si="6"/>
        <v>29.579000000000271</v>
      </c>
      <c r="F45" s="128">
        <f t="shared" si="6"/>
        <v>20.195999999999984</v>
      </c>
      <c r="G45" s="128">
        <f t="shared" si="6"/>
        <v>68.779999999999916</v>
      </c>
      <c r="H45" s="128">
        <f t="shared" si="6"/>
        <v>661.37799999999993</v>
      </c>
      <c r="I45" s="128">
        <f t="shared" si="6"/>
        <v>-62.546999999999983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672.42000000000007</v>
      </c>
      <c r="E46" s="128">
        <v>0</v>
      </c>
      <c r="F46" s="128">
        <v>0</v>
      </c>
      <c r="G46" s="128">
        <v>73.47999999999999</v>
      </c>
      <c r="H46" s="128">
        <v>598.94000000000005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-14.216000000000001</v>
      </c>
      <c r="G47" s="128">
        <v>0</v>
      </c>
      <c r="H47" s="128">
        <v>15.097999999999999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107.51300000000015</v>
      </c>
      <c r="E48" s="128">
        <f t="shared" si="7"/>
        <v>28.697000000000269</v>
      </c>
      <c r="F48" s="128">
        <f t="shared" si="7"/>
        <v>5.9799999999999827</v>
      </c>
      <c r="G48" s="128">
        <f t="shared" si="7"/>
        <v>-4.7000000000000739</v>
      </c>
      <c r="H48" s="128">
        <f t="shared" si="7"/>
        <v>77.535999999999873</v>
      </c>
      <c r="I48" s="128">
        <f t="shared" si="7"/>
        <v>-62.546999999999983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813E6-5E6A-451E-9D66-74E5DD5C9D25}">
  <dimension ref="A1:K75"/>
  <sheetViews>
    <sheetView showGridLines="0" workbookViewId="0"/>
  </sheetViews>
  <sheetFormatPr baseColWidth="10" defaultRowHeight="11.25"/>
  <cols>
    <col min="1" max="1" width="2.25" style="115" customWidth="1"/>
    <col min="2" max="2" width="1.5" style="127" customWidth="1"/>
    <col min="3" max="3" width="30" style="115" customWidth="1"/>
    <col min="4" max="4" width="9.375" style="115" customWidth="1"/>
    <col min="5" max="6" width="9.5" style="115" customWidth="1"/>
    <col min="7" max="9" width="9.375" style="115" customWidth="1"/>
    <col min="10" max="11" width="7.25" style="115" customWidth="1"/>
    <col min="12" max="16384" width="11" style="115"/>
  </cols>
  <sheetData>
    <row r="1" spans="1:11" ht="12" customHeight="1">
      <c r="A1" s="112"/>
      <c r="B1" s="113"/>
      <c r="C1" s="113"/>
      <c r="D1" s="113"/>
      <c r="E1" s="113"/>
      <c r="F1" s="113"/>
      <c r="G1" s="113"/>
      <c r="H1" s="113"/>
      <c r="I1" s="113"/>
      <c r="J1" s="114"/>
      <c r="K1" s="114"/>
    </row>
    <row r="2" spans="1:11" ht="12" customHeight="1">
      <c r="A2" s="116" t="s">
        <v>214</v>
      </c>
      <c r="B2" s="113"/>
      <c r="C2" s="113"/>
      <c r="D2" s="113"/>
      <c r="E2" s="113"/>
      <c r="F2" s="113"/>
      <c r="G2" s="113"/>
      <c r="H2" s="113"/>
      <c r="I2" s="113"/>
      <c r="J2" s="114"/>
      <c r="K2" s="114"/>
    </row>
    <row r="3" spans="1:11" ht="12" customHeight="1">
      <c r="A3" s="117"/>
      <c r="B3" s="113"/>
      <c r="C3" s="113"/>
      <c r="D3" s="113"/>
      <c r="E3" s="113"/>
      <c r="F3" s="113"/>
      <c r="G3" s="113"/>
      <c r="H3" s="113"/>
      <c r="I3" s="113"/>
      <c r="J3" s="114"/>
      <c r="K3" s="114"/>
    </row>
    <row r="4" spans="1:11" ht="12" customHeight="1">
      <c r="A4" s="118" t="s">
        <v>329</v>
      </c>
      <c r="B4" s="113"/>
      <c r="C4" s="113"/>
      <c r="D4" s="113"/>
      <c r="E4" s="113"/>
      <c r="F4" s="113"/>
      <c r="G4" s="113"/>
      <c r="H4" s="113"/>
      <c r="I4" s="113"/>
      <c r="J4" s="114"/>
      <c r="K4" s="114"/>
    </row>
    <row r="5" spans="1:11" ht="12" customHeight="1">
      <c r="A5" s="119" t="s">
        <v>4</v>
      </c>
      <c r="B5" s="113"/>
      <c r="C5" s="113"/>
      <c r="D5" s="113"/>
      <c r="E5" s="113"/>
      <c r="F5" s="113"/>
      <c r="G5" s="113"/>
      <c r="H5" s="113"/>
      <c r="I5" s="113"/>
      <c r="J5" s="114"/>
      <c r="K5" s="114"/>
    </row>
    <row r="6" spans="1:11" ht="12" customHeight="1">
      <c r="A6" s="120"/>
      <c r="B6" s="121"/>
      <c r="C6" s="120"/>
      <c r="D6" s="120"/>
      <c r="E6" s="120"/>
      <c r="F6" s="120"/>
      <c r="G6" s="120"/>
      <c r="H6" s="120"/>
      <c r="I6" s="120"/>
      <c r="J6" s="122"/>
      <c r="K6" s="122"/>
    </row>
    <row r="7" spans="1:11" ht="45">
      <c r="A7" s="123"/>
      <c r="B7" s="121"/>
      <c r="C7" s="124" t="s">
        <v>150</v>
      </c>
      <c r="D7" s="125" t="s">
        <v>151</v>
      </c>
      <c r="E7" s="125" t="s">
        <v>152</v>
      </c>
      <c r="F7" s="125" t="s">
        <v>153</v>
      </c>
      <c r="G7" s="125" t="s">
        <v>10</v>
      </c>
      <c r="H7" s="125" t="s">
        <v>154</v>
      </c>
      <c r="I7" s="125" t="s">
        <v>155</v>
      </c>
      <c r="J7" s="126"/>
      <c r="K7" s="126"/>
    </row>
    <row r="8" spans="1:11" ht="24" customHeight="1">
      <c r="A8" s="115">
        <v>1</v>
      </c>
      <c r="C8" s="106" t="s">
        <v>156</v>
      </c>
      <c r="D8" s="128">
        <v>1841.2670000000001</v>
      </c>
      <c r="E8" s="128">
        <v>1339.4410000000003</v>
      </c>
      <c r="F8" s="128">
        <v>76.042999999999992</v>
      </c>
      <c r="G8" s="128">
        <v>152.27699999999999</v>
      </c>
      <c r="H8" s="128">
        <v>273.50599999999991</v>
      </c>
      <c r="I8" s="128">
        <v>0</v>
      </c>
      <c r="J8" s="129"/>
      <c r="K8" s="129"/>
    </row>
    <row r="9" spans="1:11" ht="12" customHeight="1">
      <c r="A9" s="115">
        <v>2</v>
      </c>
      <c r="B9" s="127" t="s">
        <v>157</v>
      </c>
      <c r="C9" s="107" t="s">
        <v>31</v>
      </c>
      <c r="D9" s="128">
        <v>983.34399999999994</v>
      </c>
      <c r="E9" s="128">
        <v>784.63499999999999</v>
      </c>
      <c r="F9" s="128">
        <v>42.845000000000006</v>
      </c>
      <c r="G9" s="128">
        <v>55.596999999999994</v>
      </c>
      <c r="H9" s="128">
        <v>100.26699999999997</v>
      </c>
      <c r="I9" s="128">
        <v>0</v>
      </c>
      <c r="J9" s="129"/>
      <c r="K9" s="129"/>
    </row>
    <row r="10" spans="1:11" ht="18" customHeight="1">
      <c r="A10" s="115">
        <v>3</v>
      </c>
      <c r="B10" s="127" t="s">
        <v>158</v>
      </c>
      <c r="C10" s="107" t="s">
        <v>44</v>
      </c>
      <c r="D10" s="128">
        <f t="shared" ref="D10:I10" si="0">D8-D9</f>
        <v>857.92300000000012</v>
      </c>
      <c r="E10" s="128">
        <f t="shared" si="0"/>
        <v>554.80600000000027</v>
      </c>
      <c r="F10" s="128">
        <f t="shared" si="0"/>
        <v>33.197999999999986</v>
      </c>
      <c r="G10" s="128">
        <f t="shared" si="0"/>
        <v>96.679999999999993</v>
      </c>
      <c r="H10" s="128">
        <f t="shared" si="0"/>
        <v>173.23899999999995</v>
      </c>
      <c r="I10" s="128">
        <f t="shared" si="0"/>
        <v>0</v>
      </c>
      <c r="J10" s="129"/>
      <c r="K10" s="129"/>
    </row>
    <row r="11" spans="1:11" ht="12" customHeight="1">
      <c r="A11" s="115">
        <v>4</v>
      </c>
      <c r="B11" s="127" t="s">
        <v>157</v>
      </c>
      <c r="C11" s="107" t="s">
        <v>45</v>
      </c>
      <c r="D11" s="128">
        <v>196.89699999999999</v>
      </c>
      <c r="E11" s="128">
        <v>106.99299999999999</v>
      </c>
      <c r="F11" s="128">
        <v>4.0199999999999996</v>
      </c>
      <c r="G11" s="128">
        <v>25.108999999999998</v>
      </c>
      <c r="H11" s="128">
        <v>60.774999999999999</v>
      </c>
      <c r="I11" s="128">
        <v>0</v>
      </c>
      <c r="J11" s="129"/>
      <c r="K11" s="129"/>
    </row>
    <row r="12" spans="1:11" ht="18" customHeight="1">
      <c r="A12" s="115">
        <v>5</v>
      </c>
      <c r="B12" s="127" t="s">
        <v>158</v>
      </c>
      <c r="C12" s="107" t="s">
        <v>159</v>
      </c>
      <c r="D12" s="128">
        <f>D10-D11</f>
        <v>661.02600000000007</v>
      </c>
      <c r="E12" s="128">
        <f>E10-E11</f>
        <v>447.81300000000027</v>
      </c>
      <c r="F12" s="128">
        <f>F10-F11</f>
        <v>29.177999999999987</v>
      </c>
      <c r="G12" s="128">
        <f>G10-G11</f>
        <v>71.570999999999998</v>
      </c>
      <c r="H12" s="128">
        <f>H10-H11</f>
        <v>112.46399999999994</v>
      </c>
      <c r="I12" s="128">
        <v>-21.254999999999995</v>
      </c>
      <c r="J12" s="129"/>
      <c r="K12" s="129"/>
    </row>
    <row r="13" spans="1:11" ht="12" customHeight="1">
      <c r="A13" s="115">
        <v>6</v>
      </c>
      <c r="B13" s="127" t="s">
        <v>157</v>
      </c>
      <c r="C13" s="107" t="s">
        <v>160</v>
      </c>
      <c r="D13" s="128">
        <v>487.28400000000005</v>
      </c>
      <c r="E13" s="128">
        <v>336.71699999999998</v>
      </c>
      <c r="F13" s="128">
        <v>17.909000000000002</v>
      </c>
      <c r="G13" s="128">
        <v>73.34</v>
      </c>
      <c r="H13" s="128">
        <v>59.318000000000026</v>
      </c>
      <c r="I13" s="128">
        <v>4.2300000000000004</v>
      </c>
      <c r="J13" s="129"/>
      <c r="K13" s="129"/>
    </row>
    <row r="14" spans="1:11" ht="12" customHeight="1">
      <c r="A14" s="115">
        <v>7</v>
      </c>
      <c r="B14" s="127" t="s">
        <v>157</v>
      </c>
      <c r="C14" s="107" t="s">
        <v>161</v>
      </c>
      <c r="D14" s="128">
        <v>11.106000000000002</v>
      </c>
      <c r="E14" s="128">
        <v>4.5790000000000006</v>
      </c>
      <c r="F14" s="128">
        <v>3.9259999999999997</v>
      </c>
      <c r="G14" s="128">
        <v>6.9000000000000006E-2</v>
      </c>
      <c r="H14" s="128">
        <v>2.532</v>
      </c>
      <c r="I14" s="128">
        <v>0</v>
      </c>
      <c r="J14" s="129"/>
      <c r="K14" s="129"/>
    </row>
    <row r="15" spans="1:11" ht="12" customHeight="1">
      <c r="A15" s="115">
        <v>8</v>
      </c>
      <c r="B15" s="127" t="s">
        <v>162</v>
      </c>
      <c r="C15" s="107" t="s">
        <v>163</v>
      </c>
      <c r="D15" s="128">
        <v>9.5539999999999985</v>
      </c>
      <c r="E15" s="128">
        <v>8.2439999999999998</v>
      </c>
      <c r="F15" s="128">
        <v>0</v>
      </c>
      <c r="G15" s="128">
        <v>3.9E-2</v>
      </c>
      <c r="H15" s="128">
        <v>1.2709999999999999</v>
      </c>
      <c r="I15" s="128">
        <v>0</v>
      </c>
      <c r="J15" s="129"/>
      <c r="K15" s="129"/>
    </row>
    <row r="16" spans="1:11" ht="18" customHeight="1">
      <c r="A16" s="115">
        <v>9</v>
      </c>
      <c r="B16" s="127" t="s">
        <v>158</v>
      </c>
      <c r="C16" s="107" t="s">
        <v>164</v>
      </c>
      <c r="D16" s="128">
        <f t="shared" ref="D16:I16" si="1">D12-D13-D14+D15</f>
        <v>172.19000000000003</v>
      </c>
      <c r="E16" s="128">
        <f t="shared" si="1"/>
        <v>114.76100000000028</v>
      </c>
      <c r="F16" s="128">
        <f t="shared" si="1"/>
        <v>7.342999999999984</v>
      </c>
      <c r="G16" s="128">
        <f t="shared" si="1"/>
        <v>-1.7990000000000055</v>
      </c>
      <c r="H16" s="128">
        <f t="shared" si="1"/>
        <v>51.88499999999992</v>
      </c>
      <c r="I16" s="128">
        <f t="shared" si="1"/>
        <v>-25.484999999999996</v>
      </c>
      <c r="J16" s="129"/>
      <c r="K16" s="129"/>
    </row>
    <row r="17" spans="1:11" ht="12" customHeight="1">
      <c r="A17" s="115">
        <v>10</v>
      </c>
      <c r="B17" s="127" t="s">
        <v>162</v>
      </c>
      <c r="C17" s="107" t="s">
        <v>165</v>
      </c>
      <c r="D17" s="128">
        <v>488.15100000000007</v>
      </c>
      <c r="E17" s="128">
        <v>0</v>
      </c>
      <c r="F17" s="128">
        <v>0</v>
      </c>
      <c r="G17" s="128">
        <v>0</v>
      </c>
      <c r="H17" s="128">
        <v>488.15100000000007</v>
      </c>
      <c r="I17" s="128">
        <v>3.363</v>
      </c>
      <c r="J17" s="129"/>
      <c r="K17" s="129"/>
    </row>
    <row r="18" spans="1:11" ht="12" customHeight="1">
      <c r="A18" s="115">
        <v>11</v>
      </c>
      <c r="B18" s="127" t="s">
        <v>157</v>
      </c>
      <c r="C18" s="107" t="s">
        <v>166</v>
      </c>
      <c r="D18" s="128">
        <v>13.654</v>
      </c>
      <c r="E18" s="128">
        <v>0</v>
      </c>
      <c r="F18" s="128">
        <v>0</v>
      </c>
      <c r="G18" s="128">
        <v>13.654</v>
      </c>
      <c r="H18" s="128">
        <v>0</v>
      </c>
      <c r="I18" s="128">
        <v>2.4E-2</v>
      </c>
      <c r="J18" s="129"/>
      <c r="K18" s="129"/>
    </row>
    <row r="19" spans="1:11" ht="12" customHeight="1">
      <c r="A19" s="115">
        <v>12</v>
      </c>
      <c r="B19" s="127" t="s">
        <v>162</v>
      </c>
      <c r="C19" s="107" t="s">
        <v>59</v>
      </c>
      <c r="D19" s="128">
        <v>102.43300000000001</v>
      </c>
      <c r="E19" s="128">
        <v>0</v>
      </c>
      <c r="F19" s="128">
        <v>0</v>
      </c>
      <c r="G19" s="128">
        <v>102.43300000000001</v>
      </c>
      <c r="H19" s="128">
        <v>0</v>
      </c>
      <c r="I19" s="128">
        <v>5.1539999999999999</v>
      </c>
      <c r="J19" s="129"/>
      <c r="K19" s="129"/>
    </row>
    <row r="20" spans="1:11" ht="12" customHeight="1">
      <c r="A20" s="115">
        <v>13</v>
      </c>
      <c r="B20" s="127" t="s">
        <v>157</v>
      </c>
      <c r="C20" s="107" t="s">
        <v>167</v>
      </c>
      <c r="D20" s="128">
        <v>215.38900000000001</v>
      </c>
      <c r="E20" s="128">
        <v>142.06700000000001</v>
      </c>
      <c r="F20" s="128">
        <v>61.528000000000006</v>
      </c>
      <c r="G20" s="128">
        <v>7.4899999999999993</v>
      </c>
      <c r="H20" s="128">
        <v>4.3040000000000012</v>
      </c>
      <c r="I20" s="128">
        <v>68.009</v>
      </c>
      <c r="J20" s="129"/>
      <c r="K20" s="129"/>
    </row>
    <row r="21" spans="1:11" ht="12" customHeight="1">
      <c r="A21" s="115">
        <v>14</v>
      </c>
      <c r="B21" s="127" t="s">
        <v>162</v>
      </c>
      <c r="C21" s="107" t="s">
        <v>168</v>
      </c>
      <c r="D21" s="128">
        <v>241.23599999999999</v>
      </c>
      <c r="E21" s="128">
        <v>55.686999999999998</v>
      </c>
      <c r="F21" s="128">
        <v>64.662999999999997</v>
      </c>
      <c r="G21" s="128">
        <v>6.6340000000000003</v>
      </c>
      <c r="H21" s="128">
        <v>114.252</v>
      </c>
      <c r="I21" s="128">
        <v>42.161999999999992</v>
      </c>
      <c r="J21" s="129"/>
      <c r="K21" s="129"/>
    </row>
    <row r="22" spans="1:11" ht="18" customHeight="1">
      <c r="A22" s="115">
        <v>15</v>
      </c>
      <c r="B22" s="127" t="s">
        <v>158</v>
      </c>
      <c r="C22" s="107" t="s">
        <v>169</v>
      </c>
      <c r="D22" s="128">
        <f t="shared" ref="D22:I22" si="2">D16+D17-D18+D19-D20+D21</f>
        <v>774.9670000000001</v>
      </c>
      <c r="E22" s="128">
        <f t="shared" si="2"/>
        <v>28.38100000000027</v>
      </c>
      <c r="F22" s="128">
        <f t="shared" si="2"/>
        <v>10.477999999999973</v>
      </c>
      <c r="G22" s="128">
        <f t="shared" si="2"/>
        <v>86.124000000000009</v>
      </c>
      <c r="H22" s="128">
        <f t="shared" si="2"/>
        <v>649.98399999999992</v>
      </c>
      <c r="I22" s="128">
        <f t="shared" si="2"/>
        <v>-42.839000000000013</v>
      </c>
      <c r="J22" s="129"/>
      <c r="K22" s="129"/>
    </row>
    <row r="23" spans="1:11" ht="12" customHeight="1">
      <c r="A23" s="115">
        <v>16</v>
      </c>
      <c r="B23" s="127" t="s">
        <v>157</v>
      </c>
      <c r="C23" s="107" t="s">
        <v>170</v>
      </c>
      <c r="D23" s="128">
        <v>125.694</v>
      </c>
      <c r="E23" s="128">
        <v>25.842000000000002</v>
      </c>
      <c r="F23" s="128">
        <v>3.5580000000000003</v>
      </c>
      <c r="G23" s="128">
        <v>0</v>
      </c>
      <c r="H23" s="128">
        <v>96.293999999999997</v>
      </c>
      <c r="I23" s="128">
        <v>7.4219999999999997</v>
      </c>
      <c r="J23" s="129"/>
      <c r="K23" s="129"/>
    </row>
    <row r="24" spans="1:11" ht="12" customHeight="1">
      <c r="A24" s="115">
        <v>17</v>
      </c>
      <c r="B24" s="127" t="s">
        <v>162</v>
      </c>
      <c r="C24" s="107" t="s">
        <v>171</v>
      </c>
      <c r="D24" s="128">
        <v>132.98200000000003</v>
      </c>
      <c r="E24" s="128">
        <v>0</v>
      </c>
      <c r="F24" s="128">
        <v>0</v>
      </c>
      <c r="G24" s="128">
        <v>132.98200000000003</v>
      </c>
      <c r="H24" s="128">
        <v>0</v>
      </c>
      <c r="I24" s="128">
        <v>0.13400000000000001</v>
      </c>
      <c r="J24" s="129"/>
      <c r="K24" s="129"/>
    </row>
    <row r="25" spans="1:11" ht="12" customHeight="1">
      <c r="A25" s="115">
        <v>18</v>
      </c>
      <c r="B25" s="127" t="s">
        <v>157</v>
      </c>
      <c r="C25" s="107" t="s">
        <v>279</v>
      </c>
      <c r="D25" s="128">
        <v>201.07399999999998</v>
      </c>
      <c r="E25" s="128">
        <v>0</v>
      </c>
      <c r="F25" s="128">
        <v>0</v>
      </c>
      <c r="G25" s="128">
        <v>0</v>
      </c>
      <c r="H25" s="128">
        <v>201.07399999999998</v>
      </c>
      <c r="I25" s="128">
        <v>1.115</v>
      </c>
      <c r="J25" s="129"/>
      <c r="K25" s="129"/>
    </row>
    <row r="26" spans="1:11" ht="12" customHeight="1">
      <c r="A26" s="115">
        <v>19</v>
      </c>
      <c r="B26" s="127" t="s">
        <v>162</v>
      </c>
      <c r="C26" s="107" t="s">
        <v>280</v>
      </c>
      <c r="D26" s="128">
        <v>201.13200000000001</v>
      </c>
      <c r="E26" s="128">
        <v>5.1759999999999984</v>
      </c>
      <c r="F26" s="128">
        <v>31.443000000000001</v>
      </c>
      <c r="G26" s="128">
        <v>164.30100000000002</v>
      </c>
      <c r="H26" s="128">
        <v>0.21199999999999999</v>
      </c>
      <c r="I26" s="128">
        <v>1.0569999999999999</v>
      </c>
      <c r="J26" s="129"/>
      <c r="K26" s="129"/>
    </row>
    <row r="27" spans="1:11" ht="12" customHeight="1">
      <c r="A27" s="115">
        <v>20</v>
      </c>
      <c r="B27" s="127" t="s">
        <v>157</v>
      </c>
      <c r="C27" s="107" t="s">
        <v>172</v>
      </c>
      <c r="D27" s="128">
        <v>169.93799999999999</v>
      </c>
      <c r="E27" s="128">
        <v>4.2269999999999994</v>
      </c>
      <c r="F27" s="128">
        <v>14.916999999999998</v>
      </c>
      <c r="G27" s="128">
        <v>150.58199999999999</v>
      </c>
      <c r="H27" s="128">
        <v>0.21199999999999999</v>
      </c>
      <c r="I27" s="128">
        <v>0.14099999999999999</v>
      </c>
      <c r="J27" s="129"/>
      <c r="K27" s="129"/>
    </row>
    <row r="28" spans="1:11" ht="12" customHeight="1">
      <c r="A28" s="115">
        <v>21</v>
      </c>
      <c r="B28" s="127" t="s">
        <v>162</v>
      </c>
      <c r="C28" s="107" t="s">
        <v>173</v>
      </c>
      <c r="D28" s="128">
        <v>167.97399999999999</v>
      </c>
      <c r="E28" s="128">
        <v>0</v>
      </c>
      <c r="F28" s="128">
        <v>0</v>
      </c>
      <c r="G28" s="128">
        <v>0</v>
      </c>
      <c r="H28" s="128">
        <v>167.97399999999999</v>
      </c>
      <c r="I28" s="128">
        <v>2.105</v>
      </c>
      <c r="J28" s="129"/>
      <c r="K28" s="129"/>
    </row>
    <row r="29" spans="1:11" ht="12" customHeight="1">
      <c r="A29" s="115">
        <v>22</v>
      </c>
      <c r="B29" s="127" t="s">
        <v>157</v>
      </c>
      <c r="C29" s="107" t="s">
        <v>174</v>
      </c>
      <c r="D29" s="128">
        <v>104.983</v>
      </c>
      <c r="E29" s="128">
        <v>11.492000000000001</v>
      </c>
      <c r="F29" s="128">
        <v>45.983999999999995</v>
      </c>
      <c r="G29" s="128">
        <v>23.920000000000016</v>
      </c>
      <c r="H29" s="128">
        <v>23.587000000000003</v>
      </c>
      <c r="I29" s="128">
        <v>19.867000000000001</v>
      </c>
      <c r="J29" s="129"/>
      <c r="K29" s="129"/>
    </row>
    <row r="30" spans="1:11" ht="12" customHeight="1">
      <c r="A30" s="115">
        <v>23</v>
      </c>
      <c r="B30" s="127" t="s">
        <v>162</v>
      </c>
      <c r="C30" s="107" t="s">
        <v>175</v>
      </c>
      <c r="D30" s="128">
        <v>89.061000000000007</v>
      </c>
      <c r="E30" s="128">
        <v>5.3070000000000004</v>
      </c>
      <c r="F30" s="128">
        <v>46.009</v>
      </c>
      <c r="G30" s="128">
        <v>6.0150000000000006</v>
      </c>
      <c r="H30" s="128">
        <v>31.73</v>
      </c>
      <c r="I30" s="128">
        <v>35.789000000000001</v>
      </c>
      <c r="J30" s="129"/>
      <c r="K30" s="129"/>
    </row>
    <row r="31" spans="1:11" ht="18" customHeight="1">
      <c r="A31" s="115">
        <v>24</v>
      </c>
      <c r="B31" s="127" t="s">
        <v>158</v>
      </c>
      <c r="C31" s="107" t="s">
        <v>124</v>
      </c>
      <c r="D31" s="128">
        <f t="shared" ref="D31:I31" si="3">D22-D23+D24-D25+D26-D27+D28-D29+D30</f>
        <v>764.42700000000025</v>
      </c>
      <c r="E31" s="128">
        <f t="shared" si="3"/>
        <v>-2.6969999999997345</v>
      </c>
      <c r="F31" s="128">
        <f t="shared" si="3"/>
        <v>23.470999999999979</v>
      </c>
      <c r="G31" s="128">
        <f t="shared" si="3"/>
        <v>214.92000000000002</v>
      </c>
      <c r="H31" s="128">
        <f t="shared" si="3"/>
        <v>528.73299999999995</v>
      </c>
      <c r="I31" s="128">
        <f t="shared" si="3"/>
        <v>-32.299000000000007</v>
      </c>
      <c r="J31" s="129"/>
      <c r="K31" s="129"/>
    </row>
    <row r="32" spans="1:11" ht="12" customHeight="1">
      <c r="A32" s="115">
        <v>25</v>
      </c>
      <c r="B32" s="127" t="s">
        <v>157</v>
      </c>
      <c r="C32" s="107" t="s">
        <v>35</v>
      </c>
      <c r="D32" s="128">
        <v>695.53199999999993</v>
      </c>
      <c r="E32" s="128">
        <v>0</v>
      </c>
      <c r="F32" s="128">
        <v>0</v>
      </c>
      <c r="G32" s="128">
        <v>207.26900000000001</v>
      </c>
      <c r="H32" s="128">
        <v>488.26299999999998</v>
      </c>
      <c r="I32" s="128">
        <v>0</v>
      </c>
      <c r="J32" s="129"/>
      <c r="K32" s="129"/>
    </row>
    <row r="33" spans="1:11" ht="12" customHeight="1">
      <c r="A33" s="115">
        <v>26</v>
      </c>
      <c r="B33" s="130" t="s">
        <v>162</v>
      </c>
      <c r="C33" s="107" t="s">
        <v>126</v>
      </c>
      <c r="D33" s="128">
        <v>0</v>
      </c>
      <c r="E33" s="128">
        <v>-0.88200000000000012</v>
      </c>
      <c r="F33" s="128">
        <v>-14.571</v>
      </c>
      <c r="G33" s="128">
        <v>0</v>
      </c>
      <c r="H33" s="128">
        <v>15.452999999999999</v>
      </c>
      <c r="I33" s="128">
        <v>0</v>
      </c>
      <c r="J33" s="129"/>
      <c r="K33" s="129"/>
    </row>
    <row r="34" spans="1:11" ht="18" customHeight="1">
      <c r="A34" s="115">
        <v>27</v>
      </c>
      <c r="B34" s="127" t="s">
        <v>158</v>
      </c>
      <c r="C34" s="107" t="s">
        <v>129</v>
      </c>
      <c r="D34" s="128">
        <f t="shared" ref="D34:I34" si="4">D31-D32+D33</f>
        <v>68.895000000000323</v>
      </c>
      <c r="E34" s="128">
        <f t="shared" si="4"/>
        <v>-3.5789999999997346</v>
      </c>
      <c r="F34" s="128">
        <f t="shared" si="4"/>
        <v>8.899999999999979</v>
      </c>
      <c r="G34" s="128">
        <f t="shared" si="4"/>
        <v>7.6510000000000105</v>
      </c>
      <c r="H34" s="128">
        <f t="shared" si="4"/>
        <v>55.922999999999973</v>
      </c>
      <c r="I34" s="128">
        <f t="shared" si="4"/>
        <v>-32.299000000000007</v>
      </c>
      <c r="J34" s="129"/>
      <c r="K34" s="129"/>
    </row>
    <row r="35" spans="1:11" ht="12" customHeight="1">
      <c r="A35" s="115">
        <v>28</v>
      </c>
      <c r="B35" s="127" t="s">
        <v>157</v>
      </c>
      <c r="C35" s="107" t="s">
        <v>176</v>
      </c>
      <c r="D35" s="128">
        <v>20.226999999999997</v>
      </c>
      <c r="E35" s="128">
        <v>0.19900000000000001</v>
      </c>
      <c r="F35" s="128">
        <v>4.5439999999999996</v>
      </c>
      <c r="G35" s="128">
        <v>11.716999999999999</v>
      </c>
      <c r="H35" s="128">
        <v>3.7670000000000003</v>
      </c>
      <c r="I35" s="128">
        <v>1.756</v>
      </c>
      <c r="J35" s="129"/>
      <c r="K35" s="129"/>
    </row>
    <row r="36" spans="1:11" ht="12" customHeight="1">
      <c r="A36" s="115">
        <v>29</v>
      </c>
      <c r="B36" s="127" t="s">
        <v>162</v>
      </c>
      <c r="C36" s="107" t="s">
        <v>177</v>
      </c>
      <c r="D36" s="128">
        <v>18.922999999999998</v>
      </c>
      <c r="E36" s="128">
        <v>9.0149999999999988</v>
      </c>
      <c r="F36" s="128">
        <v>0.41399999999999998</v>
      </c>
      <c r="G36" s="128">
        <v>4.1779999999999999</v>
      </c>
      <c r="H36" s="128">
        <v>5.3159999999999998</v>
      </c>
      <c r="I36" s="128">
        <v>3.0600000000000005</v>
      </c>
      <c r="J36" s="129"/>
      <c r="K36" s="129"/>
    </row>
    <row r="37" spans="1:11" ht="12" customHeight="1">
      <c r="A37" s="115">
        <v>30</v>
      </c>
      <c r="B37" s="127" t="s">
        <v>157</v>
      </c>
      <c r="C37" s="107" t="s">
        <v>36</v>
      </c>
      <c r="D37" s="128">
        <v>233.49300000000002</v>
      </c>
      <c r="E37" s="128">
        <v>131.16500000000002</v>
      </c>
      <c r="F37" s="128">
        <v>4.4719999999999995</v>
      </c>
      <c r="G37" s="128">
        <v>24.395</v>
      </c>
      <c r="H37" s="128">
        <v>73.460999999999984</v>
      </c>
      <c r="I37" s="128">
        <v>0</v>
      </c>
      <c r="J37" s="129"/>
      <c r="K37" s="129"/>
    </row>
    <row r="38" spans="1:11" ht="12" customHeight="1">
      <c r="A38" s="115">
        <v>31</v>
      </c>
      <c r="B38" s="127" t="s">
        <v>162</v>
      </c>
      <c r="C38" s="107" t="s">
        <v>45</v>
      </c>
      <c r="D38" s="128">
        <v>196.89699999999999</v>
      </c>
      <c r="E38" s="128">
        <v>106.99299999999999</v>
      </c>
      <c r="F38" s="128">
        <v>4.0199999999999996</v>
      </c>
      <c r="G38" s="128">
        <v>25.108999999999998</v>
      </c>
      <c r="H38" s="128">
        <v>60.774999999999999</v>
      </c>
      <c r="I38" s="128">
        <v>0</v>
      </c>
      <c r="J38" s="129"/>
      <c r="K38" s="129"/>
    </row>
    <row r="39" spans="1:11" ht="12" customHeight="1">
      <c r="A39" s="115">
        <v>32</v>
      </c>
      <c r="B39" s="127" t="s">
        <v>157</v>
      </c>
      <c r="C39" s="107" t="s">
        <v>178</v>
      </c>
      <c r="D39" s="128">
        <v>3.9860000000000011</v>
      </c>
      <c r="E39" s="128">
        <v>-0.16099999999999981</v>
      </c>
      <c r="F39" s="128">
        <v>4.2500000000000009</v>
      </c>
      <c r="G39" s="128">
        <v>-0.28900000000000003</v>
      </c>
      <c r="H39" s="128">
        <v>0.186</v>
      </c>
      <c r="I39" s="128">
        <v>-3.9859999999999989</v>
      </c>
      <c r="J39" s="129"/>
      <c r="K39" s="129"/>
    </row>
    <row r="40" spans="1:11" ht="18" customHeight="1">
      <c r="A40" s="115">
        <v>33</v>
      </c>
      <c r="B40" s="127" t="s">
        <v>158</v>
      </c>
      <c r="C40" s="107" t="s">
        <v>148</v>
      </c>
      <c r="D40" s="128">
        <f t="shared" ref="D40:I40" si="5">D34-D35+D36-D37+D38-D39</f>
        <v>27.009000000000288</v>
      </c>
      <c r="E40" s="128">
        <f t="shared" si="5"/>
        <v>-18.773999999999759</v>
      </c>
      <c r="F40" s="128">
        <f t="shared" si="5"/>
        <v>6.79999999999783E-2</v>
      </c>
      <c r="G40" s="128">
        <f t="shared" si="5"/>
        <v>1.1150000000000113</v>
      </c>
      <c r="H40" s="128">
        <f t="shared" si="5"/>
        <v>44.599999999999987</v>
      </c>
      <c r="I40" s="128">
        <f t="shared" si="5"/>
        <v>-27.009000000000007</v>
      </c>
      <c r="J40" s="129"/>
      <c r="K40" s="129"/>
    </row>
    <row r="41" spans="1:11" ht="20.100000000000001" customHeight="1">
      <c r="C41" s="108" t="s">
        <v>179</v>
      </c>
      <c r="D41" s="128"/>
      <c r="E41" s="128"/>
      <c r="F41" s="128"/>
      <c r="G41" s="128"/>
      <c r="H41" s="128"/>
      <c r="I41" s="128"/>
      <c r="J41" s="129"/>
      <c r="K41" s="129"/>
    </row>
    <row r="42" spans="1:11" ht="18" customHeight="1">
      <c r="A42" s="115">
        <v>34</v>
      </c>
      <c r="C42" s="107" t="s">
        <v>124</v>
      </c>
      <c r="D42" s="128">
        <v>764.42700000000048</v>
      </c>
      <c r="E42" s="128">
        <v>-2.6969999999996865</v>
      </c>
      <c r="F42" s="128">
        <v>23.470999999999975</v>
      </c>
      <c r="G42" s="128">
        <v>214.92000000000002</v>
      </c>
      <c r="H42" s="128">
        <v>528.73300000000017</v>
      </c>
      <c r="I42" s="128">
        <v>-32.298999999999999</v>
      </c>
      <c r="J42" s="129"/>
      <c r="K42" s="129"/>
    </row>
    <row r="43" spans="1:11" ht="12" customHeight="1">
      <c r="A43" s="115">
        <v>35</v>
      </c>
      <c r="B43" s="127" t="s">
        <v>157</v>
      </c>
      <c r="C43" s="107" t="s">
        <v>281</v>
      </c>
      <c r="D43" s="128">
        <v>133.76999999999998</v>
      </c>
      <c r="E43" s="128">
        <v>0</v>
      </c>
      <c r="F43" s="128">
        <v>0</v>
      </c>
      <c r="G43" s="128">
        <v>133.76999999999998</v>
      </c>
      <c r="H43" s="128">
        <v>0</v>
      </c>
      <c r="I43" s="128">
        <v>0</v>
      </c>
      <c r="J43" s="129"/>
      <c r="K43" s="129"/>
    </row>
    <row r="44" spans="1:11" ht="12" customHeight="1">
      <c r="A44" s="115">
        <v>36</v>
      </c>
      <c r="B44" s="127" t="s">
        <v>162</v>
      </c>
      <c r="C44" s="107" t="s">
        <v>282</v>
      </c>
      <c r="D44" s="128">
        <v>133.76999999999998</v>
      </c>
      <c r="E44" s="128">
        <v>0</v>
      </c>
      <c r="F44" s="128">
        <v>0</v>
      </c>
      <c r="G44" s="128">
        <v>0</v>
      </c>
      <c r="H44" s="128">
        <v>133.76999999999998</v>
      </c>
      <c r="I44" s="128">
        <v>0</v>
      </c>
      <c r="J44" s="129"/>
      <c r="K44" s="129"/>
    </row>
    <row r="45" spans="1:11" ht="18" customHeight="1">
      <c r="A45" s="115">
        <v>37</v>
      </c>
      <c r="B45" s="127" t="s">
        <v>158</v>
      </c>
      <c r="C45" s="107" t="s">
        <v>180</v>
      </c>
      <c r="D45" s="128">
        <f t="shared" ref="D45:I45" si="6">D42-D43+D44</f>
        <v>764.42700000000048</v>
      </c>
      <c r="E45" s="128">
        <f t="shared" si="6"/>
        <v>-2.6969999999996865</v>
      </c>
      <c r="F45" s="128">
        <f t="shared" si="6"/>
        <v>23.470999999999975</v>
      </c>
      <c r="G45" s="128">
        <f t="shared" si="6"/>
        <v>81.150000000000034</v>
      </c>
      <c r="H45" s="128">
        <f t="shared" si="6"/>
        <v>662.50300000000016</v>
      </c>
      <c r="I45" s="128">
        <f t="shared" si="6"/>
        <v>-32.298999999999999</v>
      </c>
      <c r="J45" s="129"/>
      <c r="K45" s="129"/>
    </row>
    <row r="46" spans="1:11" ht="12" customHeight="1">
      <c r="A46" s="115">
        <v>38</v>
      </c>
      <c r="B46" s="127" t="s">
        <v>157</v>
      </c>
      <c r="C46" s="107" t="s">
        <v>283</v>
      </c>
      <c r="D46" s="128">
        <v>695.53200000000004</v>
      </c>
      <c r="E46" s="128">
        <v>0</v>
      </c>
      <c r="F46" s="128">
        <v>0</v>
      </c>
      <c r="G46" s="128">
        <v>73.498999999999995</v>
      </c>
      <c r="H46" s="128">
        <v>622.03300000000002</v>
      </c>
      <c r="I46" s="128">
        <v>0</v>
      </c>
      <c r="J46" s="129"/>
      <c r="K46" s="129"/>
    </row>
    <row r="47" spans="1:11" ht="12" customHeight="1">
      <c r="A47" s="115">
        <v>39</v>
      </c>
      <c r="B47" s="130" t="s">
        <v>162</v>
      </c>
      <c r="C47" s="107" t="s">
        <v>126</v>
      </c>
      <c r="D47" s="128">
        <v>0</v>
      </c>
      <c r="E47" s="128">
        <v>-0.88200000000000012</v>
      </c>
      <c r="F47" s="128">
        <v>-14.571</v>
      </c>
      <c r="G47" s="128">
        <v>0</v>
      </c>
      <c r="H47" s="128">
        <v>15.452999999999999</v>
      </c>
      <c r="I47" s="128">
        <v>0</v>
      </c>
      <c r="J47" s="129"/>
      <c r="K47" s="129"/>
    </row>
    <row r="48" spans="1:11" ht="18" customHeight="1">
      <c r="A48" s="115">
        <v>40</v>
      </c>
      <c r="B48" s="127" t="s">
        <v>158</v>
      </c>
      <c r="C48" s="107" t="s">
        <v>129</v>
      </c>
      <c r="D48" s="128">
        <f t="shared" ref="D48:I48" si="7">D45-D46+D47</f>
        <v>68.895000000000437</v>
      </c>
      <c r="E48" s="128">
        <f t="shared" si="7"/>
        <v>-3.5789999999996867</v>
      </c>
      <c r="F48" s="128">
        <f t="shared" si="7"/>
        <v>8.8999999999999755</v>
      </c>
      <c r="G48" s="128">
        <f t="shared" si="7"/>
        <v>7.6510000000000389</v>
      </c>
      <c r="H48" s="128">
        <f t="shared" si="7"/>
        <v>55.923000000000144</v>
      </c>
      <c r="I48" s="128">
        <f t="shared" si="7"/>
        <v>-32.298999999999999</v>
      </c>
      <c r="J48" s="129"/>
      <c r="K48" s="129"/>
    </row>
    <row r="49" spans="1:11" ht="12" customHeight="1">
      <c r="D49" s="129"/>
      <c r="E49" s="129"/>
      <c r="F49" s="129"/>
      <c r="G49" s="129"/>
      <c r="H49" s="129"/>
      <c r="I49" s="129"/>
      <c r="J49" s="129"/>
      <c r="K49" s="129"/>
    </row>
    <row r="50" spans="1:11" ht="12" customHeight="1">
      <c r="A50" s="120"/>
      <c r="B50" s="121"/>
      <c r="D50" s="129"/>
      <c r="E50" s="129"/>
      <c r="F50" s="129"/>
      <c r="G50" s="129"/>
      <c r="H50" s="129"/>
      <c r="I50" s="129"/>
      <c r="J50" s="129"/>
      <c r="K50" s="129"/>
    </row>
    <row r="51" spans="1:11" ht="12" customHeight="1">
      <c r="A51" s="115" t="s">
        <v>288</v>
      </c>
      <c r="D51" s="129"/>
      <c r="E51" s="129"/>
      <c r="F51" s="129"/>
      <c r="G51" s="129"/>
      <c r="H51" s="129"/>
      <c r="I51" s="129"/>
      <c r="J51" s="129"/>
      <c r="K51" s="129"/>
    </row>
    <row r="52" spans="1:11" ht="11.1" customHeight="1">
      <c r="A52" s="115" t="s">
        <v>289</v>
      </c>
      <c r="D52" s="129"/>
      <c r="E52" s="129"/>
      <c r="F52" s="129"/>
      <c r="G52" s="129"/>
      <c r="H52" s="129"/>
      <c r="I52" s="129"/>
      <c r="J52" s="129"/>
      <c r="K52" s="129"/>
    </row>
    <row r="53" spans="1:11" ht="11.1" customHeight="1">
      <c r="A53" s="115" t="s">
        <v>286</v>
      </c>
      <c r="D53" s="129"/>
      <c r="E53" s="129"/>
      <c r="F53" s="129"/>
      <c r="G53" s="129"/>
      <c r="H53" s="129"/>
      <c r="I53" s="129"/>
      <c r="J53" s="129"/>
      <c r="K53" s="129"/>
    </row>
    <row r="54" spans="1:11" ht="11.1" customHeight="1">
      <c r="A54" s="115" t="s">
        <v>287</v>
      </c>
      <c r="D54" s="129"/>
      <c r="E54" s="129"/>
      <c r="F54" s="129"/>
      <c r="G54" s="129"/>
      <c r="H54" s="129"/>
      <c r="I54" s="129"/>
      <c r="J54" s="129"/>
      <c r="K54" s="129"/>
    </row>
    <row r="55" spans="1:11" ht="12" customHeight="1"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D56" s="129"/>
      <c r="E56" s="129"/>
      <c r="F56" s="129"/>
      <c r="G56" s="129"/>
      <c r="H56" s="129"/>
      <c r="I56" s="129"/>
      <c r="J56" s="129"/>
      <c r="K56" s="129"/>
    </row>
    <row r="57" spans="1:11" ht="12" customHeight="1">
      <c r="D57" s="129"/>
      <c r="E57" s="129"/>
      <c r="F57" s="129"/>
      <c r="G57" s="129"/>
      <c r="H57" s="129"/>
      <c r="I57" s="129"/>
      <c r="J57" s="129"/>
      <c r="K57" s="129"/>
    </row>
    <row r="58" spans="1:11" ht="12" customHeight="1">
      <c r="D58" s="129"/>
      <c r="E58" s="129"/>
      <c r="F58" s="129"/>
      <c r="G58" s="129"/>
      <c r="H58" s="129"/>
      <c r="I58" s="129"/>
      <c r="J58" s="129"/>
      <c r="K58" s="129"/>
    </row>
    <row r="59" spans="1:11" ht="12" customHeight="1">
      <c r="D59" s="129"/>
      <c r="E59" s="129"/>
      <c r="F59" s="129"/>
      <c r="G59" s="129"/>
      <c r="H59" s="129"/>
      <c r="I59" s="129"/>
      <c r="J59" s="129"/>
      <c r="K59" s="129"/>
    </row>
    <row r="60" spans="1:11" ht="12" customHeight="1">
      <c r="D60" s="129"/>
      <c r="E60" s="129"/>
      <c r="F60" s="129"/>
      <c r="G60" s="129"/>
      <c r="H60" s="129"/>
      <c r="I60" s="129"/>
      <c r="J60" s="129"/>
      <c r="K60" s="129"/>
    </row>
    <row r="61" spans="1:11" ht="12" customHeight="1">
      <c r="D61" s="129"/>
      <c r="E61" s="129"/>
      <c r="F61" s="129"/>
      <c r="G61" s="129"/>
      <c r="H61" s="129"/>
      <c r="I61" s="129"/>
      <c r="J61" s="129"/>
      <c r="K61" s="129"/>
    </row>
    <row r="62" spans="1:11" ht="12" customHeight="1"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D63" s="129"/>
      <c r="E63" s="129"/>
      <c r="F63" s="129"/>
      <c r="G63" s="129"/>
      <c r="H63" s="129"/>
      <c r="I63" s="129"/>
      <c r="J63" s="129"/>
      <c r="K63" s="129"/>
    </row>
    <row r="64" spans="1:11" ht="12" customHeight="1">
      <c r="D64" s="129"/>
      <c r="E64" s="129"/>
      <c r="F64" s="129"/>
      <c r="G64" s="129"/>
      <c r="H64" s="129"/>
      <c r="I64" s="129"/>
      <c r="J64" s="129"/>
      <c r="K64" s="129"/>
    </row>
    <row r="65" spans="4:11" ht="12" customHeight="1">
      <c r="D65" s="129"/>
      <c r="E65" s="129"/>
      <c r="F65" s="129"/>
      <c r="G65" s="129"/>
      <c r="H65" s="129"/>
      <c r="I65" s="129"/>
      <c r="J65" s="129"/>
      <c r="K65" s="129"/>
    </row>
    <row r="66" spans="4:11" ht="12" customHeight="1">
      <c r="D66" s="129"/>
      <c r="E66" s="129"/>
      <c r="F66" s="129"/>
      <c r="G66" s="129"/>
      <c r="H66" s="129"/>
      <c r="I66" s="129"/>
      <c r="J66" s="129"/>
      <c r="K66" s="129"/>
    </row>
    <row r="67" spans="4:11" ht="12" customHeight="1">
      <c r="D67" s="129"/>
      <c r="E67" s="129"/>
      <c r="F67" s="129"/>
      <c r="G67" s="129"/>
      <c r="H67" s="129"/>
      <c r="I67" s="129"/>
      <c r="J67" s="129"/>
      <c r="K67" s="129"/>
    </row>
    <row r="68" spans="4:11" ht="12" customHeight="1">
      <c r="D68" s="129"/>
      <c r="E68" s="129"/>
      <c r="F68" s="129"/>
      <c r="G68" s="129"/>
      <c r="H68" s="129"/>
      <c r="I68" s="129"/>
      <c r="J68" s="129"/>
      <c r="K68" s="129"/>
    </row>
    <row r="69" spans="4:11" ht="12" customHeight="1">
      <c r="D69" s="129"/>
      <c r="E69" s="129"/>
      <c r="F69" s="129"/>
      <c r="G69" s="129"/>
      <c r="H69" s="129"/>
      <c r="I69" s="129"/>
      <c r="J69" s="129"/>
      <c r="K69" s="129"/>
    </row>
    <row r="70" spans="4:11" ht="12" customHeight="1">
      <c r="D70" s="129"/>
      <c r="E70" s="129"/>
      <c r="F70" s="129"/>
      <c r="G70" s="129"/>
      <c r="H70" s="129"/>
      <c r="I70" s="129"/>
      <c r="J70" s="129"/>
      <c r="K70" s="129"/>
    </row>
    <row r="71" spans="4:11" ht="12" customHeight="1">
      <c r="D71" s="129"/>
      <c r="E71" s="129"/>
      <c r="F71" s="129"/>
      <c r="G71" s="129"/>
      <c r="H71" s="129"/>
      <c r="I71" s="129"/>
      <c r="J71" s="129"/>
      <c r="K71" s="129"/>
    </row>
    <row r="72" spans="4:11" ht="12" customHeight="1">
      <c r="D72" s="129"/>
      <c r="E72" s="129"/>
      <c r="F72" s="129"/>
      <c r="G72" s="129"/>
      <c r="H72" s="129"/>
      <c r="I72" s="129"/>
      <c r="J72" s="129"/>
      <c r="K72" s="129"/>
    </row>
    <row r="73" spans="4:11" ht="12" customHeight="1">
      <c r="D73" s="129"/>
      <c r="E73" s="129"/>
      <c r="F73" s="129"/>
      <c r="G73" s="129"/>
      <c r="H73" s="129"/>
      <c r="I73" s="129"/>
      <c r="J73" s="129"/>
      <c r="K73" s="129"/>
    </row>
    <row r="74" spans="4:11" ht="12" customHeight="1">
      <c r="D74" s="129"/>
      <c r="E74" s="129"/>
      <c r="F74" s="129"/>
      <c r="G74" s="129"/>
      <c r="H74" s="129"/>
      <c r="I74" s="129"/>
      <c r="J74" s="129"/>
      <c r="K74" s="129"/>
    </row>
    <row r="75" spans="4:11" ht="12" customHeight="1">
      <c r="D75" s="129"/>
      <c r="E75" s="129"/>
      <c r="F75" s="129"/>
      <c r="G75" s="129"/>
      <c r="H75" s="129"/>
      <c r="I75" s="129"/>
      <c r="J75" s="129"/>
      <c r="K75" s="129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104</vt:i4>
      </vt:variant>
      <vt:variant>
        <vt:lpstr>Benannte Bereiche</vt:lpstr>
      </vt:variant>
      <vt:variant>
        <vt:i4>104</vt:i4>
      </vt:variant>
    </vt:vector>
  </HeadingPairs>
  <TitlesOfParts>
    <vt:vector size="208" baseType="lpstr">
      <vt:lpstr>Deckblatt</vt:lpstr>
      <vt:lpstr>Inhalt</vt:lpstr>
      <vt:lpstr>Vorbemerkung</vt:lpstr>
      <vt:lpstr>Konto2022</vt:lpstr>
      <vt:lpstr>Tab3411_2022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'3_Vj_2019'!Druckbereich</vt:lpstr>
      <vt:lpstr>'3_Vj_2020'!Druckbereich</vt:lpstr>
      <vt:lpstr>'3_Vj_2021'!Druckbereich</vt:lpstr>
      <vt:lpstr>'3_Vj_2022'!Druckbereich</vt:lpstr>
      <vt:lpstr>'3_Vj_2023'!Druckbereich</vt:lpstr>
      <vt:lpstr>'4_Vj_2019'!Druckbereich</vt:lpstr>
      <vt:lpstr>'4_Vj_2020'!Druckbereich</vt:lpstr>
      <vt:lpstr>'4_Vj_2021'!Druckbereich</vt:lpstr>
      <vt:lpstr>'4_Vj_2022'!Druckbereich</vt:lpstr>
      <vt:lpstr>Konto2022!Druckbereich</vt:lpstr>
      <vt:lpstr>Tab3411_2022!Druckbereich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3. Vierteljahr 2023 - (Stand: November 2023</dc:title>
  <dc:creator>Statistisches Bundesamt (Destatis)</dc:creator>
  <cp:lastPrinted>2023-11-24T10:05:18Z</cp:lastPrinted>
  <dcterms:created xsi:type="dcterms:W3CDTF">2007-05-31T10:16:29Z</dcterms:created>
  <dcterms:modified xsi:type="dcterms:W3CDTF">2023-11-24T10:06:05Z</dcterms:modified>
</cp:coreProperties>
</file>