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240" windowWidth="15480" windowHeight="11235" tabRatio="599"/>
  </bookViews>
  <sheets>
    <sheet name="Deckblatt" sheetId="881" r:id="rId1"/>
    <sheet name="Inhalt" sheetId="81" r:id="rId2"/>
    <sheet name="Vorbemerkung" sheetId="921" r:id="rId3"/>
    <sheet name="Konto2022" sheetId="971" r:id="rId4"/>
    <sheet name="Tab3411_2022" sheetId="972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54" r:id="rId86"/>
    <sheet name="2_Vj_2019" sheetId="955" r:id="rId87"/>
    <sheet name="3_Vj_2019" sheetId="956" r:id="rId88"/>
    <sheet name="4_Vj_2019" sheetId="957" r:id="rId89"/>
    <sheet name="1_Vj_2020" sheetId="958" r:id="rId90"/>
    <sheet name="2_Vj_2020" sheetId="959" r:id="rId91"/>
    <sheet name="3_Vj_2020" sheetId="960" r:id="rId92"/>
    <sheet name="4_Vj_2020" sheetId="961" r:id="rId93"/>
    <sheet name="1_Vj_2021" sheetId="962" r:id="rId94"/>
    <sheet name="2_Vj_2021" sheetId="963" r:id="rId95"/>
    <sheet name="3_Vj_2021" sheetId="964" r:id="rId96"/>
    <sheet name="4_Vj_2021" sheetId="965" r:id="rId97"/>
    <sheet name="1_Vj_2022" sheetId="973" r:id="rId98"/>
    <sheet name="2_Vj_2022" sheetId="974" r:id="rId99"/>
    <sheet name="3_Vj_2022" sheetId="975" r:id="rId100"/>
    <sheet name="4_Vj_2022" sheetId="976" r:id="rId101"/>
  </sheets>
  <definedNames>
    <definedName name="_v12" localSheetId="3">#REF!</definedName>
    <definedName name="_v12" localSheetId="2">#REF!</definedName>
    <definedName name="_v12">#REF!</definedName>
    <definedName name="_xlnm.Print_Area" localSheetId="97">'1_Vj_2022'!$A$1:$I$59</definedName>
    <definedName name="_xlnm.Print_Area" localSheetId="98">'2_Vj_2022'!$A$1:$I$59</definedName>
    <definedName name="_xlnm.Print_Area" localSheetId="99">'3_Vj_2022'!$A$1:$I$59</definedName>
    <definedName name="_xlnm.Print_Area" localSheetId="100">'4_Vj_2022'!$A$1:$I$59</definedName>
    <definedName name="_xlnm.Print_Area" localSheetId="3">Konto2022!$A$1:$I$226</definedName>
    <definedName name="_xlnm.Print_Area" localSheetId="4">Tab3411_2022!$A$1:$I$59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93">'1_Vj_2021'!$A$1:$I$59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94">'2_Vj_2021'!$A$1:$I$59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91">'3_Vj_2020'!$A$1:$I$59</definedName>
    <definedName name="Print_Area" localSheetId="95">'3_Vj_2021'!$A$1:$I$59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92">'4_Vj_2020'!$A$1:$I$59</definedName>
    <definedName name="Print_Area" localSheetId="96">'4_Vj_2021'!$A$1:$I$59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D45" i="976" l="1"/>
  <c r="D48" i="976" s="1"/>
  <c r="I45" i="976"/>
  <c r="I48" i="976" s="1"/>
  <c r="H45" i="976"/>
  <c r="H48" i="976" s="1"/>
  <c r="G45" i="976"/>
  <c r="G48" i="976" s="1"/>
  <c r="F45" i="976"/>
  <c r="F48" i="976" s="1"/>
  <c r="E45" i="976"/>
  <c r="E48" i="976" s="1"/>
  <c r="I16" i="976"/>
  <c r="I22" i="976" s="1"/>
  <c r="I31" i="976" s="1"/>
  <c r="I34" i="976" s="1"/>
  <c r="I40" i="976" s="1"/>
  <c r="H10" i="976"/>
  <c r="H12" i="976" s="1"/>
  <c r="H16" i="976" s="1"/>
  <c r="H22" i="976" s="1"/>
  <c r="H31" i="976" s="1"/>
  <c r="H34" i="976" s="1"/>
  <c r="H40" i="976" s="1"/>
  <c r="G10" i="976"/>
  <c r="G12" i="976" s="1"/>
  <c r="G16" i="976" s="1"/>
  <c r="G22" i="976" s="1"/>
  <c r="G31" i="976" s="1"/>
  <c r="G34" i="976" s="1"/>
  <c r="G40" i="976" s="1"/>
  <c r="I10" i="976"/>
  <c r="F10" i="976"/>
  <c r="F12" i="976" s="1"/>
  <c r="F16" i="976" s="1"/>
  <c r="F22" i="976" s="1"/>
  <c r="F31" i="976" s="1"/>
  <c r="F34" i="976" s="1"/>
  <c r="F40" i="976" s="1"/>
  <c r="E10" i="976"/>
  <c r="E12" i="976" s="1"/>
  <c r="E16" i="976" s="1"/>
  <c r="E22" i="976" s="1"/>
  <c r="E31" i="976" s="1"/>
  <c r="E34" i="976" s="1"/>
  <c r="E40" i="976" s="1"/>
  <c r="D10" i="976"/>
  <c r="D12" i="976" s="1"/>
  <c r="D16" i="976" s="1"/>
  <c r="D22" i="976" s="1"/>
  <c r="D31" i="976" s="1"/>
  <c r="D34" i="976" s="1"/>
  <c r="D40" i="976" s="1"/>
  <c r="D45" i="975"/>
  <c r="D48" i="975" s="1"/>
  <c r="I45" i="975"/>
  <c r="I48" i="975" s="1"/>
  <c r="H45" i="975"/>
  <c r="H48" i="975" s="1"/>
  <c r="G45" i="975"/>
  <c r="G48" i="975" s="1"/>
  <c r="F45" i="975"/>
  <c r="F48" i="975" s="1"/>
  <c r="E45" i="975"/>
  <c r="E48" i="975" s="1"/>
  <c r="I16" i="975"/>
  <c r="I22" i="975" s="1"/>
  <c r="I31" i="975" s="1"/>
  <c r="I34" i="975" s="1"/>
  <c r="I40" i="975" s="1"/>
  <c r="H10" i="975"/>
  <c r="H12" i="975" s="1"/>
  <c r="H16" i="975" s="1"/>
  <c r="H22" i="975" s="1"/>
  <c r="H31" i="975" s="1"/>
  <c r="H34" i="975" s="1"/>
  <c r="H40" i="975" s="1"/>
  <c r="I10" i="975"/>
  <c r="G10" i="975"/>
  <c r="G12" i="975" s="1"/>
  <c r="G16" i="975" s="1"/>
  <c r="G22" i="975" s="1"/>
  <c r="G31" i="975" s="1"/>
  <c r="G34" i="975" s="1"/>
  <c r="G40" i="975" s="1"/>
  <c r="F10" i="975"/>
  <c r="F12" i="975" s="1"/>
  <c r="F16" i="975" s="1"/>
  <c r="F22" i="975" s="1"/>
  <c r="F31" i="975" s="1"/>
  <c r="F34" i="975" s="1"/>
  <c r="F40" i="975" s="1"/>
  <c r="E10" i="975"/>
  <c r="E12" i="975" s="1"/>
  <c r="E16" i="975" s="1"/>
  <c r="E22" i="975" s="1"/>
  <c r="E31" i="975" s="1"/>
  <c r="E34" i="975" s="1"/>
  <c r="E40" i="975" s="1"/>
  <c r="D10" i="975"/>
  <c r="D12" i="975" s="1"/>
  <c r="D16" i="975" s="1"/>
  <c r="D22" i="975" s="1"/>
  <c r="D31" i="975" s="1"/>
  <c r="D34" i="975" s="1"/>
  <c r="D40" i="975" s="1"/>
  <c r="I45" i="974"/>
  <c r="I48" i="974" s="1"/>
  <c r="D45" i="974"/>
  <c r="D48" i="974" s="1"/>
  <c r="H45" i="974"/>
  <c r="H48" i="974" s="1"/>
  <c r="G45" i="974"/>
  <c r="G48" i="974" s="1"/>
  <c r="F45" i="974"/>
  <c r="F48" i="974" s="1"/>
  <c r="E45" i="974"/>
  <c r="E48" i="974" s="1"/>
  <c r="I16" i="974"/>
  <c r="I22" i="974" s="1"/>
  <c r="I31" i="974" s="1"/>
  <c r="I34" i="974" s="1"/>
  <c r="I40" i="974" s="1"/>
  <c r="H10" i="974"/>
  <c r="H12" i="974" s="1"/>
  <c r="H16" i="974" s="1"/>
  <c r="H22" i="974" s="1"/>
  <c r="H31" i="974" s="1"/>
  <c r="H34" i="974" s="1"/>
  <c r="H40" i="974" s="1"/>
  <c r="G10" i="974"/>
  <c r="G12" i="974" s="1"/>
  <c r="G16" i="974" s="1"/>
  <c r="G22" i="974" s="1"/>
  <c r="G31" i="974" s="1"/>
  <c r="G34" i="974" s="1"/>
  <c r="G40" i="974" s="1"/>
  <c r="E10" i="974"/>
  <c r="E12" i="974" s="1"/>
  <c r="E16" i="974" s="1"/>
  <c r="E22" i="974" s="1"/>
  <c r="E31" i="974" s="1"/>
  <c r="E34" i="974" s="1"/>
  <c r="E40" i="974" s="1"/>
  <c r="I10" i="974"/>
  <c r="F10" i="974"/>
  <c r="F12" i="974" s="1"/>
  <c r="F16" i="974" s="1"/>
  <c r="F22" i="974" s="1"/>
  <c r="F31" i="974" s="1"/>
  <c r="F34" i="974" s="1"/>
  <c r="F40" i="974" s="1"/>
  <c r="D10" i="974"/>
  <c r="D12" i="974" s="1"/>
  <c r="D16" i="974" s="1"/>
  <c r="D22" i="974" s="1"/>
  <c r="D31" i="974" s="1"/>
  <c r="D34" i="974" s="1"/>
  <c r="D40" i="974" s="1"/>
  <c r="D45" i="973"/>
  <c r="D48" i="973" s="1"/>
  <c r="I45" i="973"/>
  <c r="I48" i="973" s="1"/>
  <c r="H45" i="973"/>
  <c r="H48" i="973" s="1"/>
  <c r="G45" i="973"/>
  <c r="G48" i="973" s="1"/>
  <c r="F45" i="973"/>
  <c r="F48" i="973" s="1"/>
  <c r="E45" i="973"/>
  <c r="E48" i="973" s="1"/>
  <c r="I16" i="973"/>
  <c r="I22" i="973" s="1"/>
  <c r="I31" i="973" s="1"/>
  <c r="I34" i="973" s="1"/>
  <c r="I40" i="973" s="1"/>
  <c r="H10" i="973"/>
  <c r="H12" i="973" s="1"/>
  <c r="H16" i="973" s="1"/>
  <c r="H22" i="973" s="1"/>
  <c r="H31" i="973" s="1"/>
  <c r="H34" i="973" s="1"/>
  <c r="H40" i="973" s="1"/>
  <c r="G10" i="973"/>
  <c r="G12" i="973" s="1"/>
  <c r="G16" i="973" s="1"/>
  <c r="G22" i="973" s="1"/>
  <c r="G31" i="973" s="1"/>
  <c r="G34" i="973" s="1"/>
  <c r="G40" i="973" s="1"/>
  <c r="F10" i="973"/>
  <c r="F12" i="973" s="1"/>
  <c r="F16" i="973" s="1"/>
  <c r="F22" i="973" s="1"/>
  <c r="F31" i="973" s="1"/>
  <c r="F34" i="973" s="1"/>
  <c r="F40" i="973" s="1"/>
  <c r="I10" i="973"/>
  <c r="E10" i="973"/>
  <c r="E12" i="973" s="1"/>
  <c r="E16" i="973" s="1"/>
  <c r="E22" i="973" s="1"/>
  <c r="E31" i="973" s="1"/>
  <c r="E34" i="973" s="1"/>
  <c r="E40" i="973" s="1"/>
  <c r="D10" i="973"/>
  <c r="D12" i="973" s="1"/>
  <c r="D16" i="973" s="1"/>
  <c r="D22" i="973" s="1"/>
  <c r="D31" i="973" s="1"/>
  <c r="D34" i="973" s="1"/>
  <c r="D40" i="973" s="1"/>
  <c r="D45" i="972" l="1"/>
  <c r="D48" i="972" s="1"/>
  <c r="H45" i="972"/>
  <c r="H48" i="972" s="1"/>
  <c r="I45" i="972"/>
  <c r="I48" i="972" s="1"/>
  <c r="G45" i="972"/>
  <c r="G48" i="972" s="1"/>
  <c r="F45" i="972"/>
  <c r="F48" i="972" s="1"/>
  <c r="E45" i="972"/>
  <c r="E48" i="972" s="1"/>
  <c r="I16" i="972"/>
  <c r="I22" i="972" s="1"/>
  <c r="I31" i="972" s="1"/>
  <c r="I34" i="972" s="1"/>
  <c r="I40" i="972" s="1"/>
  <c r="I10" i="972"/>
  <c r="H10" i="972"/>
  <c r="H12" i="972" s="1"/>
  <c r="H16" i="972" s="1"/>
  <c r="H22" i="972" s="1"/>
  <c r="H31" i="972" s="1"/>
  <c r="H34" i="972" s="1"/>
  <c r="H40" i="972" s="1"/>
  <c r="G10" i="972"/>
  <c r="G12" i="972" s="1"/>
  <c r="G16" i="972" s="1"/>
  <c r="G22" i="972" s="1"/>
  <c r="G31" i="972" s="1"/>
  <c r="G34" i="972" s="1"/>
  <c r="G40" i="972" s="1"/>
  <c r="F10" i="972"/>
  <c r="F12" i="972" s="1"/>
  <c r="F16" i="972" s="1"/>
  <c r="F22" i="972" s="1"/>
  <c r="F31" i="972" s="1"/>
  <c r="F34" i="972" s="1"/>
  <c r="F40" i="972" s="1"/>
  <c r="E10" i="972"/>
  <c r="E12" i="972" s="1"/>
  <c r="E16" i="972" s="1"/>
  <c r="E22" i="972" s="1"/>
  <c r="E31" i="972" s="1"/>
  <c r="E34" i="972" s="1"/>
  <c r="E40" i="972" s="1"/>
  <c r="D10" i="972"/>
  <c r="D12" i="972" s="1"/>
  <c r="D16" i="972" s="1"/>
  <c r="D22" i="972" s="1"/>
  <c r="D31" i="972" s="1"/>
  <c r="D34" i="972" s="1"/>
  <c r="D40" i="972" s="1"/>
  <c r="D45" i="965" l="1"/>
  <c r="D48" i="965" s="1"/>
  <c r="I45" i="965"/>
  <c r="I48" i="965" s="1"/>
  <c r="H45" i="965"/>
  <c r="H48" i="965" s="1"/>
  <c r="F45" i="965"/>
  <c r="E45" i="965"/>
  <c r="E48" i="965" s="1"/>
  <c r="I16" i="965"/>
  <c r="I22" i="965" s="1"/>
  <c r="I31" i="965" s="1"/>
  <c r="I34" i="965" s="1"/>
  <c r="I40" i="965" s="1"/>
  <c r="I10" i="965"/>
  <c r="H10" i="965"/>
  <c r="H12" i="965" s="1"/>
  <c r="H16" i="965" s="1"/>
  <c r="H22" i="965" s="1"/>
  <c r="H31" i="965" s="1"/>
  <c r="H34" i="965" s="1"/>
  <c r="H40" i="965" s="1"/>
  <c r="G10" i="965"/>
  <c r="G12" i="965" s="1"/>
  <c r="E45" i="964"/>
  <c r="D45" i="964"/>
  <c r="D48" i="964" s="1"/>
  <c r="I45" i="964"/>
  <c r="I48" i="964" s="1"/>
  <c r="F45" i="964"/>
  <c r="I16" i="964"/>
  <c r="I10" i="964"/>
  <c r="H10" i="964"/>
  <c r="H12" i="964" s="1"/>
  <c r="H16" i="964" s="1"/>
  <c r="H22" i="964" s="1"/>
  <c r="H31" i="964" s="1"/>
  <c r="H34" i="964" s="1"/>
  <c r="H40" i="964" s="1"/>
  <c r="D45" i="963"/>
  <c r="D48" i="963" s="1"/>
  <c r="I45" i="963"/>
  <c r="F45" i="963"/>
  <c r="E45" i="963"/>
  <c r="E48" i="963" s="1"/>
  <c r="I10" i="963"/>
  <c r="H10" i="963"/>
  <c r="H12" i="963" s="1"/>
  <c r="H16" i="963" s="1"/>
  <c r="H22" i="963" s="1"/>
  <c r="H31" i="963" s="1"/>
  <c r="H34" i="963" s="1"/>
  <c r="H40" i="963" s="1"/>
  <c r="G10" i="963"/>
  <c r="G12" i="963" s="1"/>
  <c r="E45" i="962"/>
  <c r="I45" i="962"/>
  <c r="H45" i="962"/>
  <c r="F45" i="962"/>
  <c r="D45" i="962"/>
  <c r="D48" i="962" s="1"/>
  <c r="F10" i="962"/>
  <c r="F12" i="962" s="1"/>
  <c r="I10" i="962"/>
  <c r="H10" i="962"/>
  <c r="H12" i="962" s="1"/>
  <c r="E45" i="961"/>
  <c r="E48" i="961" s="1"/>
  <c r="I45" i="961"/>
  <c r="F45" i="961"/>
  <c r="D45" i="961"/>
  <c r="D48" i="961" s="1"/>
  <c r="G10" i="961"/>
  <c r="G12" i="961" s="1"/>
  <c r="I10" i="961"/>
  <c r="H10" i="961"/>
  <c r="H12" i="961" s="1"/>
  <c r="E45" i="960"/>
  <c r="I45" i="960"/>
  <c r="H45" i="960"/>
  <c r="H48" i="960" s="1"/>
  <c r="F45" i="960"/>
  <c r="D45" i="960"/>
  <c r="D48" i="960" s="1"/>
  <c r="F10" i="960"/>
  <c r="F12" i="960" s="1"/>
  <c r="I10" i="960"/>
  <c r="H10" i="960"/>
  <c r="H12" i="960" s="1"/>
  <c r="H16" i="960" s="1"/>
  <c r="H22" i="960" s="1"/>
  <c r="H31" i="960" s="1"/>
  <c r="H34" i="960" s="1"/>
  <c r="H40" i="960" s="1"/>
  <c r="E10" i="960"/>
  <c r="E12" i="960" s="1"/>
  <c r="E16" i="960" s="1"/>
  <c r="E22" i="960" s="1"/>
  <c r="E31" i="960" s="1"/>
  <c r="D10" i="960"/>
  <c r="D12" i="960" s="1"/>
  <c r="D16" i="960" s="1"/>
  <c r="D22" i="960" s="1"/>
  <c r="D31" i="960" s="1"/>
  <c r="D34" i="960" s="1"/>
  <c r="D40" i="960" s="1"/>
  <c r="D45" i="959"/>
  <c r="D48" i="959" s="1"/>
  <c r="I45" i="959"/>
  <c r="H45" i="959"/>
  <c r="H48" i="959" s="1"/>
  <c r="G45" i="959"/>
  <c r="G48" i="959" s="1"/>
  <c r="F45" i="959"/>
  <c r="F48" i="959" s="1"/>
  <c r="E45" i="959"/>
  <c r="E48" i="959" s="1"/>
  <c r="G10" i="959"/>
  <c r="G12" i="959" s="1"/>
  <c r="G16" i="959" s="1"/>
  <c r="I10" i="959"/>
  <c r="H10" i="959"/>
  <c r="H12" i="959" s="1"/>
  <c r="H16" i="959" s="1"/>
  <c r="H22" i="959" s="1"/>
  <c r="H31" i="959" s="1"/>
  <c r="H34" i="959" s="1"/>
  <c r="H40" i="959" s="1"/>
  <c r="E10" i="959"/>
  <c r="E12" i="959" s="1"/>
  <c r="E16" i="959" s="1"/>
  <c r="E45" i="958"/>
  <c r="E48" i="958" s="1"/>
  <c r="D45" i="958"/>
  <c r="D48" i="958" s="1"/>
  <c r="I45" i="958"/>
  <c r="H45" i="958"/>
  <c r="G45" i="958"/>
  <c r="F45" i="958"/>
  <c r="I16" i="958"/>
  <c r="I22" i="958" s="1"/>
  <c r="I31" i="958" s="1"/>
  <c r="I34" i="958" s="1"/>
  <c r="I40" i="958" s="1"/>
  <c r="I10" i="958"/>
  <c r="F10" i="958"/>
  <c r="F12" i="958" s="1"/>
  <c r="H10" i="958"/>
  <c r="H12" i="958" s="1"/>
  <c r="D10" i="958"/>
  <c r="D12" i="958" s="1"/>
  <c r="G45" i="957"/>
  <c r="G48" i="957" s="1"/>
  <c r="D45" i="957"/>
  <c r="D48" i="957" s="1"/>
  <c r="I45" i="957"/>
  <c r="I48" i="957" s="1"/>
  <c r="F45" i="957"/>
  <c r="F48" i="957" s="1"/>
  <c r="E45" i="957"/>
  <c r="E48" i="957" s="1"/>
  <c r="I16" i="957"/>
  <c r="I22" i="957" s="1"/>
  <c r="I31" i="957" s="1"/>
  <c r="I34" i="957" s="1"/>
  <c r="I40" i="957" s="1"/>
  <c r="E10" i="957"/>
  <c r="E12" i="957" s="1"/>
  <c r="G10" i="957"/>
  <c r="G12" i="957" s="1"/>
  <c r="G16" i="957" s="1"/>
  <c r="G22" i="957" s="1"/>
  <c r="G31" i="957" s="1"/>
  <c r="G34" i="957" s="1"/>
  <c r="G40" i="957" s="1"/>
  <c r="D10" i="957"/>
  <c r="D45" i="956"/>
  <c r="D48" i="956" s="1"/>
  <c r="I45" i="956"/>
  <c r="I48" i="956" s="1"/>
  <c r="G45" i="956"/>
  <c r="G48" i="956" s="1"/>
  <c r="F45" i="956"/>
  <c r="F48" i="956" s="1"/>
  <c r="E45" i="956"/>
  <c r="I16" i="956"/>
  <c r="I22" i="956" s="1"/>
  <c r="I31" i="956" s="1"/>
  <c r="I34" i="956" s="1"/>
  <c r="I40" i="956" s="1"/>
  <c r="H10" i="956"/>
  <c r="H12" i="956" s="1"/>
  <c r="G10" i="956"/>
  <c r="G12" i="956" s="1"/>
  <c r="F10" i="956"/>
  <c r="F12" i="956" s="1"/>
  <c r="F16" i="956" s="1"/>
  <c r="F22" i="956" s="1"/>
  <c r="F31" i="956" s="1"/>
  <c r="F34" i="956" s="1"/>
  <c r="F40" i="956" s="1"/>
  <c r="G45" i="955"/>
  <c r="G48" i="955" s="1"/>
  <c r="I45" i="955"/>
  <c r="I48" i="955" s="1"/>
  <c r="H45" i="955"/>
  <c r="F45" i="955"/>
  <c r="F48" i="955" s="1"/>
  <c r="E45" i="955"/>
  <c r="D45" i="955"/>
  <c r="D48" i="955" s="1"/>
  <c r="I16" i="955"/>
  <c r="I22" i="955" s="1"/>
  <c r="I31" i="955" s="1"/>
  <c r="I34" i="955" s="1"/>
  <c r="I40" i="955" s="1"/>
  <c r="H10" i="955"/>
  <c r="H12" i="955" s="1"/>
  <c r="F10" i="955"/>
  <c r="F12" i="955" s="1"/>
  <c r="E10" i="955"/>
  <c r="E12" i="955" s="1"/>
  <c r="E16" i="955" s="1"/>
  <c r="E22" i="955" s="1"/>
  <c r="E31" i="955" s="1"/>
  <c r="E34" i="955" s="1"/>
  <c r="E40" i="955" s="1"/>
  <c r="F45" i="954"/>
  <c r="F48" i="954" s="1"/>
  <c r="I45" i="954"/>
  <c r="I48" i="954" s="1"/>
  <c r="H45" i="954"/>
  <c r="H48" i="954" s="1"/>
  <c r="G45" i="954"/>
  <c r="G48" i="954" s="1"/>
  <c r="E45" i="954"/>
  <c r="D45" i="954"/>
  <c r="D48" i="954" s="1"/>
  <c r="I10" i="954"/>
  <c r="H10" i="954"/>
  <c r="E10" i="954"/>
  <c r="E12" i="954" s="1"/>
  <c r="D10" i="954"/>
  <c r="D45" i="953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H12" i="954"/>
  <c r="H16" i="954" s="1"/>
  <c r="G10" i="955"/>
  <c r="G12" i="955" s="1"/>
  <c r="G16" i="955" s="1"/>
  <c r="G22" i="955" s="1"/>
  <c r="G31" i="955" s="1"/>
  <c r="G34" i="955" s="1"/>
  <c r="G40" i="955" s="1"/>
  <c r="D10" i="962"/>
  <c r="D12" i="962" s="1"/>
  <c r="D16" i="962" s="1"/>
  <c r="D22" i="962" s="1"/>
  <c r="D31" i="962" s="1"/>
  <c r="D34" i="962" s="1"/>
  <c r="D40" i="962" s="1"/>
  <c r="I48" i="958"/>
  <c r="G10" i="960"/>
  <c r="G12" i="960" s="1"/>
  <c r="G16" i="960" s="1"/>
  <c r="G22" i="960" s="1"/>
  <c r="G31" i="960" s="1"/>
  <c r="G34" i="960" s="1"/>
  <c r="G40" i="960" s="1"/>
  <c r="D10" i="961"/>
  <c r="D12" i="961" s="1"/>
  <c r="D16" i="961" s="1"/>
  <c r="D22" i="961" s="1"/>
  <c r="D31" i="961" s="1"/>
  <c r="D34" i="961" s="1"/>
  <c r="D40" i="961" s="1"/>
  <c r="F10" i="961"/>
  <c r="F12" i="961" s="1"/>
  <c r="F16" i="961" s="1"/>
  <c r="F22" i="961" s="1"/>
  <c r="F31" i="961" s="1"/>
  <c r="F34" i="961" s="1"/>
  <c r="F40" i="961" s="1"/>
  <c r="H45" i="961"/>
  <c r="H48" i="961" s="1"/>
  <c r="E10" i="962"/>
  <c r="E12" i="962" s="1"/>
  <c r="E16" i="962" s="1"/>
  <c r="E22" i="962" s="1"/>
  <c r="E31" i="962" s="1"/>
  <c r="E34" i="962" s="1"/>
  <c r="E40" i="962" s="1"/>
  <c r="G10" i="962"/>
  <c r="G12" i="962" s="1"/>
  <c r="G16" i="962" s="1"/>
  <c r="G22" i="962" s="1"/>
  <c r="G31" i="962" s="1"/>
  <c r="G34" i="962" s="1"/>
  <c r="G40" i="962" s="1"/>
  <c r="D10" i="963"/>
  <c r="D12" i="963" s="1"/>
  <c r="D16" i="963" s="1"/>
  <c r="D22" i="963" s="1"/>
  <c r="D31" i="963" s="1"/>
  <c r="D34" i="963" s="1"/>
  <c r="D40" i="963" s="1"/>
  <c r="F10" i="963"/>
  <c r="F12" i="963" s="1"/>
  <c r="F16" i="963" s="1"/>
  <c r="F22" i="963" s="1"/>
  <c r="F31" i="963" s="1"/>
  <c r="F34" i="963" s="1"/>
  <c r="F40" i="963" s="1"/>
  <c r="D10" i="964"/>
  <c r="D12" i="964" s="1"/>
  <c r="D16" i="964" s="1"/>
  <c r="D22" i="964" s="1"/>
  <c r="D31" i="964" s="1"/>
  <c r="D34" i="964" s="1"/>
  <c r="D40" i="964" s="1"/>
  <c r="F10" i="964"/>
  <c r="F12" i="964" s="1"/>
  <c r="F16" i="964" s="1"/>
  <c r="F22" i="964" s="1"/>
  <c r="F31" i="964" s="1"/>
  <c r="F34" i="964" s="1"/>
  <c r="F40" i="964" s="1"/>
  <c r="D10" i="965"/>
  <c r="D12" i="965" s="1"/>
  <c r="D16" i="965" s="1"/>
  <c r="F10" i="965"/>
  <c r="F12" i="965" s="1"/>
  <c r="F16" i="965" s="1"/>
  <c r="F22" i="950"/>
  <c r="F31" i="950" s="1"/>
  <c r="F34" i="950" s="1"/>
  <c r="F40" i="950" s="1"/>
  <c r="E16" i="954"/>
  <c r="E22" i="954" s="1"/>
  <c r="E31" i="954" s="1"/>
  <c r="E34" i="954" s="1"/>
  <c r="E40" i="954" s="1"/>
  <c r="F16" i="955"/>
  <c r="F22" i="955" s="1"/>
  <c r="F31" i="955" s="1"/>
  <c r="F34" i="955" s="1"/>
  <c r="F40" i="955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F10" i="954"/>
  <c r="F12" i="954" s="1"/>
  <c r="F16" i="954" s="1"/>
  <c r="F22" i="954" s="1"/>
  <c r="F31" i="954" s="1"/>
  <c r="F34" i="954" s="1"/>
  <c r="F40" i="954" s="1"/>
  <c r="I10" i="957"/>
  <c r="H45" i="952"/>
  <c r="I16" i="953"/>
  <c r="I22" i="953" s="1"/>
  <c r="I31" i="953" s="1"/>
  <c r="I34" i="953" s="1"/>
  <c r="I40" i="953" s="1"/>
  <c r="I48" i="953"/>
  <c r="G10" i="954"/>
  <c r="G12" i="954" s="1"/>
  <c r="G16" i="954" s="1"/>
  <c r="G22" i="954" s="1"/>
  <c r="G31" i="954" s="1"/>
  <c r="G34" i="954" s="1"/>
  <c r="G40" i="954" s="1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0" i="955"/>
  <c r="E48" i="956"/>
  <c r="I16" i="959"/>
  <c r="I22" i="959" s="1"/>
  <c r="I31" i="959" s="1"/>
  <c r="I34" i="959" s="1"/>
  <c r="I40" i="959" s="1"/>
  <c r="I48" i="959"/>
  <c r="F48" i="960"/>
  <c r="E10" i="961"/>
  <c r="E12" i="961" s="1"/>
  <c r="E16" i="961" s="1"/>
  <c r="E22" i="961" s="1"/>
  <c r="E31" i="961" s="1"/>
  <c r="E34" i="961" s="1"/>
  <c r="E40" i="961" s="1"/>
  <c r="F48" i="961"/>
  <c r="E10" i="963"/>
  <c r="E12" i="963" s="1"/>
  <c r="E16" i="963" s="1"/>
  <c r="E22" i="963" s="1"/>
  <c r="E31" i="963" s="1"/>
  <c r="E34" i="963" s="1"/>
  <c r="E40" i="963" s="1"/>
  <c r="E10" i="964"/>
  <c r="E12" i="964" s="1"/>
  <c r="E16" i="964" s="1"/>
  <c r="E10" i="965"/>
  <c r="E12" i="965" s="1"/>
  <c r="E16" i="965" s="1"/>
  <c r="E22" i="965" s="1"/>
  <c r="E31" i="965" s="1"/>
  <c r="E34" i="965" s="1"/>
  <c r="E40" i="965" s="1"/>
  <c r="E16" i="957"/>
  <c r="E22" i="957" s="1"/>
  <c r="E31" i="957" s="1"/>
  <c r="E34" i="957" s="1"/>
  <c r="E40" i="957" s="1"/>
  <c r="I16" i="954"/>
  <c r="I22" i="954" s="1"/>
  <c r="I31" i="954" s="1"/>
  <c r="I34" i="954" s="1"/>
  <c r="I40" i="954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E48" i="955"/>
  <c r="D16" i="958"/>
  <c r="D22" i="958" s="1"/>
  <c r="D31" i="958" s="1"/>
  <c r="D34" i="958" s="1"/>
  <c r="D40" i="958" s="1"/>
  <c r="F16" i="958"/>
  <c r="F22" i="958" s="1"/>
  <c r="F31" i="958" s="1"/>
  <c r="F34" i="958" s="1"/>
  <c r="F40" i="958" s="1"/>
  <c r="G45" i="960"/>
  <c r="G48" i="960" s="1"/>
  <c r="E48" i="960"/>
  <c r="G45" i="961"/>
  <c r="G45" i="962"/>
  <c r="G48" i="962" s="1"/>
  <c r="E48" i="962"/>
  <c r="F48" i="965"/>
  <c r="D16" i="953"/>
  <c r="D22" i="953" s="1"/>
  <c r="D31" i="953" s="1"/>
  <c r="D34" i="953" s="1"/>
  <c r="D40" i="953" s="1"/>
  <c r="G16" i="956"/>
  <c r="G22" i="956" s="1"/>
  <c r="G31" i="956" s="1"/>
  <c r="G34" i="956" s="1"/>
  <c r="G40" i="956" s="1"/>
  <c r="E48" i="951"/>
  <c r="I10" i="956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4"/>
  <c r="D10" i="956"/>
  <c r="D12" i="956" s="1"/>
  <c r="D16" i="956" s="1"/>
  <c r="D22" i="956" s="1"/>
  <c r="D31" i="956" s="1"/>
  <c r="D34" i="956" s="1"/>
  <c r="D40" i="956" s="1"/>
  <c r="E10" i="958"/>
  <c r="E12" i="958" s="1"/>
  <c r="E16" i="958" s="1"/>
  <c r="E22" i="958" s="1"/>
  <c r="E31" i="958" s="1"/>
  <c r="E34" i="958" s="1"/>
  <c r="E40" i="958" s="1"/>
  <c r="G45" i="963"/>
  <c r="G45" i="964"/>
  <c r="G48" i="964" s="1"/>
  <c r="E48" i="964"/>
  <c r="G16" i="965"/>
  <c r="G22" i="965" s="1"/>
  <c r="G31" i="965" s="1"/>
  <c r="G34" i="965" s="1"/>
  <c r="G40" i="965" s="1"/>
  <c r="G45" i="965"/>
  <c r="G48" i="965" s="1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D10" i="955"/>
  <c r="D12" i="955" s="1"/>
  <c r="D16" i="955" s="1"/>
  <c r="D22" i="955" s="1"/>
  <c r="D31" i="955" s="1"/>
  <c r="D34" i="955" s="1"/>
  <c r="D40" i="955" s="1"/>
  <c r="E10" i="956"/>
  <c r="E12" i="956" s="1"/>
  <c r="E16" i="956" s="1"/>
  <c r="E22" i="956" s="1"/>
  <c r="E31" i="956" s="1"/>
  <c r="E34" i="956" s="1"/>
  <c r="E40" i="956" s="1"/>
  <c r="H45" i="956"/>
  <c r="H48" i="956" s="1"/>
  <c r="F10" i="957"/>
  <c r="F12" i="957" s="1"/>
  <c r="F16" i="957" s="1"/>
  <c r="F22" i="957" s="1"/>
  <c r="F31" i="957" s="1"/>
  <c r="F34" i="957" s="1"/>
  <c r="F40" i="957" s="1"/>
  <c r="H10" i="957"/>
  <c r="H12" i="957" s="1"/>
  <c r="H16" i="957" s="1"/>
  <c r="H22" i="957" s="1"/>
  <c r="H31" i="957" s="1"/>
  <c r="H34" i="957" s="1"/>
  <c r="H40" i="957" s="1"/>
  <c r="H45" i="957"/>
  <c r="H48" i="957" s="1"/>
  <c r="D10" i="959"/>
  <c r="D12" i="959" s="1"/>
  <c r="D16" i="959" s="1"/>
  <c r="D22" i="959" s="1"/>
  <c r="D31" i="959" s="1"/>
  <c r="D34" i="959" s="1"/>
  <c r="D40" i="959" s="1"/>
  <c r="F10" i="959"/>
  <c r="F12" i="959" s="1"/>
  <c r="F16" i="959" s="1"/>
  <c r="F22" i="959" s="1"/>
  <c r="F31" i="959" s="1"/>
  <c r="F34" i="959" s="1"/>
  <c r="F40" i="959" s="1"/>
  <c r="H45" i="963"/>
  <c r="H48" i="963" s="1"/>
  <c r="H45" i="964"/>
  <c r="H48" i="964" s="1"/>
  <c r="H16" i="955"/>
  <c r="H22" i="955" s="1"/>
  <c r="H31" i="955" s="1"/>
  <c r="H34" i="955" s="1"/>
  <c r="H40" i="955" s="1"/>
  <c r="I22" i="964"/>
  <c r="I31" i="964" s="1"/>
  <c r="I34" i="964" s="1"/>
  <c r="I40" i="964" s="1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D12" i="954"/>
  <c r="D16" i="954" s="1"/>
  <c r="D22" i="954" s="1"/>
  <c r="D31" i="954" s="1"/>
  <c r="D34" i="954" s="1"/>
  <c r="D40" i="954" s="1"/>
  <c r="H48" i="955"/>
  <c r="H16" i="956"/>
  <c r="H22" i="956" s="1"/>
  <c r="H31" i="956" s="1"/>
  <c r="H34" i="956" s="1"/>
  <c r="H40" i="956" s="1"/>
  <c r="E22" i="959"/>
  <c r="E31" i="959" s="1"/>
  <c r="E34" i="959" s="1"/>
  <c r="E40" i="959" s="1"/>
  <c r="D22" i="965"/>
  <c r="D31" i="965" s="1"/>
  <c r="D34" i="965" s="1"/>
  <c r="D40" i="965" s="1"/>
  <c r="D12" i="957"/>
  <c r="D16" i="957" s="1"/>
  <c r="D22" i="957" s="1"/>
  <c r="D31" i="957" s="1"/>
  <c r="D34" i="957" s="1"/>
  <c r="D40" i="957" s="1"/>
  <c r="E22" i="964"/>
  <c r="E31" i="964" s="1"/>
  <c r="E34" i="964" s="1"/>
  <c r="E40" i="964" s="1"/>
  <c r="H16" i="951"/>
  <c r="H22" i="951" s="1"/>
  <c r="H31" i="951" s="1"/>
  <c r="H34" i="951" s="1"/>
  <c r="H40" i="951" s="1"/>
  <c r="H22" i="954"/>
  <c r="H31" i="954" s="1"/>
  <c r="H34" i="954" s="1"/>
  <c r="H40" i="954" s="1"/>
  <c r="I16" i="960"/>
  <c r="I22" i="960" s="1"/>
  <c r="I31" i="960" s="1"/>
  <c r="I34" i="960" s="1"/>
  <c r="I40" i="960" s="1"/>
  <c r="I48" i="960"/>
  <c r="H16" i="961"/>
  <c r="H22" i="961" s="1"/>
  <c r="H31" i="961" s="1"/>
  <c r="H34" i="961" s="1"/>
  <c r="H40" i="961" s="1"/>
  <c r="G48" i="961"/>
  <c r="F48" i="962"/>
  <c r="G10" i="958"/>
  <c r="G12" i="958" s="1"/>
  <c r="G16" i="958" s="1"/>
  <c r="G22" i="958" s="1"/>
  <c r="G31" i="958" s="1"/>
  <c r="G34" i="958" s="1"/>
  <c r="G40" i="958" s="1"/>
  <c r="F48" i="958"/>
  <c r="G22" i="959"/>
  <c r="G31" i="959" s="1"/>
  <c r="G34" i="959" s="1"/>
  <c r="G40" i="959" s="1"/>
  <c r="H16" i="962"/>
  <c r="H22" i="962" s="1"/>
  <c r="H31" i="962" s="1"/>
  <c r="H34" i="962" s="1"/>
  <c r="H40" i="962" s="1"/>
  <c r="F22" i="965"/>
  <c r="F31" i="965" s="1"/>
  <c r="F34" i="965" s="1"/>
  <c r="F40" i="965" s="1"/>
  <c r="H16" i="958"/>
  <c r="H22" i="958" s="1"/>
  <c r="H31" i="958" s="1"/>
  <c r="H34" i="958" s="1"/>
  <c r="H40" i="958" s="1"/>
  <c r="G48" i="958"/>
  <c r="F16" i="960"/>
  <c r="F22" i="960" s="1"/>
  <c r="F31" i="960" s="1"/>
  <c r="F34" i="960" s="1"/>
  <c r="F40" i="960" s="1"/>
  <c r="I16" i="961"/>
  <c r="I22" i="961" s="1"/>
  <c r="I31" i="961" s="1"/>
  <c r="I34" i="961" s="1"/>
  <c r="I40" i="961" s="1"/>
  <c r="I48" i="961"/>
  <c r="H48" i="962"/>
  <c r="G16" i="963"/>
  <c r="G22" i="963" s="1"/>
  <c r="G31" i="963" s="1"/>
  <c r="G34" i="963" s="1"/>
  <c r="G40" i="963" s="1"/>
  <c r="F48" i="963"/>
  <c r="H48" i="958"/>
  <c r="I16" i="962"/>
  <c r="I22" i="962" s="1"/>
  <c r="I31" i="962" s="1"/>
  <c r="I34" i="962" s="1"/>
  <c r="I40" i="962" s="1"/>
  <c r="I48" i="962"/>
  <c r="G48" i="963"/>
  <c r="G10" i="964"/>
  <c r="G12" i="964" s="1"/>
  <c r="G16" i="964" s="1"/>
  <c r="G22" i="964" s="1"/>
  <c r="G31" i="964" s="1"/>
  <c r="G34" i="964" s="1"/>
  <c r="G40" i="964" s="1"/>
  <c r="F48" i="964"/>
  <c r="E34" i="960"/>
  <c r="E40" i="960" s="1"/>
  <c r="G16" i="961"/>
  <c r="G22" i="961" s="1"/>
  <c r="G31" i="961" s="1"/>
  <c r="G34" i="961" s="1"/>
  <c r="G40" i="961" s="1"/>
  <c r="F16" i="962"/>
  <c r="F22" i="962" s="1"/>
  <c r="F31" i="962" s="1"/>
  <c r="F34" i="962" s="1"/>
  <c r="F40" i="962" s="1"/>
  <c r="I16" i="963"/>
  <c r="I22" i="963" s="1"/>
  <c r="I31" i="963" s="1"/>
  <c r="I34" i="963" s="1"/>
  <c r="I40" i="963" s="1"/>
  <c r="I48" i="963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<sst xmlns="http://schemas.openxmlformats.org/spreadsheetml/2006/main" count="9450" uniqueCount="346">
  <si>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</si>
  <si>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</si>
  <si>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</si>
  <si>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</si>
  <si>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</si>
  <si>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</si>
  <si>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</si>
  <si>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</si>
  <si>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</si>
  <si>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</si>
  <si>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</si>
  <si>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</si>
  <si>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</si>
  <si>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</si>
  <si>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</si>
  <si>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</si>
  <si>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</si>
  <si>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</si>
  <si>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</si>
  <si>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</si>
  <si>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</si>
  <si>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</si>
  <si>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</si>
  <si>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</si>
  <si>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</si>
  <si>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</si>
  <si>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</si>
  <si>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</si>
  <si>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</si>
  <si>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</si>
  <si>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</si>
  <si>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</si>
  <si>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</si>
  <si>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</si>
  <si>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</si>
  <si>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</si>
  <si>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</si>
  <si>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</si>
  <si>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</si>
  <si>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</si>
  <si>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</si>
  <si>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</si>
  <si>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</si>
  <si>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</si>
  <si>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</si>
  <si>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</si>
  <si>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</si>
  <si>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</si>
  <si>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</si>
  <si>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</si>
  <si>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</si>
  <si>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</si>
  <si>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</si>
  <si>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</si>
  <si>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</si>
  <si>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</si>
  <si>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</si>
  <si>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</si>
  <si>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</si>
  <si>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</si>
  <si>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</si>
  <si>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</si>
  <si>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</si>
  <si>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</si>
  <si>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</si>
  <si>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</si>
  <si>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</si>
  <si>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</si>
  <si>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</si>
  <si>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</si>
  <si>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</si>
  <si>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</si>
  <si>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</si>
  <si>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</si>
  <si>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</si>
  <si>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</si>
  <si>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</si>
  <si>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</si>
  <si>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</si>
  <si>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</si>
  <si>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</si>
  <si>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</si>
  <si>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</si>
  <si>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</si>
  <si>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</si>
  <si>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</si>
  <si>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</si>
  <si>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</si>
  <si>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</si>
  <si>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</si>
  <si>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</si>
  <si>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</si>
  <si>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</si>
  <si>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</si>
  <si>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</si>
  <si>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</si>
  <si>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</si>
  <si>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</si>
  <si>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</si>
  <si>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</si>
  <si>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</si>
  <si>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</si>
  <si>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</si>
  <si>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</si>
  <si>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</si>
  <si>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</si>
  <si>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</si>
  <si>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</si>
  <si>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</si>
  <si>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</si>
  <si>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</si>
  <si>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</si>
  <si>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</si>
  <si>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</si>
  <si>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</si>
  <si>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</si>
  <si>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</si>
  <si>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</si>
  <si>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</si>
  <si>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</si>
  <si>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</si>
  <si>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</si>
  <si>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</si>
  <si>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</si>
  <si>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</si>
  <si>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</si>
  <si>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</si>
  <si>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</si>
  <si>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</si>
  <si>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</si>
  <si>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</si>
  <si>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</si>
  <si>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</si>
  <si>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</si>
  <si>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</si>
  <si>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</si>
  <si>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</si>
  <si>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</si>
  <si>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</si>
  <si>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</si>
  <si>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</si>
  <si>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</si>
  <si>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</si>
  <si>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</si>
  <si>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</si>
  <si>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</si>
  <si>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</si>
  <si>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</si>
  <si>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</si>
  <si>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</si>
  <si>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</si>
  <si>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</si>
  <si>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</si>
  <si>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</si>
  <si>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</si>
  <si>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</si>
  <si>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</si>
  <si>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</si>
  <si>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</si>
  <si>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</si>
  <si>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</si>
  <si>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</si>
  <si>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</si>
  <si>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</si>
  <si>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</si>
  <si>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</si>
  <si>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</si>
  <si>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</si>
  <si>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</si>
  <si>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</si>
  <si>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</si>
  <si>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</si>
  <si>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</si>
  <si>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</si>
  <si>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</si>
  <si>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</si>
  <si>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</si>
  <si>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</si>
  <si>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</si>
  <si>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</si>
  <si>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</si>
  <si>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</si>
  <si>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</si>
  <si>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</si>
  <si>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</si>
  <si>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</si>
  <si>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</si>
  <si>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</si>
  <si>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</si>
  <si>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</si>
  <si>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</si>
  <si>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</si>
  <si>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</si>
  <si>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</si>
  <si>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</si>
  <si>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</si>
  <si>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</si>
  <si>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</si>
  <si>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</si>
  <si>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</si>
  <si>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</si>
  <si>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</si>
  <si>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</si>
  <si>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</si>
  <si>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</si>
  <si>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</si>
  <si>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</si>
  <si>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</si>
  <si>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</si>
  <si>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</si>
  <si>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</si>
  <si>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</si>
  <si>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</si>
  <si>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</si>
  <si>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</si>
  <si>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</si>
  <si>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</si>
  <si>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</si>
  <si>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</si>
  <si>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</si>
  <si>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</si>
  <si>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</si>
  <si>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</si>
  <si>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</si>
  <si>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</si>
  <si>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</si>
  <si>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</si>
  <si>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</si>
  <si>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</si>
  <si>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</si>
  <si>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</si>
  <si>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</si>
  <si>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</si>
  <si>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</si>
  <si>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</si>
  <si>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</si>
  <si>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</si>
  <si>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</si>
  <si>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</si>
  <si>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</si>
  <si>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</si>
  <si>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</si>
  <si>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</si>
  <si>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</si>
  <si>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</si>
  <si>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</si>
  <si>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</si>
  <si>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</si>
  <si>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</si>
  <si>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</si>
  <si>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</si>
  <si>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</si>
  <si>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</si>
  <si>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</si>
  <si>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</si>
  <si>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</si>
  <si>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</si>
  <si>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</si>
  <si>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</si>
  <si>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</si>
  <si>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</si>
  <si>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</si>
  <si>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</si>
  <si>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</si>
  <si>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</si>
  <si>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</si>
  <si>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</si>
  <si>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</si>
  <si>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</si>
  <si>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</si>
  <si>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</si>
  <si>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</si>
  <si>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</si>
  <si>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</si>
  <si>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</si>
  <si>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</si>
  <si>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</si>
  <si>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</si>
  <si>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</si>
  <si>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</si>
  <si>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</si>
  <si>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</si>
  <si>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</si>
  <si>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</si>
  <si>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</si>
  <si>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</si>
  <si>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</si>
  <si>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</si>
  <si>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</si>
  <si>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</si>
  <si>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</si>
  <si>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</si>
  <si>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</si>
  <si>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</si>
  <si>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</si>
  <si>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</si>
  <si>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</si>
  <si>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</si>
  <si>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</si>
  <si>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</si>
  <si>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</si>
  <si>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</si>
  <si>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</si>
  <si>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</si>
  <si>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</si>
  <si>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</si>
  <si>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</si>
  <si>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</si>
  <si>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</si>
  <si>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</si>
  <si>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</si>
  <si>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</si>
  <si>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</si>
  <si>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</si>
  <si>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</si>
  <si>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</si>
  <si>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</si>
  <si>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</si>
  <si>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</si>
  <si>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</si>
  <si>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</si>
  <si>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</si>
  <si>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</si>
  <si>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</si>
  <si>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</si>
  <si>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</si>
  <si>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</si>
  <si>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</si>
  <si>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</si>
  <si>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</si>
  <si>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</si>
  <si>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</si>
  <si>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</si>
  <si>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Jahresergebnisse 2022</t>
  </si>
  <si>
    <t>4. Vj. 2022</t>
  </si>
  <si>
    <t>Stand: Februar 2023</t>
  </si>
  <si>
    <t>4. Vierteljahr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</si>
  <si>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</si>
  <si>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</si>
  <si>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</si>
  <si>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</si>
  <si>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Konten 2022</t>
  </si>
  <si>
    <t>Vierteljahresergebnisse 1. Vj. 1999 bis 4. Vj. 2022</t>
  </si>
  <si>
    <t>Erschienen am 24. Februar 2023</t>
  </si>
  <si>
    <t>Artikelnummer: 5812103223245</t>
  </si>
  <si>
    <t>© Statistisches Bundesamt (Destatis),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</si>
</sst>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</font>
    <font>
      <u/>
      <sz val="9"/>
      <color indexed="12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</cellStyleXfs>
  <cellXfs count="243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2" fontId="3" fillId="0" borderId="0" xfId="114" applyNumberFormat="1" applyFont="1"/>
    <xf numFmtId="0" fontId="3" fillId="0" borderId="0" xfId="114" applyFont="1"/>
    <xf numFmtId="0" fontId="3" fillId="0" borderId="0" xfId="114" applyFont="1" applyFill="1"/>
    <xf numFmtId="0" fontId="3" fillId="0" borderId="0" xfId="114" applyFont="1" applyFill="1" applyAlignment="1">
      <alignment horizontal="center"/>
    </xf>
    <xf numFmtId="2" fontId="3" fillId="0" borderId="10" xfId="114" applyNumberFormat="1" applyFont="1" applyBorder="1" applyAlignment="1">
      <alignment horizontal="center" vertical="center"/>
    </xf>
    <xf numFmtId="0" fontId="3" fillId="0" borderId="0" xfId="114" applyFont="1" applyFill="1" applyBorder="1" applyAlignment="1">
      <alignment horizontal="center" vertical="center"/>
    </xf>
    <xf numFmtId="0" fontId="3" fillId="0" borderId="5" xfId="114" applyFont="1" applyFill="1" applyBorder="1" applyAlignment="1">
      <alignment horizontal="center" vertical="center" wrapText="1"/>
    </xf>
    <xf numFmtId="2" fontId="3" fillId="0" borderId="4" xfId="114" applyNumberFormat="1" applyFont="1" applyBorder="1" applyAlignment="1">
      <alignment horizontal="center" vertical="center"/>
    </xf>
    <xf numFmtId="2" fontId="3" fillId="0" borderId="0" xfId="114" applyNumberFormat="1" applyFont="1" applyBorder="1" applyAlignment="1">
      <alignment horizontal="center" vertical="center"/>
    </xf>
    <xf numFmtId="0" fontId="3" fillId="0" borderId="14" xfId="114" applyFont="1" applyFill="1" applyBorder="1" applyAlignment="1">
      <alignment horizontal="center" vertical="center" wrapText="1"/>
    </xf>
    <xf numFmtId="0" fontId="3" fillId="0" borderId="14" xfId="114" applyFont="1" applyFill="1" applyBorder="1" applyAlignment="1">
      <alignment horizontal="center" wrapText="1"/>
    </xf>
    <xf numFmtId="0" fontId="3" fillId="0" borderId="8" xfId="114" applyFont="1" applyFill="1" applyBorder="1" applyAlignment="1">
      <alignment horizontal="center" vertical="center" wrapText="1"/>
    </xf>
    <xf numFmtId="2" fontId="3" fillId="0" borderId="7" xfId="114" applyNumberFormat="1" applyFont="1" applyBorder="1" applyAlignment="1">
      <alignment horizontal="center" vertical="center"/>
    </xf>
    <xf numFmtId="0" fontId="23" fillId="0" borderId="0" xfId="114" applyFont="1" applyFill="1" applyAlignment="1">
      <alignment vertical="center"/>
    </xf>
    <xf numFmtId="0" fontId="3" fillId="0" borderId="8" xfId="114" applyFont="1" applyFill="1" applyBorder="1"/>
    <xf numFmtId="2" fontId="3" fillId="0" borderId="7" xfId="114" applyNumberFormat="1" applyFont="1" applyBorder="1"/>
    <xf numFmtId="0" fontId="3" fillId="0" borderId="15" xfId="114" applyFont="1" applyFill="1" applyBorder="1" applyAlignment="1">
      <alignment horizontal="left"/>
    </xf>
    <xf numFmtId="0" fontId="3" fillId="0" borderId="16" xfId="114" applyFont="1" applyFill="1" applyBorder="1" applyAlignment="1">
      <alignment horizontal="left"/>
    </xf>
    <xf numFmtId="0" fontId="3" fillId="0" borderId="8" xfId="114" applyNumberFormat="1" applyFont="1" applyFill="1" applyBorder="1"/>
    <xf numFmtId="186" fontId="3" fillId="0" borderId="7" xfId="114" applyNumberFormat="1" applyFont="1" applyBorder="1"/>
    <xf numFmtId="186" fontId="3" fillId="0" borderId="0" xfId="114" applyNumberFormat="1" applyFont="1" applyBorder="1"/>
    <xf numFmtId="185" fontId="3" fillId="0" borderId="0" xfId="114" applyNumberFormat="1" applyFont="1" applyBorder="1"/>
    <xf numFmtId="0" fontId="3" fillId="0" borderId="8" xfId="114" applyFont="1" applyFill="1" applyBorder="1" applyAlignment="1">
      <alignment horizontal="left"/>
    </xf>
    <xf numFmtId="0" fontId="3" fillId="0" borderId="7" xfId="114" applyFont="1" applyFill="1" applyBorder="1" applyAlignment="1">
      <alignment horizontal="left"/>
    </xf>
    <xf numFmtId="0" fontId="24" fillId="0" borderId="8" xfId="114" applyFont="1" applyFill="1" applyBorder="1" applyAlignment="1">
      <alignment horizontal="left"/>
    </xf>
    <xf numFmtId="0" fontId="24" fillId="0" borderId="7" xfId="114" applyFont="1" applyFill="1" applyBorder="1" applyAlignment="1">
      <alignment horizontal="left"/>
    </xf>
    <xf numFmtId="0" fontId="3" fillId="0" borderId="7" xfId="114" applyFont="1" applyFill="1" applyBorder="1"/>
    <xf numFmtId="0" fontId="3" fillId="0" borderId="17" xfId="114" applyFont="1" applyFill="1" applyBorder="1"/>
    <xf numFmtId="0" fontId="3" fillId="0" borderId="18" xfId="114" applyFont="1" applyFill="1" applyBorder="1"/>
    <xf numFmtId="0" fontId="24" fillId="0" borderId="19" xfId="114" applyFont="1" applyFill="1" applyBorder="1" applyAlignment="1">
      <alignment horizontal="left"/>
    </xf>
    <xf numFmtId="0" fontId="24" fillId="0" borderId="0" xfId="114" applyFont="1" applyFill="1" applyBorder="1" applyAlignment="1">
      <alignment horizontal="left"/>
    </xf>
    <xf numFmtId="0" fontId="24" fillId="0" borderId="2" xfId="114" applyFont="1" applyFill="1" applyBorder="1" applyAlignment="1">
      <alignment horizontal="left"/>
    </xf>
    <xf numFmtId="179" fontId="3" fillId="0" borderId="7" xfId="114" applyNumberFormat="1" applyFont="1" applyBorder="1"/>
    <xf numFmtId="179" fontId="3" fillId="0" borderId="0" xfId="114" applyNumberFormat="1" applyFont="1" applyBorder="1"/>
    <xf numFmtId="0" fontId="3" fillId="0" borderId="12" xfId="114" applyFont="1" applyFill="1" applyBorder="1" applyAlignment="1">
      <alignment horizontal="center" wrapText="1"/>
    </xf>
    <xf numFmtId="0" fontId="3" fillId="0" borderId="20" xfId="114" applyFont="1" applyFill="1" applyBorder="1"/>
    <xf numFmtId="186" fontId="3" fillId="0" borderId="0" xfId="114" applyNumberFormat="1" applyFont="1"/>
    <xf numFmtId="0" fontId="3" fillId="0" borderId="0" xfId="114" applyFont="1" applyFill="1" applyBorder="1"/>
    <xf numFmtId="186" fontId="3" fillId="0" borderId="7" xfId="114" applyNumberFormat="1" applyFont="1" applyFill="1" applyBorder="1"/>
    <xf numFmtId="186" fontId="3" fillId="0" borderId="0" xfId="114" applyNumberFormat="1" applyFont="1" applyFill="1" applyBorder="1"/>
    <xf numFmtId="0" fontId="3" fillId="0" borderId="7" xfId="114" applyFont="1" applyFill="1" applyBorder="1" applyAlignment="1">
      <alignment horizontal="center"/>
    </xf>
    <xf numFmtId="0" fontId="23" fillId="0" borderId="0" xfId="114" applyFont="1" applyFill="1"/>
    <xf numFmtId="0" fontId="23" fillId="0" borderId="7" xfId="114" applyFont="1" applyFill="1" applyBorder="1" applyAlignment="1">
      <alignment horizontal="center"/>
    </xf>
    <xf numFmtId="0" fontId="23" fillId="0" borderId="8" xfId="114" applyNumberFormat="1" applyFont="1" applyFill="1" applyBorder="1"/>
    <xf numFmtId="0" fontId="23" fillId="0" borderId="19" xfId="114" applyFont="1" applyFill="1" applyBorder="1" applyAlignment="1">
      <alignment horizontal="left"/>
    </xf>
    <xf numFmtId="0" fontId="23" fillId="0" borderId="18" xfId="114" applyFont="1" applyFill="1" applyBorder="1" applyAlignment="1">
      <alignment horizontal="center"/>
    </xf>
    <xf numFmtId="0" fontId="25" fillId="0" borderId="19" xfId="114" applyFont="1" applyFill="1" applyBorder="1" applyAlignment="1">
      <alignment horizontal="left"/>
    </xf>
    <xf numFmtId="0" fontId="23" fillId="0" borderId="0" xfId="114" applyFont="1" applyFill="1" applyAlignment="1">
      <alignment horizontal="center"/>
    </xf>
    <xf numFmtId="0" fontId="23" fillId="0" borderId="8" xfId="114" applyFont="1" applyFill="1" applyBorder="1"/>
    <xf numFmtId="0" fontId="23" fillId="0" borderId="20" xfId="114" applyFont="1" applyFill="1" applyBorder="1"/>
    <xf numFmtId="0" fontId="23" fillId="0" borderId="16" xfId="114" applyFont="1" applyFill="1" applyBorder="1" applyAlignment="1">
      <alignment horizontal="left"/>
    </xf>
    <xf numFmtId="0" fontId="23" fillId="0" borderId="0" xfId="114" applyFont="1" applyFill="1" applyBorder="1"/>
    <xf numFmtId="0" fontId="23" fillId="0" borderId="7" xfId="114" applyFont="1" applyFill="1" applyBorder="1" applyAlignment="1">
      <alignment horizontal="left"/>
    </xf>
    <xf numFmtId="0" fontId="23" fillId="0" borderId="19" xfId="114" applyFont="1" applyFill="1" applyBorder="1"/>
    <xf numFmtId="0" fontId="3" fillId="0" borderId="18" xfId="114" applyFont="1" applyFill="1" applyBorder="1" applyAlignment="1">
      <alignment horizontal="center"/>
    </xf>
    <xf numFmtId="165" fontId="23" fillId="0" borderId="8" xfId="114" applyNumberFormat="1" applyFont="1" applyFill="1" applyBorder="1"/>
    <xf numFmtId="0" fontId="3" fillId="0" borderId="0" xfId="114" applyFont="1" applyFill="1" applyBorder="1" applyAlignment="1">
      <alignment horizontal="center"/>
    </xf>
    <xf numFmtId="185" fontId="3" fillId="0" borderId="0" xfId="114" applyNumberFormat="1" applyFont="1"/>
    <xf numFmtId="0" fontId="3" fillId="0" borderId="1" xfId="114" applyFont="1" applyFill="1" applyBorder="1" applyAlignment="1">
      <alignment horizontal="left"/>
    </xf>
    <xf numFmtId="0" fontId="26" fillId="0" borderId="2" xfId="114" applyFont="1" applyFill="1" applyBorder="1" applyAlignment="1">
      <alignment horizontal="center"/>
    </xf>
    <xf numFmtId="0" fontId="26" fillId="0" borderId="2" xfId="114" applyFont="1" applyBorder="1" applyAlignment="1">
      <alignment horizontal="center"/>
    </xf>
    <xf numFmtId="0" fontId="23" fillId="0" borderId="5" xfId="114" applyFont="1" applyFill="1" applyBorder="1"/>
    <xf numFmtId="185" fontId="3" fillId="0" borderId="7" xfId="114" applyNumberFormat="1" applyFont="1" applyBorder="1"/>
    <xf numFmtId="0" fontId="23" fillId="0" borderId="16" xfId="114" applyFont="1" applyFill="1" applyBorder="1"/>
    <xf numFmtId="0" fontId="23" fillId="0" borderId="7" xfId="114" applyFont="1" applyFill="1" applyBorder="1"/>
    <xf numFmtId="0" fontId="23" fillId="0" borderId="17" xfId="114" applyFont="1" applyFill="1" applyBorder="1"/>
    <xf numFmtId="0" fontId="23" fillId="0" borderId="18" xfId="114" applyFont="1" applyFill="1" applyBorder="1"/>
    <xf numFmtId="178" fontId="3" fillId="0" borderId="0" xfId="114" applyNumberFormat="1" applyFont="1" applyBorder="1"/>
    <xf numFmtId="178" fontId="3" fillId="0" borderId="0" xfId="114" applyNumberFormat="1" applyFont="1"/>
    <xf numFmtId="178" fontId="3" fillId="0" borderId="7" xfId="114" applyNumberFormat="1" applyFont="1" applyBorder="1"/>
    <xf numFmtId="169" fontId="3" fillId="0" borderId="8" xfId="114" applyNumberFormat="1" applyFont="1" applyFill="1" applyBorder="1"/>
    <xf numFmtId="0" fontId="26" fillId="0" borderId="0" xfId="114" applyFont="1" applyFill="1" applyAlignment="1">
      <alignment horizontal="left" vertical="center"/>
    </xf>
    <xf numFmtId="0" fontId="26" fillId="0" borderId="8" xfId="114" applyFont="1" applyFill="1" applyBorder="1" applyAlignment="1">
      <alignment horizontal="left" vertical="center"/>
    </xf>
    <xf numFmtId="187" fontId="3" fillId="0" borderId="0" xfId="114" applyNumberFormat="1" applyFont="1"/>
    <xf numFmtId="0" fontId="17" fillId="0" borderId="0" xfId="114" applyFont="1" applyAlignment="1">
      <alignment horizontal="centerContinuous"/>
    </xf>
    <xf numFmtId="0" fontId="16" fillId="0" borderId="0" xfId="114" applyFont="1" applyAlignment="1">
      <alignment horizontal="centerContinuous"/>
    </xf>
    <xf numFmtId="0" fontId="16" fillId="0" borderId="0" xfId="114" applyFont="1" applyAlignment="1">
      <alignment horizontal="left"/>
    </xf>
    <xf numFmtId="0" fontId="16" fillId="0" borderId="0" xfId="114" applyFont="1"/>
    <xf numFmtId="0" fontId="40" fillId="0" borderId="0" xfId="114" applyFont="1" applyAlignment="1">
      <alignment horizontal="left"/>
    </xf>
    <xf numFmtId="0" fontId="17" fillId="0" borderId="0" xfId="114" applyFont="1" applyAlignment="1">
      <alignment horizontal="left"/>
    </xf>
    <xf numFmtId="0" fontId="41" fillId="0" borderId="0" xfId="114" applyFont="1" applyAlignment="1">
      <alignment horizontal="left"/>
    </xf>
    <xf numFmtId="0" fontId="42" fillId="0" borderId="0" xfId="114" applyFont="1" applyAlignment="1">
      <alignment horizontal="left"/>
    </xf>
    <xf numFmtId="0" fontId="16" fillId="0" borderId="2" xfId="114" applyFont="1" applyBorder="1"/>
    <xf numFmtId="0" fontId="16" fillId="0" borderId="2" xfId="114" applyFont="1" applyBorder="1" applyAlignment="1">
      <alignment horizontal="center"/>
    </xf>
    <xf numFmtId="0" fontId="16" fillId="0" borderId="0" xfId="114" applyFont="1" applyBorder="1"/>
    <xf numFmtId="164" fontId="16" fillId="0" borderId="2" xfId="114" applyNumberFormat="1" applyFont="1" applyBorder="1"/>
    <xf numFmtId="164" fontId="16" fillId="0" borderId="2" xfId="114" applyNumberFormat="1" applyFont="1" applyBorder="1" applyAlignment="1">
      <alignment horizontal="centerContinuous" vertical="center"/>
    </xf>
    <xf numFmtId="0" fontId="16" fillId="0" borderId="3" xfId="114" applyFont="1" applyBorder="1" applyAlignment="1">
      <alignment horizontal="center" vertical="center" wrapText="1"/>
    </xf>
    <xf numFmtId="0" fontId="16" fillId="0" borderId="0" xfId="114" applyFont="1" applyBorder="1" applyAlignment="1">
      <alignment horizontal="center" vertical="center"/>
    </xf>
    <xf numFmtId="0" fontId="16" fillId="0" borderId="0" xfId="114" applyFont="1" applyAlignment="1">
      <alignment horizontal="center"/>
    </xf>
    <xf numFmtId="188" fontId="16" fillId="0" borderId="0" xfId="114" applyNumberFormat="1" applyFont="1"/>
    <xf numFmtId="2" fontId="16" fillId="0" borderId="0" xfId="114" applyNumberFormat="1" applyFont="1"/>
    <xf numFmtId="0" fontId="18" fillId="0" borderId="0" xfId="114" applyFont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114" applyFont="1" applyFill="1" applyBorder="1" applyAlignment="1">
      <alignment horizontal="center" vertical="center" wrapText="1"/>
    </xf>
    <xf numFmtId="0" fontId="3" fillId="0" borderId="11" xfId="114" applyFont="1" applyFill="1" applyBorder="1" applyAlignment="1">
      <alignment horizontal="center" vertical="center" wrapText="1"/>
    </xf>
    <xf numFmtId="0" fontId="23" fillId="0" borderId="0" xfId="114" applyFont="1" applyAlignment="1">
      <alignment horizontal="left"/>
    </xf>
    <xf numFmtId="0" fontId="3" fillId="0" borderId="1" xfId="114" applyFont="1" applyFill="1" applyBorder="1" applyAlignment="1">
      <alignment horizontal="center" vertical="center"/>
    </xf>
    <xf numFmtId="0" fontId="3" fillId="0" borderId="5" xfId="114" applyFont="1" applyFill="1" applyBorder="1" applyAlignment="1">
      <alignment horizontal="center" vertical="center"/>
    </xf>
    <xf numFmtId="0" fontId="3" fillId="0" borderId="0" xfId="114" applyFont="1" applyFill="1" applyBorder="1" applyAlignment="1">
      <alignment horizontal="center" vertical="center"/>
    </xf>
    <xf numFmtId="0" fontId="3" fillId="0" borderId="8" xfId="114" applyFont="1" applyFill="1" applyBorder="1" applyAlignment="1">
      <alignment horizontal="center" vertical="center"/>
    </xf>
    <xf numFmtId="0" fontId="3" fillId="0" borderId="2" xfId="114" applyFont="1" applyFill="1" applyBorder="1" applyAlignment="1">
      <alignment horizontal="center" vertical="center"/>
    </xf>
    <xf numFmtId="0" fontId="3" fillId="0" borderId="13" xfId="114" applyFont="1" applyFill="1" applyBorder="1" applyAlignment="1">
      <alignment horizontal="center" vertical="center"/>
    </xf>
    <xf numFmtId="0" fontId="3" fillId="0" borderId="6" xfId="114" applyFont="1" applyFill="1" applyBorder="1" applyAlignment="1">
      <alignment horizontal="center" vertical="center" wrapText="1"/>
    </xf>
    <xf numFmtId="0" fontId="3" fillId="0" borderId="9" xfId="114" applyFont="1" applyFill="1" applyBorder="1" applyAlignment="1">
      <alignment horizontal="center" vertical="center" wrapText="1"/>
    </xf>
    <xf numFmtId="0" fontId="3" fillId="0" borderId="12" xfId="114" applyFont="1" applyFill="1" applyBorder="1" applyAlignment="1">
      <alignment horizontal="center" vertical="center" wrapText="1"/>
    </xf>
    <xf numFmtId="0" fontId="3" fillId="0" borderId="6" xfId="114" applyFont="1" applyBorder="1" applyAlignment="1">
      <alignment horizontal="center" vertical="center" wrapText="1"/>
    </xf>
    <xf numFmtId="0" fontId="3" fillId="0" borderId="9" xfId="114" applyFont="1" applyBorder="1" applyAlignment="1">
      <alignment horizontal="center" vertical="center" wrapText="1"/>
    </xf>
    <xf numFmtId="2" fontId="3" fillId="0" borderId="4" xfId="114" applyNumberFormat="1" applyFont="1" applyBorder="1" applyAlignment="1">
      <alignment horizontal="center" vertical="center" wrapText="1"/>
    </xf>
    <xf numFmtId="2" fontId="3" fillId="0" borderId="7" xfId="114" applyNumberFormat="1" applyFont="1" applyBorder="1" applyAlignment="1">
      <alignment horizontal="center" vertical="center" wrapText="1"/>
    </xf>
    <xf numFmtId="2" fontId="3" fillId="0" borderId="3" xfId="114" applyNumberFormat="1" applyFont="1" applyBorder="1" applyAlignment="1">
      <alignment horizontal="center" vertical="center" wrapText="1"/>
    </xf>
    <xf numFmtId="0" fontId="3" fillId="0" borderId="10" xfId="114" applyFont="1" applyBorder="1" applyAlignment="1">
      <alignment horizontal="center" vertical="center" wrapText="1"/>
    </xf>
    <xf numFmtId="0" fontId="3" fillId="0" borderId="11" xfId="114" applyFont="1" applyBorder="1" applyAlignment="1">
      <alignment horizontal="center" vertical="center" wrapText="1"/>
    </xf>
    <xf numFmtId="0" fontId="22" fillId="0" borderId="0" xfId="114" applyFont="1" applyAlignment="1">
      <alignment horizontal="left"/>
    </xf>
    <xf numFmtId="0" fontId="3" fillId="0" borderId="5" xfId="114" applyFont="1" applyFill="1" applyBorder="1" applyAlignment="1">
      <alignment horizontal="center" vertical="center" wrapText="1"/>
    </xf>
    <xf numFmtId="0" fontId="3" fillId="0" borderId="13" xfId="114" applyFont="1" applyFill="1" applyBorder="1" applyAlignment="1">
      <alignment horizontal="center" vertical="center" wrapText="1"/>
    </xf>
    <xf numFmtId="0" fontId="61" fillId="0" borderId="4" xfId="0" applyFont="1" applyBorder="1" applyAlignment="1">
      <alignment horizontal="left" vertical="center"/>
    </xf>
    <xf numFmtId="0" fontId="4" fillId="0" borderId="1" xfId="28" applyBorder="1" applyAlignment="1"/>
    <xf numFmtId="0" fontId="11" fillId="0" borderId="1" xfId="28" applyFont="1" applyBorder="1"/>
    <xf numFmtId="0" fontId="11" fillId="0" borderId="5" xfId="28" applyFont="1" applyBorder="1"/>
    <xf numFmtId="0" fontId="61" fillId="0" borderId="7" xfId="0" applyFont="1" applyBorder="1" applyAlignment="1">
      <alignment vertical="center"/>
    </xf>
    <xf numFmtId="0" fontId="11" fillId="0" borderId="0" xfId="28" applyFont="1" applyBorder="1"/>
    <xf numFmtId="0" fontId="11" fillId="0" borderId="8" xfId="28" applyFont="1" applyBorder="1"/>
    <xf numFmtId="0" fontId="63" fillId="0" borderId="3" xfId="22" applyFont="1" applyBorder="1" applyAlignment="1" applyProtection="1">
      <alignment horizontal="left" vertical="center"/>
    </xf>
    <xf numFmtId="0" fontId="11" fillId="0" borderId="2" xfId="28" applyFont="1" applyBorder="1"/>
    <xf numFmtId="0" fontId="11" fillId="0" borderId="13" xfId="28" applyFont="1" applyBorder="1"/>
  </cellXfs>
  <cellStyles count="115">
    <cellStyle name="0mitP" xfId="1"/>
    <cellStyle name="0mitP 2" xfId="2"/>
    <cellStyle name="0ohneP" xfId="3"/>
    <cellStyle name="0ohneP 2" xfId="103"/>
    <cellStyle name="10mitP" xfId="4"/>
    <cellStyle name="10mitP 2" xfId="104"/>
    <cellStyle name="12mitP" xfId="5"/>
    <cellStyle name="12mitP 2" xfId="105"/>
    <cellStyle name="12ohneP" xfId="6"/>
    <cellStyle name="12ohneP 2" xfId="106"/>
    <cellStyle name="13mitP" xfId="7"/>
    <cellStyle name="13mitP 2" xfId="10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mitP 2" xfId="108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6ohneP 2" xfId="109"/>
    <cellStyle name="7mitP" xfId="18"/>
    <cellStyle name="7mitP 2" xfId="110"/>
    <cellStyle name="9mitP" xfId="19"/>
    <cellStyle name="9mitP 2" xfId="56"/>
    <cellStyle name="9mitP_R14_J33" xfId="57"/>
    <cellStyle name="9ohneP" xfId="20"/>
    <cellStyle name="9ohneP 2" xfId="111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Fuss 2" xfId="112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0 2" xfId="102"/>
    <cellStyle name="Standard 11" xfId="85"/>
    <cellStyle name="Standard 11 2" xfId="113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6"/>
    <cellStyle name="Standard 19" xfId="97"/>
    <cellStyle name="Standard 2" xfId="25"/>
    <cellStyle name="Standard 2 2" xfId="28"/>
    <cellStyle name="Standard 2 3" xfId="72"/>
    <cellStyle name="Standard 20" xfId="98"/>
    <cellStyle name="Standard 21" xfId="99"/>
    <cellStyle name="Standard 22" xfId="100"/>
    <cellStyle name="Standard 23" xfId="114"/>
    <cellStyle name="Standard 3" xfId="26"/>
    <cellStyle name="Standard 4" xfId="27"/>
    <cellStyle name="Standard 4 2" xfId="101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4</xdr:row>
          <xdr:rowOff>133350</xdr:rowOff>
        </xdr:from>
        <xdr:to>
          <xdr:col>1</xdr:col>
          <xdr:colOff>123825</xdr:colOff>
          <xdr:row>8</xdr:row>
          <xdr:rowOff>57150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47" customWidth="1"/>
    <col min="2" max="6" width="11" style="47"/>
    <col min="7" max="7" width="8.625" style="47" customWidth="1"/>
    <col min="8" max="8" width="33.25" style="47" customWidth="1"/>
    <col min="9" max="16384" width="11" style="47"/>
  </cols>
  <sheetData>
    <row r="1" spans="1:9" ht="45.75" customHeight="1">
      <c r="A1" s="46"/>
      <c r="B1" s="205"/>
      <c r="C1" s="206"/>
      <c r="D1" s="206"/>
      <c r="E1" s="206"/>
      <c r="F1" s="206"/>
      <c r="G1" s="206"/>
      <c r="H1" s="206"/>
    </row>
    <row r="2" spans="1:9" ht="14.25" customHeight="1">
      <c r="A2" s="48"/>
      <c r="B2" s="48"/>
      <c r="C2" s="48"/>
      <c r="D2" s="48"/>
      <c r="E2" s="48"/>
      <c r="F2" s="48"/>
      <c r="G2" s="48"/>
      <c r="H2" s="48"/>
    </row>
    <row r="3" spans="1:9" ht="11.25" customHeight="1">
      <c r="A3" s="48"/>
      <c r="B3" s="48"/>
      <c r="C3" s="48"/>
      <c r="D3" s="48"/>
      <c r="E3" s="48"/>
      <c r="F3" s="48"/>
      <c r="G3" s="48"/>
      <c r="H3" s="207" t="s">
        <v>219</v>
      </c>
      <c r="I3" s="49"/>
    </row>
    <row r="4" spans="1:9">
      <c r="A4" s="48"/>
      <c r="B4" s="48"/>
      <c r="C4" s="48"/>
      <c r="D4" s="48"/>
      <c r="E4" s="48"/>
      <c r="F4" s="48"/>
      <c r="G4" s="48"/>
      <c r="H4" s="208"/>
    </row>
    <row r="5" spans="1:9">
      <c r="A5" s="48"/>
      <c r="B5" s="48"/>
      <c r="C5" s="48"/>
      <c r="D5" s="48"/>
      <c r="E5" s="48"/>
      <c r="F5" s="48"/>
      <c r="G5" s="48"/>
      <c r="H5" s="48"/>
    </row>
    <row r="6" spans="1:9">
      <c r="A6" s="48"/>
      <c r="B6" s="48"/>
      <c r="C6" s="48"/>
      <c r="D6" s="48"/>
      <c r="E6" s="48"/>
      <c r="F6" s="48"/>
      <c r="G6" s="48"/>
      <c r="H6" s="48"/>
    </row>
    <row r="7" spans="1:9">
      <c r="A7" s="48"/>
      <c r="B7" s="48"/>
      <c r="C7" s="48"/>
      <c r="D7" s="48"/>
      <c r="E7" s="48"/>
      <c r="F7" s="48"/>
      <c r="G7" s="48"/>
      <c r="H7" s="48"/>
    </row>
    <row r="8" spans="1:9">
      <c r="A8" s="48"/>
      <c r="B8" s="48"/>
      <c r="C8" s="48"/>
      <c r="D8" s="48"/>
      <c r="E8" s="48"/>
      <c r="F8" s="48"/>
      <c r="G8" s="48"/>
      <c r="H8" s="48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s="52" customFormat="1" ht="34.5">
      <c r="A10" s="50"/>
      <c r="B10" s="51" t="s">
        <v>0</v>
      </c>
      <c r="C10" s="51"/>
      <c r="D10" s="50"/>
      <c r="E10" s="50"/>
      <c r="F10" s="50"/>
      <c r="G10" s="50"/>
      <c r="H10" s="50"/>
    </row>
    <row r="11" spans="1:9">
      <c r="A11" s="48"/>
      <c r="B11" s="48"/>
      <c r="C11" s="48"/>
      <c r="D11" s="48"/>
      <c r="E11" s="48"/>
      <c r="F11" s="48"/>
      <c r="G11" s="48"/>
      <c r="H11" s="48"/>
    </row>
    <row r="12" spans="1:9">
      <c r="A12" s="48"/>
      <c r="B12" s="48"/>
      <c r="C12" s="48"/>
      <c r="D12" s="48"/>
      <c r="E12" s="48"/>
      <c r="F12" s="48"/>
      <c r="G12" s="48"/>
      <c r="H12" s="48"/>
    </row>
    <row r="13" spans="1:9">
      <c r="A13" s="48"/>
      <c r="B13" s="48"/>
      <c r="C13" s="48"/>
      <c r="D13" s="48"/>
      <c r="E13" s="48"/>
      <c r="F13" s="48"/>
      <c r="G13" s="48"/>
      <c r="H13" s="48"/>
    </row>
    <row r="14" spans="1:9" s="52" customFormat="1" ht="27">
      <c r="A14" s="50"/>
      <c r="B14" s="53" t="s">
        <v>1</v>
      </c>
      <c r="C14" s="54"/>
      <c r="D14" s="54"/>
      <c r="E14" s="55"/>
      <c r="F14" s="50"/>
      <c r="G14" s="50"/>
      <c r="H14" s="50"/>
    </row>
    <row r="15" spans="1:9" s="52" customFormat="1" ht="27">
      <c r="A15" s="50"/>
      <c r="B15" s="53" t="s">
        <v>230</v>
      </c>
      <c r="C15" s="54"/>
      <c r="D15" s="54"/>
      <c r="E15" s="55"/>
      <c r="F15" s="50"/>
      <c r="G15" s="50"/>
      <c r="H15" s="50"/>
    </row>
    <row r="16" spans="1:9" s="52" customFormat="1" ht="27">
      <c r="A16" s="50"/>
      <c r="B16" s="53" t="s">
        <v>335</v>
      </c>
      <c r="C16" s="54"/>
      <c r="D16" s="54"/>
      <c r="E16" s="55"/>
      <c r="F16" s="50"/>
      <c r="G16" s="50"/>
      <c r="H16" s="50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56"/>
      <c r="C18" s="56"/>
      <c r="D18" s="56"/>
      <c r="E18" s="56"/>
      <c r="F18" s="48"/>
      <c r="G18" s="48"/>
      <c r="H18" s="48"/>
    </row>
    <row r="19" spans="1:8">
      <c r="A19" s="48"/>
      <c r="B19" s="56"/>
      <c r="C19" s="56"/>
      <c r="D19" s="56"/>
      <c r="E19" s="56"/>
      <c r="F19" s="48"/>
      <c r="G19" s="48"/>
      <c r="H19" s="48"/>
    </row>
    <row r="20" spans="1:8">
      <c r="A20" s="48"/>
      <c r="B20" s="209"/>
      <c r="C20" s="210"/>
      <c r="D20" s="210"/>
      <c r="E20" s="210"/>
      <c r="F20" s="57"/>
      <c r="G20" s="48"/>
      <c r="H20" s="48"/>
    </row>
    <row r="21" spans="1:8">
      <c r="A21" s="48"/>
      <c r="B21" s="210"/>
      <c r="C21" s="210"/>
      <c r="D21" s="210"/>
      <c r="E21" s="210"/>
      <c r="F21" s="57"/>
      <c r="G21" s="48"/>
      <c r="H21" s="48"/>
    </row>
    <row r="22" spans="1:8">
      <c r="A22" s="48"/>
      <c r="B22" s="210"/>
      <c r="C22" s="210"/>
      <c r="D22" s="210"/>
      <c r="E22" s="210"/>
      <c r="F22" s="57"/>
      <c r="G22" s="48"/>
      <c r="H22" s="48"/>
    </row>
    <row r="23" spans="1:8">
      <c r="A23" s="48"/>
      <c r="B23" s="210"/>
      <c r="C23" s="210"/>
      <c r="D23" s="210"/>
      <c r="E23" s="210"/>
      <c r="F23" s="57"/>
      <c r="G23" s="48"/>
      <c r="H23" s="48"/>
    </row>
    <row r="24" spans="1:8">
      <c r="A24" s="48"/>
      <c r="B24" s="210"/>
      <c r="C24" s="210"/>
      <c r="D24" s="210"/>
      <c r="E24" s="210"/>
      <c r="F24" s="57"/>
      <c r="G24" s="48"/>
      <c r="H24" s="48"/>
    </row>
    <row r="25" spans="1:8">
      <c r="A25" s="48"/>
      <c r="B25" s="210"/>
      <c r="C25" s="210"/>
      <c r="D25" s="210"/>
      <c r="E25" s="210"/>
      <c r="F25" s="57"/>
      <c r="G25" s="48"/>
      <c r="H25" s="48"/>
    </row>
    <row r="26" spans="1:8">
      <c r="A26" s="48"/>
      <c r="B26" s="210"/>
      <c r="C26" s="210"/>
      <c r="D26" s="210"/>
      <c r="E26" s="210"/>
      <c r="F26" s="57"/>
      <c r="G26" s="48"/>
      <c r="H26" s="48"/>
    </row>
    <row r="27" spans="1:8">
      <c r="A27" s="48"/>
      <c r="B27" s="210"/>
      <c r="C27" s="210"/>
      <c r="D27" s="210"/>
      <c r="E27" s="210"/>
      <c r="F27" s="57"/>
      <c r="G27" s="48"/>
      <c r="H27" s="48"/>
    </row>
    <row r="28" spans="1:8">
      <c r="A28" s="48"/>
      <c r="B28" s="210"/>
      <c r="C28" s="210"/>
      <c r="D28" s="210"/>
      <c r="E28" s="210"/>
      <c r="F28" s="57"/>
      <c r="G28" s="48"/>
      <c r="H28" s="48"/>
    </row>
    <row r="29" spans="1:8">
      <c r="A29" s="48"/>
      <c r="B29" s="210"/>
      <c r="C29" s="210"/>
      <c r="D29" s="210"/>
      <c r="E29" s="210"/>
      <c r="F29" s="57"/>
      <c r="G29" s="48"/>
      <c r="H29" s="48"/>
    </row>
    <row r="30" spans="1:8">
      <c r="A30" s="48"/>
      <c r="B30" s="210"/>
      <c r="C30" s="210"/>
      <c r="D30" s="210"/>
      <c r="E30" s="210"/>
      <c r="F30" s="57"/>
      <c r="G30" s="48"/>
      <c r="H30" s="48"/>
    </row>
    <row r="31" spans="1:8">
      <c r="A31" s="48"/>
      <c r="B31" s="210"/>
      <c r="C31" s="210"/>
      <c r="D31" s="210"/>
      <c r="E31" s="210"/>
      <c r="F31" s="57"/>
      <c r="G31" s="48"/>
      <c r="H31" s="48"/>
    </row>
    <row r="32" spans="1:8">
      <c r="A32" s="48"/>
      <c r="B32" s="210"/>
      <c r="C32" s="210"/>
      <c r="D32" s="210"/>
      <c r="E32" s="210"/>
      <c r="F32" s="57"/>
      <c r="G32" s="48"/>
      <c r="H32" s="48"/>
    </row>
    <row r="33" spans="1:8">
      <c r="A33" s="48"/>
      <c r="B33" s="210"/>
      <c r="C33" s="210"/>
      <c r="D33" s="210"/>
      <c r="E33" s="210"/>
      <c r="F33" s="57"/>
      <c r="G33" s="48"/>
      <c r="H33" s="48"/>
    </row>
    <row r="34" spans="1:8">
      <c r="A34" s="48"/>
      <c r="B34" s="210"/>
      <c r="C34" s="210"/>
      <c r="D34" s="210"/>
      <c r="E34" s="210"/>
      <c r="F34" s="57"/>
      <c r="G34" s="48"/>
      <c r="H34" s="48"/>
    </row>
    <row r="35" spans="1:8">
      <c r="A35" s="48"/>
      <c r="B35" s="210"/>
      <c r="C35" s="210"/>
      <c r="D35" s="210"/>
      <c r="E35" s="210"/>
      <c r="F35" s="57"/>
      <c r="G35" s="48"/>
      <c r="H35" s="48"/>
    </row>
    <row r="36" spans="1:8">
      <c r="A36" s="48"/>
      <c r="B36" s="210"/>
      <c r="C36" s="210"/>
      <c r="D36" s="210"/>
      <c r="E36" s="210"/>
      <c r="F36" s="57"/>
      <c r="G36" s="48"/>
      <c r="H36" s="48"/>
    </row>
    <row r="37" spans="1:8">
      <c r="A37" s="48"/>
      <c r="B37" s="210"/>
      <c r="C37" s="210"/>
      <c r="D37" s="210"/>
      <c r="E37" s="210"/>
      <c r="F37" s="57"/>
      <c r="G37" s="48"/>
      <c r="H37" s="48"/>
    </row>
    <row r="38" spans="1:8">
      <c r="A38" s="48"/>
      <c r="B38" s="210"/>
      <c r="C38" s="210"/>
      <c r="D38" s="210"/>
      <c r="E38" s="210"/>
      <c r="F38" s="57"/>
      <c r="G38" s="48"/>
      <c r="H38" s="48"/>
    </row>
    <row r="39" spans="1:8">
      <c r="A39" s="48"/>
      <c r="B39" s="57"/>
      <c r="C39" s="57"/>
      <c r="D39" s="57"/>
      <c r="E39" s="57"/>
      <c r="F39" s="57"/>
      <c r="G39" s="48"/>
      <c r="H39" s="48"/>
    </row>
    <row r="40" spans="1:8">
      <c r="A40" s="48"/>
      <c r="B40" s="233" t="s">
        <v>331</v>
      </c>
      <c r="C40" s="234"/>
      <c r="D40" s="234"/>
      <c r="E40" s="234"/>
      <c r="F40" s="234"/>
      <c r="G40" s="235"/>
      <c r="H40" s="236"/>
    </row>
    <row r="41" spans="1:8">
      <c r="A41" s="48"/>
      <c r="B41" s="237" t="s">
        <v>337</v>
      </c>
      <c r="C41" s="238"/>
      <c r="D41" s="238"/>
      <c r="E41" s="238"/>
      <c r="F41" s="238"/>
      <c r="G41" s="238"/>
      <c r="H41" s="239"/>
    </row>
    <row r="42" spans="1:8">
      <c r="A42" s="48"/>
      <c r="B42" s="237" t="s">
        <v>338</v>
      </c>
      <c r="C42" s="238"/>
      <c r="D42" s="238"/>
      <c r="E42" s="238"/>
      <c r="F42" s="238"/>
      <c r="G42" s="238"/>
      <c r="H42" s="239"/>
    </row>
    <row r="43" spans="1:8">
      <c r="A43" s="48"/>
      <c r="B43" s="237" t="s">
        <v>339</v>
      </c>
      <c r="C43" s="238"/>
      <c r="D43" s="238"/>
      <c r="E43" s="238"/>
      <c r="F43" s="238"/>
      <c r="G43" s="238"/>
      <c r="H43" s="239"/>
    </row>
    <row r="44" spans="1:8">
      <c r="A44" s="48"/>
      <c r="B44" s="240" t="s">
        <v>340</v>
      </c>
      <c r="C44" s="241"/>
      <c r="D44" s="241"/>
      <c r="E44" s="241"/>
      <c r="F44" s="241"/>
      <c r="G44" s="241"/>
      <c r="H44" s="242"/>
    </row>
    <row r="45" spans="1:8">
      <c r="A45" s="48"/>
      <c r="B45" s="110"/>
      <c r="C45" s="48"/>
      <c r="D45" s="48"/>
      <c r="E45" s="48"/>
      <c r="F45" s="48"/>
      <c r="G45" s="48"/>
      <c r="H45" s="48"/>
    </row>
    <row r="46" spans="1:8">
      <c r="A46" s="48"/>
      <c r="B46" s="111"/>
      <c r="C46" s="48"/>
      <c r="D46" s="48"/>
      <c r="E46" s="48"/>
      <c r="F46" s="48"/>
      <c r="G46" s="48"/>
      <c r="H46" s="48"/>
    </row>
    <row r="47" spans="1:8">
      <c r="A47" s="48"/>
      <c r="B47" s="48"/>
      <c r="C47" s="48"/>
      <c r="D47" s="48"/>
      <c r="E47" s="48"/>
      <c r="F47" s="48"/>
      <c r="G47" s="48"/>
      <c r="H47" s="48"/>
    </row>
    <row r="48" spans="1:8" s="52" customFormat="1" ht="33">
      <c r="A48" s="50"/>
      <c r="B48" s="58" t="s">
        <v>336</v>
      </c>
      <c r="C48" s="59"/>
      <c r="D48" s="59"/>
      <c r="E48" s="59"/>
      <c r="F48" s="59"/>
      <c r="G48" s="59"/>
      <c r="H48" s="59"/>
    </row>
    <row r="49" spans="1:8">
      <c r="A49" s="48"/>
      <c r="B49" s="60"/>
      <c r="C49" s="60"/>
      <c r="D49" s="60"/>
      <c r="E49" s="60"/>
      <c r="F49" s="60"/>
      <c r="G49" s="60"/>
      <c r="H49" s="60"/>
    </row>
    <row r="50" spans="1:8">
      <c r="A50" s="48"/>
      <c r="B50" s="60"/>
      <c r="C50" s="60"/>
      <c r="D50" s="60"/>
      <c r="E50" s="60"/>
      <c r="F50" s="60"/>
      <c r="G50" s="60"/>
      <c r="H50" s="60"/>
    </row>
    <row r="51" spans="1:8">
      <c r="A51" s="48"/>
      <c r="B51" s="60"/>
      <c r="C51" s="60"/>
      <c r="D51" s="60"/>
      <c r="E51" s="60"/>
      <c r="F51" s="60"/>
      <c r="G51" s="60"/>
      <c r="H51" s="60"/>
    </row>
    <row r="52" spans="1:8" s="52" customFormat="1">
      <c r="A52" s="50"/>
      <c r="B52" s="61" t="s">
        <v>292</v>
      </c>
      <c r="C52" s="59"/>
      <c r="D52" s="59"/>
      <c r="E52" s="59"/>
      <c r="F52" s="59"/>
      <c r="G52" s="59"/>
      <c r="H52" s="59"/>
    </row>
    <row r="53" spans="1:8" s="52" customFormat="1">
      <c r="A53" s="50"/>
      <c r="B53" s="61" t="s">
        <v>343</v>
      </c>
      <c r="C53" s="59"/>
      <c r="D53" s="59"/>
      <c r="E53" s="59"/>
      <c r="F53" s="59"/>
      <c r="G53" s="59"/>
      <c r="H53" s="59"/>
    </row>
    <row r="54" spans="1:8" s="52" customFormat="1">
      <c r="A54" s="50"/>
      <c r="B54" s="61" t="s">
        <v>344</v>
      </c>
      <c r="C54" s="59"/>
      <c r="D54" s="59"/>
      <c r="E54" s="59"/>
      <c r="F54" s="59"/>
      <c r="G54" s="59"/>
      <c r="H54" s="59"/>
    </row>
    <row r="55" spans="1:8" ht="15" customHeight="1">
      <c r="A55" s="48"/>
      <c r="B55" s="60"/>
      <c r="C55" s="60"/>
      <c r="D55" s="60"/>
      <c r="E55" s="60"/>
      <c r="F55" s="60"/>
      <c r="G55" s="60"/>
      <c r="H55" s="60"/>
    </row>
    <row r="56" spans="1:8" s="52" customFormat="1">
      <c r="A56" s="50"/>
      <c r="B56" s="48" t="s">
        <v>243</v>
      </c>
      <c r="C56" s="59"/>
      <c r="D56" s="59"/>
      <c r="E56" s="59"/>
      <c r="F56" s="59"/>
      <c r="G56" s="59"/>
      <c r="H56" s="59"/>
    </row>
    <row r="57" spans="1:8" s="52" customFormat="1">
      <c r="A57" s="50"/>
      <c r="B57" s="7" t="s">
        <v>244</v>
      </c>
      <c r="C57" s="59"/>
      <c r="D57" s="59"/>
      <c r="E57" s="59"/>
      <c r="F57" s="59"/>
      <c r="G57" s="59"/>
      <c r="H57" s="59"/>
    </row>
    <row r="58" spans="1:8" s="52" customFormat="1">
      <c r="A58" s="50"/>
      <c r="B58" s="48" t="s">
        <v>310</v>
      </c>
      <c r="C58" s="59"/>
      <c r="D58" s="59"/>
      <c r="E58" s="59"/>
      <c r="F58" s="59"/>
      <c r="G58" s="59"/>
      <c r="H58" s="59"/>
    </row>
    <row r="59" spans="1:8" ht="15" customHeight="1">
      <c r="A59" s="48"/>
      <c r="B59" s="60"/>
      <c r="C59" s="60"/>
      <c r="D59" s="60"/>
      <c r="E59" s="60"/>
      <c r="F59" s="60"/>
      <c r="G59" s="60"/>
      <c r="H59" s="60"/>
    </row>
    <row r="60" spans="1:8" ht="18">
      <c r="A60" s="48"/>
      <c r="B60" s="62" t="s">
        <v>345</v>
      </c>
      <c r="C60" s="60"/>
      <c r="D60" s="60"/>
      <c r="E60" s="60"/>
      <c r="F60" s="60"/>
      <c r="G60" s="60"/>
      <c r="H60" s="60"/>
    </row>
    <row r="61" spans="1:8">
      <c r="A61" s="48"/>
      <c r="B61" s="63" t="s">
        <v>2</v>
      </c>
      <c r="C61" s="60"/>
      <c r="D61" s="60"/>
      <c r="E61" s="60"/>
      <c r="F61" s="60"/>
      <c r="G61" s="60"/>
      <c r="H61" s="60"/>
    </row>
    <row r="62" spans="1:8">
      <c r="A62" s="48"/>
      <c r="B62" s="60"/>
      <c r="C62" s="60"/>
      <c r="D62" s="60"/>
      <c r="E62" s="60"/>
      <c r="F62" s="60"/>
      <c r="G62" s="60"/>
      <c r="H62" s="60"/>
    </row>
    <row r="63" spans="1:8">
      <c r="A63" s="48"/>
      <c r="B63" s="48"/>
      <c r="C63" s="48"/>
      <c r="D63" s="48"/>
      <c r="E63" s="48"/>
      <c r="F63" s="48"/>
      <c r="G63" s="48"/>
      <c r="H63" s="48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" r:id="rId2" display="http://www.destatis.de/fachserien"/>
  </hyperlinks>
  <pageMargins left="0.39370078740157483" right="0.39370078740157483" top="0.43307086614173229" bottom="0.6692913385826772" header="0.59055118110236227" footer="0.70866141732283472"/>
  <pageSetup paperSize="9" scale="84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9" customWidth="1"/>
    <col min="2" max="2" width="1.5" style="201" customWidth="1"/>
    <col min="3" max="3" width="30" style="189" customWidth="1"/>
    <col min="4" max="4" width="9.375" style="189" customWidth="1"/>
    <col min="5" max="6" width="9.5" style="189" customWidth="1"/>
    <col min="7" max="9" width="9.375" style="189" customWidth="1"/>
    <col min="10" max="11" width="7.25" style="189" customWidth="1"/>
    <col min="12" max="16384" width="11" style="189"/>
  </cols>
  <sheetData>
    <row r="1" spans="1:11" ht="12" customHeight="1">
      <c r="A1" s="186"/>
      <c r="B1" s="187"/>
      <c r="C1" s="187"/>
      <c r="D1" s="187"/>
      <c r="E1" s="187"/>
      <c r="F1" s="187"/>
      <c r="G1" s="187"/>
      <c r="H1" s="187"/>
      <c r="I1" s="187"/>
      <c r="J1" s="188"/>
      <c r="K1" s="188"/>
    </row>
    <row r="2" spans="1:11" ht="12" customHeight="1">
      <c r="A2" s="190" t="s">
        <v>214</v>
      </c>
      <c r="B2" s="187"/>
      <c r="C2" s="187"/>
      <c r="D2" s="187"/>
      <c r="E2" s="187"/>
      <c r="F2" s="187"/>
      <c r="G2" s="187"/>
      <c r="H2" s="187"/>
      <c r="I2" s="187"/>
      <c r="J2" s="188"/>
      <c r="K2" s="188"/>
    </row>
    <row r="3" spans="1:11" ht="12" customHeight="1">
      <c r="A3" s="191"/>
      <c r="B3" s="187"/>
      <c r="C3" s="187"/>
      <c r="D3" s="187"/>
      <c r="E3" s="187"/>
      <c r="F3" s="187"/>
      <c r="G3" s="187"/>
      <c r="H3" s="187"/>
      <c r="I3" s="187"/>
      <c r="J3" s="188"/>
      <c r="K3" s="188"/>
    </row>
    <row r="4" spans="1:11" ht="12" customHeight="1">
      <c r="A4" s="192" t="s">
        <v>332</v>
      </c>
      <c r="B4" s="187"/>
      <c r="C4" s="187"/>
      <c r="D4" s="187"/>
      <c r="E4" s="187"/>
      <c r="F4" s="187"/>
      <c r="G4" s="187"/>
      <c r="H4" s="187"/>
      <c r="I4" s="187"/>
      <c r="J4" s="188"/>
      <c r="K4" s="188"/>
    </row>
    <row r="5" spans="1:11" ht="12" customHeight="1">
      <c r="A5" s="193" t="s">
        <v>4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198" t="s">
        <v>150</v>
      </c>
      <c r="D7" s="199" t="s">
        <v>151</v>
      </c>
      <c r="E7" s="199" t="s">
        <v>152</v>
      </c>
      <c r="F7" s="199" t="s">
        <v>153</v>
      </c>
      <c r="G7" s="199" t="s">
        <v>10</v>
      </c>
      <c r="H7" s="199" t="s">
        <v>154</v>
      </c>
      <c r="I7" s="199" t="s">
        <v>155</v>
      </c>
      <c r="J7" s="200"/>
      <c r="K7" s="200"/>
    </row>
    <row r="8" spans="1:11" ht="24" customHeight="1">
      <c r="A8" s="189">
        <v>1</v>
      </c>
      <c r="C8" s="106" t="s">
        <v>156</v>
      </c>
      <c r="D8" s="202">
        <v>1911.0369999999998</v>
      </c>
      <c r="E8" s="202">
        <v>1389.5749999999998</v>
      </c>
      <c r="F8" s="202">
        <v>70.981000000000009</v>
      </c>
      <c r="G8" s="202">
        <v>153.905</v>
      </c>
      <c r="H8" s="202">
        <v>296.57599999999996</v>
      </c>
      <c r="I8" s="202">
        <v>0</v>
      </c>
      <c r="J8" s="203"/>
      <c r="K8" s="203"/>
    </row>
    <row r="9" spans="1:11" ht="12" customHeight="1">
      <c r="A9" s="189">
        <v>2</v>
      </c>
      <c r="B9" s="201" t="s">
        <v>157</v>
      </c>
      <c r="C9" s="107" t="s">
        <v>31</v>
      </c>
      <c r="D9" s="202">
        <v>1026.278</v>
      </c>
      <c r="E9" s="202">
        <v>818.58899999999994</v>
      </c>
      <c r="F9" s="202">
        <v>40.706000000000003</v>
      </c>
      <c r="G9" s="202">
        <v>57.585999999999999</v>
      </c>
      <c r="H9" s="202">
        <v>109.39700000000001</v>
      </c>
      <c r="I9" s="202">
        <v>0</v>
      </c>
      <c r="J9" s="203"/>
      <c r="K9" s="203"/>
    </row>
    <row r="10" spans="1:11" ht="18" customHeight="1">
      <c r="A10" s="189">
        <v>3</v>
      </c>
      <c r="B10" s="201" t="s">
        <v>158</v>
      </c>
      <c r="C10" s="107" t="s">
        <v>44</v>
      </c>
      <c r="D10" s="202">
        <f t="shared" ref="D10:I10" si="0">D8-D9</f>
        <v>884.75899999999979</v>
      </c>
      <c r="E10" s="202">
        <f t="shared" si="0"/>
        <v>570.98599999999988</v>
      </c>
      <c r="F10" s="202">
        <f t="shared" si="0"/>
        <v>30.275000000000006</v>
      </c>
      <c r="G10" s="202">
        <f t="shared" si="0"/>
        <v>96.319000000000003</v>
      </c>
      <c r="H10" s="202">
        <f t="shared" si="0"/>
        <v>187.17899999999997</v>
      </c>
      <c r="I10" s="202">
        <f t="shared" si="0"/>
        <v>0</v>
      </c>
      <c r="J10" s="203"/>
      <c r="K10" s="203"/>
    </row>
    <row r="11" spans="1:11" ht="12" customHeight="1">
      <c r="A11" s="189">
        <v>4</v>
      </c>
      <c r="B11" s="201" t="s">
        <v>157</v>
      </c>
      <c r="C11" s="107" t="s">
        <v>45</v>
      </c>
      <c r="D11" s="202">
        <v>200.947</v>
      </c>
      <c r="E11" s="202">
        <v>110.661</v>
      </c>
      <c r="F11" s="202">
        <v>4.0739999999999998</v>
      </c>
      <c r="G11" s="202">
        <v>25.495999999999995</v>
      </c>
      <c r="H11" s="202">
        <v>60.716000000000001</v>
      </c>
      <c r="I11" s="202">
        <v>0</v>
      </c>
      <c r="J11" s="203"/>
      <c r="K11" s="203"/>
    </row>
    <row r="12" spans="1:11" ht="18" customHeight="1">
      <c r="A12" s="189">
        <v>5</v>
      </c>
      <c r="B12" s="201" t="s">
        <v>158</v>
      </c>
      <c r="C12" s="107" t="s">
        <v>159</v>
      </c>
      <c r="D12" s="202">
        <f>D10-D11</f>
        <v>683.81199999999978</v>
      </c>
      <c r="E12" s="202">
        <f>E10-E11</f>
        <v>460.32499999999987</v>
      </c>
      <c r="F12" s="202">
        <f>F10-F11</f>
        <v>26.201000000000008</v>
      </c>
      <c r="G12" s="202">
        <f>G10-G11</f>
        <v>70.823000000000008</v>
      </c>
      <c r="H12" s="202">
        <f>H10-H11</f>
        <v>126.46299999999997</v>
      </c>
      <c r="I12" s="202">
        <v>1.3569999999999709</v>
      </c>
      <c r="J12" s="203"/>
      <c r="K12" s="203"/>
    </row>
    <row r="13" spans="1:11" ht="12" customHeight="1">
      <c r="A13" s="189">
        <v>6</v>
      </c>
      <c r="B13" s="201" t="s">
        <v>157</v>
      </c>
      <c r="C13" s="107" t="s">
        <v>160</v>
      </c>
      <c r="D13" s="202">
        <v>500.48099999999994</v>
      </c>
      <c r="E13" s="202">
        <v>346.55399999999997</v>
      </c>
      <c r="F13" s="202">
        <v>18.039000000000001</v>
      </c>
      <c r="G13" s="202">
        <v>72.743000000000009</v>
      </c>
      <c r="H13" s="202">
        <v>63.145000000000003</v>
      </c>
      <c r="I13" s="202">
        <v>4.3529999999999998</v>
      </c>
      <c r="J13" s="203"/>
      <c r="K13" s="203"/>
    </row>
    <row r="14" spans="1:11" ht="12" customHeight="1">
      <c r="A14" s="189">
        <v>7</v>
      </c>
      <c r="B14" s="201" t="s">
        <v>157</v>
      </c>
      <c r="C14" s="107" t="s">
        <v>161</v>
      </c>
      <c r="D14" s="202">
        <v>8.4879999999999995</v>
      </c>
      <c r="E14" s="202">
        <v>5.3450000000000006</v>
      </c>
      <c r="F14" s="202">
        <v>0.54100000000000004</v>
      </c>
      <c r="G14" s="202">
        <v>8.8999999999999996E-2</v>
      </c>
      <c r="H14" s="202">
        <v>2.512999999999999</v>
      </c>
      <c r="I14" s="202">
        <v>0</v>
      </c>
      <c r="J14" s="203"/>
      <c r="K14" s="203"/>
    </row>
    <row r="15" spans="1:11" ht="12" customHeight="1">
      <c r="A15" s="189">
        <v>8</v>
      </c>
      <c r="B15" s="201" t="s">
        <v>162</v>
      </c>
      <c r="C15" s="107" t="s">
        <v>163</v>
      </c>
      <c r="D15" s="202">
        <v>12.113</v>
      </c>
      <c r="E15" s="202">
        <v>9.5490000000000013</v>
      </c>
      <c r="F15" s="202">
        <v>0</v>
      </c>
      <c r="G15" s="202">
        <v>3.9000000000000007E-2</v>
      </c>
      <c r="H15" s="202">
        <v>2.5249999999999995</v>
      </c>
      <c r="I15" s="202">
        <v>0</v>
      </c>
      <c r="J15" s="203"/>
      <c r="K15" s="203"/>
    </row>
    <row r="16" spans="1:11" ht="18" customHeight="1">
      <c r="A16" s="189">
        <v>9</v>
      </c>
      <c r="B16" s="201" t="s">
        <v>158</v>
      </c>
      <c r="C16" s="107" t="s">
        <v>164</v>
      </c>
      <c r="D16" s="202">
        <f t="shared" ref="D16:I16" si="1">D12-D13-D14+D15</f>
        <v>186.95599999999985</v>
      </c>
      <c r="E16" s="202">
        <f t="shared" si="1"/>
        <v>117.97499999999991</v>
      </c>
      <c r="F16" s="202">
        <f t="shared" si="1"/>
        <v>7.6210000000000058</v>
      </c>
      <c r="G16" s="202">
        <f t="shared" si="1"/>
        <v>-1.9700000000000017</v>
      </c>
      <c r="H16" s="202">
        <f t="shared" si="1"/>
        <v>63.329999999999963</v>
      </c>
      <c r="I16" s="202">
        <f t="shared" si="1"/>
        <v>-2.9960000000000289</v>
      </c>
      <c r="J16" s="203"/>
      <c r="K16" s="203"/>
    </row>
    <row r="17" spans="1:11" ht="12" customHeight="1">
      <c r="A17" s="189">
        <v>10</v>
      </c>
      <c r="B17" s="201" t="s">
        <v>162</v>
      </c>
      <c r="C17" s="107" t="s">
        <v>165</v>
      </c>
      <c r="D17" s="202">
        <v>500.79300000000001</v>
      </c>
      <c r="E17" s="202">
        <v>0</v>
      </c>
      <c r="F17" s="202">
        <v>0</v>
      </c>
      <c r="G17" s="202">
        <v>0</v>
      </c>
      <c r="H17" s="202">
        <v>500.79300000000001</v>
      </c>
      <c r="I17" s="202">
        <v>4.0409999999999995</v>
      </c>
      <c r="J17" s="203"/>
      <c r="K17" s="203"/>
    </row>
    <row r="18" spans="1:11" ht="12" customHeight="1">
      <c r="A18" s="189">
        <v>11</v>
      </c>
      <c r="B18" s="201" t="s">
        <v>157</v>
      </c>
      <c r="C18" s="107" t="s">
        <v>166</v>
      </c>
      <c r="D18" s="202">
        <v>16.499000000000002</v>
      </c>
      <c r="E18" s="202">
        <v>0</v>
      </c>
      <c r="F18" s="202">
        <v>0</v>
      </c>
      <c r="G18" s="202">
        <v>16.499000000000002</v>
      </c>
      <c r="H18" s="202">
        <v>0</v>
      </c>
      <c r="I18" s="202">
        <v>0.129</v>
      </c>
      <c r="J18" s="203"/>
      <c r="K18" s="203"/>
    </row>
    <row r="19" spans="1:11" ht="12" customHeight="1">
      <c r="A19" s="189">
        <v>12</v>
      </c>
      <c r="B19" s="201" t="s">
        <v>162</v>
      </c>
      <c r="C19" s="107" t="s">
        <v>59</v>
      </c>
      <c r="D19" s="202">
        <v>98.692000000000007</v>
      </c>
      <c r="E19" s="202">
        <v>0</v>
      </c>
      <c r="F19" s="202">
        <v>0</v>
      </c>
      <c r="G19" s="202">
        <v>98.692000000000007</v>
      </c>
      <c r="H19" s="202">
        <v>0</v>
      </c>
      <c r="I19" s="202">
        <v>1.722</v>
      </c>
      <c r="J19" s="203"/>
      <c r="K19" s="203"/>
    </row>
    <row r="20" spans="1:11" ht="12" customHeight="1">
      <c r="A20" s="189">
        <v>13</v>
      </c>
      <c r="B20" s="201" t="s">
        <v>157</v>
      </c>
      <c r="C20" s="107" t="s">
        <v>167</v>
      </c>
      <c r="D20" s="202">
        <v>163.81000000000003</v>
      </c>
      <c r="E20" s="202">
        <v>99.065999999999988</v>
      </c>
      <c r="F20" s="202">
        <v>53.710000000000008</v>
      </c>
      <c r="G20" s="202">
        <v>5.984</v>
      </c>
      <c r="H20" s="202">
        <v>5.0500000000000007</v>
      </c>
      <c r="I20" s="202">
        <v>56.712000000000003</v>
      </c>
      <c r="J20" s="203"/>
      <c r="K20" s="203"/>
    </row>
    <row r="21" spans="1:11" ht="12" customHeight="1">
      <c r="A21" s="189">
        <v>14</v>
      </c>
      <c r="B21" s="201" t="s">
        <v>162</v>
      </c>
      <c r="C21" s="107" t="s">
        <v>168</v>
      </c>
      <c r="D21" s="202">
        <v>200.465</v>
      </c>
      <c r="E21" s="202">
        <v>49.85</v>
      </c>
      <c r="F21" s="202">
        <v>56.353000000000002</v>
      </c>
      <c r="G21" s="202">
        <v>3.573</v>
      </c>
      <c r="H21" s="202">
        <v>90.689000000000007</v>
      </c>
      <c r="I21" s="202">
        <v>20.056999999999999</v>
      </c>
      <c r="J21" s="203"/>
      <c r="K21" s="203"/>
    </row>
    <row r="22" spans="1:11" ht="18" customHeight="1">
      <c r="A22" s="189">
        <v>15</v>
      </c>
      <c r="B22" s="201" t="s">
        <v>158</v>
      </c>
      <c r="C22" s="107" t="s">
        <v>169</v>
      </c>
      <c r="D22" s="202">
        <f t="shared" ref="D22:I22" si="2">D16+D17-D18+D19-D20+D21</f>
        <v>806.59699999999975</v>
      </c>
      <c r="E22" s="202">
        <f t="shared" si="2"/>
        <v>68.758999999999929</v>
      </c>
      <c r="F22" s="202">
        <f t="shared" si="2"/>
        <v>10.264000000000003</v>
      </c>
      <c r="G22" s="202">
        <f t="shared" si="2"/>
        <v>77.811999999999998</v>
      </c>
      <c r="H22" s="202">
        <f t="shared" si="2"/>
        <v>649.76199999999994</v>
      </c>
      <c r="I22" s="202">
        <f t="shared" si="2"/>
        <v>-34.017000000000039</v>
      </c>
      <c r="J22" s="203"/>
      <c r="K22" s="203"/>
    </row>
    <row r="23" spans="1:11" ht="12" customHeight="1">
      <c r="A23" s="189">
        <v>16</v>
      </c>
      <c r="B23" s="201" t="s">
        <v>157</v>
      </c>
      <c r="C23" s="107" t="s">
        <v>170</v>
      </c>
      <c r="D23" s="202">
        <v>122.526</v>
      </c>
      <c r="E23" s="202">
        <v>26.641999999999999</v>
      </c>
      <c r="F23" s="202">
        <v>3.1739999999999999</v>
      </c>
      <c r="G23" s="202">
        <v>0</v>
      </c>
      <c r="H23" s="202">
        <v>92.71</v>
      </c>
      <c r="I23" s="202">
        <v>2.1669999999999998</v>
      </c>
      <c r="J23" s="203"/>
      <c r="K23" s="203"/>
    </row>
    <row r="24" spans="1:11" ht="12" customHeight="1">
      <c r="A24" s="189">
        <v>17</v>
      </c>
      <c r="B24" s="201" t="s">
        <v>162</v>
      </c>
      <c r="C24" s="107" t="s">
        <v>171</v>
      </c>
      <c r="D24" s="202">
        <v>124.55100000000003</v>
      </c>
      <c r="E24" s="202">
        <v>0</v>
      </c>
      <c r="F24" s="202">
        <v>0</v>
      </c>
      <c r="G24" s="202">
        <v>124.55100000000003</v>
      </c>
      <c r="H24" s="202">
        <v>0</v>
      </c>
      <c r="I24" s="202">
        <v>0.14199999999999999</v>
      </c>
      <c r="J24" s="203"/>
      <c r="K24" s="203"/>
    </row>
    <row r="25" spans="1:11" ht="12" customHeight="1">
      <c r="A25" s="189">
        <v>18</v>
      </c>
      <c r="B25" s="201" t="s">
        <v>157</v>
      </c>
      <c r="C25" s="107" t="s">
        <v>279</v>
      </c>
      <c r="D25" s="202">
        <v>199.31800000000004</v>
      </c>
      <c r="E25" s="202">
        <v>0</v>
      </c>
      <c r="F25" s="202">
        <v>0</v>
      </c>
      <c r="G25" s="202">
        <v>0</v>
      </c>
      <c r="H25" s="202">
        <v>199.31800000000004</v>
      </c>
      <c r="I25" s="202">
        <v>1.351</v>
      </c>
      <c r="J25" s="203"/>
      <c r="K25" s="203"/>
    </row>
    <row r="26" spans="1:11" ht="12" customHeight="1">
      <c r="A26" s="189">
        <v>19</v>
      </c>
      <c r="B26" s="201" t="s">
        <v>162</v>
      </c>
      <c r="C26" s="107" t="s">
        <v>280</v>
      </c>
      <c r="D26" s="202">
        <v>199.59000000000003</v>
      </c>
      <c r="E26" s="202">
        <v>5.2350000000000021</v>
      </c>
      <c r="F26" s="202">
        <v>30.119000000000003</v>
      </c>
      <c r="G26" s="202">
        <v>164.02800000000002</v>
      </c>
      <c r="H26" s="202">
        <v>0.20799999999999999</v>
      </c>
      <c r="I26" s="202">
        <v>1.079</v>
      </c>
      <c r="J26" s="203"/>
      <c r="K26" s="203"/>
    </row>
    <row r="27" spans="1:11" ht="12" customHeight="1">
      <c r="A27" s="189">
        <v>20</v>
      </c>
      <c r="B27" s="201" t="s">
        <v>157</v>
      </c>
      <c r="C27" s="107" t="s">
        <v>172</v>
      </c>
      <c r="D27" s="202">
        <v>176.48099999999999</v>
      </c>
      <c r="E27" s="202">
        <v>4.093</v>
      </c>
      <c r="F27" s="202">
        <v>14.384</v>
      </c>
      <c r="G27" s="202">
        <v>157.79599999999999</v>
      </c>
      <c r="H27" s="202">
        <v>0.20799999999999999</v>
      </c>
      <c r="I27" s="202">
        <v>0.14499999999999999</v>
      </c>
      <c r="J27" s="203"/>
      <c r="K27" s="203"/>
    </row>
    <row r="28" spans="1:11" ht="12" customHeight="1">
      <c r="A28" s="189">
        <v>21</v>
      </c>
      <c r="B28" s="201" t="s">
        <v>162</v>
      </c>
      <c r="C28" s="107" t="s">
        <v>173</v>
      </c>
      <c r="D28" s="202">
        <v>174.43100000000001</v>
      </c>
      <c r="E28" s="202">
        <v>0</v>
      </c>
      <c r="F28" s="202">
        <v>0</v>
      </c>
      <c r="G28" s="202">
        <v>0</v>
      </c>
      <c r="H28" s="202">
        <v>174.43100000000001</v>
      </c>
      <c r="I28" s="202">
        <v>2.1950000000000003</v>
      </c>
      <c r="J28" s="203"/>
      <c r="K28" s="203"/>
    </row>
    <row r="29" spans="1:11" ht="12" customHeight="1">
      <c r="A29" s="189">
        <v>22</v>
      </c>
      <c r="B29" s="201" t="s">
        <v>157</v>
      </c>
      <c r="C29" s="107" t="s">
        <v>174</v>
      </c>
      <c r="D29" s="202">
        <v>112.253</v>
      </c>
      <c r="E29" s="202">
        <v>10.045999999999999</v>
      </c>
      <c r="F29" s="202">
        <v>43.517000000000003</v>
      </c>
      <c r="G29" s="202">
        <v>34.995000000000005</v>
      </c>
      <c r="H29" s="202">
        <v>23.695</v>
      </c>
      <c r="I29" s="202">
        <v>17.170999999999999</v>
      </c>
      <c r="J29" s="203"/>
      <c r="K29" s="203"/>
    </row>
    <row r="30" spans="1:11" ht="12" customHeight="1">
      <c r="A30" s="189">
        <v>23</v>
      </c>
      <c r="B30" s="201" t="s">
        <v>162</v>
      </c>
      <c r="C30" s="107" t="s">
        <v>175</v>
      </c>
      <c r="D30" s="202">
        <v>97.731000000000023</v>
      </c>
      <c r="E30" s="202">
        <v>4.3540000000000001</v>
      </c>
      <c r="F30" s="202">
        <v>43.563000000000002</v>
      </c>
      <c r="G30" s="202">
        <v>6.4320000000000022</v>
      </c>
      <c r="H30" s="202">
        <v>43.382000000000005</v>
      </c>
      <c r="I30" s="202">
        <v>31.693000000000001</v>
      </c>
      <c r="J30" s="203"/>
      <c r="K30" s="203"/>
    </row>
    <row r="31" spans="1:11" ht="18" customHeight="1">
      <c r="A31" s="189">
        <v>24</v>
      </c>
      <c r="B31" s="201" t="s">
        <v>158</v>
      </c>
      <c r="C31" s="107" t="s">
        <v>124</v>
      </c>
      <c r="D31" s="202">
        <f t="shared" ref="D31:I31" si="3">D22-D23+D24-D25+D26-D27+D28-D29+D30</f>
        <v>792.32199999999989</v>
      </c>
      <c r="E31" s="202">
        <f t="shared" si="3"/>
        <v>37.566999999999929</v>
      </c>
      <c r="F31" s="202">
        <f t="shared" si="3"/>
        <v>22.871000000000002</v>
      </c>
      <c r="G31" s="202">
        <f t="shared" si="3"/>
        <v>180.0320000000001</v>
      </c>
      <c r="H31" s="202">
        <f t="shared" si="3"/>
        <v>551.85199999999986</v>
      </c>
      <c r="I31" s="202">
        <f t="shared" si="3"/>
        <v>-19.742000000000036</v>
      </c>
      <c r="J31" s="203"/>
      <c r="K31" s="203"/>
    </row>
    <row r="32" spans="1:11" ht="12" customHeight="1">
      <c r="A32" s="189">
        <v>25</v>
      </c>
      <c r="B32" s="201" t="s">
        <v>157</v>
      </c>
      <c r="C32" s="107" t="s">
        <v>35</v>
      </c>
      <c r="D32" s="202">
        <v>716.86300000000006</v>
      </c>
      <c r="E32" s="202">
        <v>0</v>
      </c>
      <c r="F32" s="202">
        <v>0</v>
      </c>
      <c r="G32" s="202">
        <v>206.41800000000001</v>
      </c>
      <c r="H32" s="202">
        <v>510.44499999999999</v>
      </c>
      <c r="I32" s="202">
        <v>0</v>
      </c>
      <c r="J32" s="203"/>
      <c r="K32" s="203"/>
    </row>
    <row r="33" spans="1:11" ht="12" customHeight="1">
      <c r="A33" s="189">
        <v>26</v>
      </c>
      <c r="B33" s="204" t="s">
        <v>162</v>
      </c>
      <c r="C33" s="107" t="s">
        <v>126</v>
      </c>
      <c r="D33" s="202">
        <v>0</v>
      </c>
      <c r="E33" s="202">
        <v>-1.0640000000000001</v>
      </c>
      <c r="F33" s="202">
        <v>-13.423000000000002</v>
      </c>
      <c r="G33" s="202">
        <v>0</v>
      </c>
      <c r="H33" s="202">
        <v>14.487000000000002</v>
      </c>
      <c r="I33" s="202">
        <v>0</v>
      </c>
      <c r="J33" s="203"/>
      <c r="K33" s="203"/>
    </row>
    <row r="34" spans="1:11" ht="18" customHeight="1">
      <c r="A34" s="189">
        <v>27</v>
      </c>
      <c r="B34" s="201" t="s">
        <v>158</v>
      </c>
      <c r="C34" s="107" t="s">
        <v>129</v>
      </c>
      <c r="D34" s="202">
        <f t="shared" ref="D34:I34" si="4">D31-D32+D33</f>
        <v>75.458999999999833</v>
      </c>
      <c r="E34" s="202">
        <f t="shared" si="4"/>
        <v>36.502999999999929</v>
      </c>
      <c r="F34" s="202">
        <f t="shared" si="4"/>
        <v>9.4480000000000004</v>
      </c>
      <c r="G34" s="202">
        <f t="shared" si="4"/>
        <v>-26.38599999999991</v>
      </c>
      <c r="H34" s="202">
        <f t="shared" si="4"/>
        <v>55.89399999999987</v>
      </c>
      <c r="I34" s="202">
        <f t="shared" si="4"/>
        <v>-19.742000000000036</v>
      </c>
      <c r="J34" s="203"/>
      <c r="K34" s="203"/>
    </row>
    <row r="35" spans="1:11" ht="12" customHeight="1">
      <c r="A35" s="189">
        <v>28</v>
      </c>
      <c r="B35" s="201" t="s">
        <v>157</v>
      </c>
      <c r="C35" s="107" t="s">
        <v>176</v>
      </c>
      <c r="D35" s="202">
        <v>35.042999999999999</v>
      </c>
      <c r="E35" s="202">
        <v>0.373</v>
      </c>
      <c r="F35" s="202">
        <v>5.6289999999999996</v>
      </c>
      <c r="G35" s="202">
        <v>25.420999999999999</v>
      </c>
      <c r="H35" s="202">
        <v>3.62</v>
      </c>
      <c r="I35" s="202">
        <v>1.22</v>
      </c>
      <c r="J35" s="203"/>
      <c r="K35" s="203"/>
    </row>
    <row r="36" spans="1:11" ht="12" customHeight="1">
      <c r="A36" s="189">
        <v>29</v>
      </c>
      <c r="B36" s="201" t="s">
        <v>162</v>
      </c>
      <c r="C36" s="107" t="s">
        <v>177</v>
      </c>
      <c r="D36" s="202">
        <v>30.955000000000002</v>
      </c>
      <c r="E36" s="202">
        <v>21.359000000000002</v>
      </c>
      <c r="F36" s="202">
        <v>0.879</v>
      </c>
      <c r="G36" s="202">
        <v>3.9160000000000004</v>
      </c>
      <c r="H36" s="202">
        <v>4.8009999999999993</v>
      </c>
      <c r="I36" s="202">
        <v>5.3079999999999998</v>
      </c>
      <c r="J36" s="203"/>
      <c r="K36" s="203"/>
    </row>
    <row r="37" spans="1:11" ht="12" customHeight="1">
      <c r="A37" s="189">
        <v>30</v>
      </c>
      <c r="B37" s="201" t="s">
        <v>157</v>
      </c>
      <c r="C37" s="107" t="s">
        <v>36</v>
      </c>
      <c r="D37" s="202">
        <v>256.66399999999999</v>
      </c>
      <c r="E37" s="202">
        <v>148.316</v>
      </c>
      <c r="F37" s="202">
        <v>3.9140000000000001</v>
      </c>
      <c r="G37" s="202">
        <v>27.772000000000002</v>
      </c>
      <c r="H37" s="202">
        <v>76.661999999999992</v>
      </c>
      <c r="I37" s="202">
        <v>0</v>
      </c>
      <c r="J37" s="203"/>
      <c r="K37" s="203"/>
    </row>
    <row r="38" spans="1:11" ht="12" customHeight="1">
      <c r="A38" s="189">
        <v>31</v>
      </c>
      <c r="B38" s="201" t="s">
        <v>162</v>
      </c>
      <c r="C38" s="107" t="s">
        <v>45</v>
      </c>
      <c r="D38" s="202">
        <v>200.947</v>
      </c>
      <c r="E38" s="202">
        <v>110.661</v>
      </c>
      <c r="F38" s="202">
        <v>4.0739999999999998</v>
      </c>
      <c r="G38" s="202">
        <v>25.495999999999995</v>
      </c>
      <c r="H38" s="202">
        <v>60.716000000000001</v>
      </c>
      <c r="I38" s="202">
        <v>0</v>
      </c>
      <c r="J38" s="203"/>
      <c r="K38" s="203"/>
    </row>
    <row r="39" spans="1:11" ht="12" customHeight="1">
      <c r="A39" s="189">
        <v>32</v>
      </c>
      <c r="B39" s="201" t="s">
        <v>157</v>
      </c>
      <c r="C39" s="107" t="s">
        <v>178</v>
      </c>
      <c r="D39" s="202">
        <v>3.5930000000000009</v>
      </c>
      <c r="E39" s="202">
        <v>-0.76600000000000035</v>
      </c>
      <c r="F39" s="202">
        <v>4.4450000000000012</v>
      </c>
      <c r="G39" s="202">
        <v>-0.215</v>
      </c>
      <c r="H39" s="202">
        <v>0.129</v>
      </c>
      <c r="I39" s="202">
        <v>-3.5930000000000017</v>
      </c>
      <c r="J39" s="203"/>
      <c r="K39" s="203"/>
    </row>
    <row r="40" spans="1:11" ht="18" customHeight="1">
      <c r="A40" s="189">
        <v>33</v>
      </c>
      <c r="B40" s="201" t="s">
        <v>158</v>
      </c>
      <c r="C40" s="107" t="s">
        <v>148</v>
      </c>
      <c r="D40" s="202">
        <f t="shared" ref="D40:I40" si="5">D34-D35+D36-D37+D38-D39</f>
        <v>12.060999999999854</v>
      </c>
      <c r="E40" s="202">
        <f t="shared" si="5"/>
        <v>20.599999999999934</v>
      </c>
      <c r="F40" s="202">
        <f t="shared" si="5"/>
        <v>0.41299999999999937</v>
      </c>
      <c r="G40" s="202">
        <f t="shared" si="5"/>
        <v>-49.951999999999913</v>
      </c>
      <c r="H40" s="202">
        <f t="shared" si="5"/>
        <v>40.999999999999886</v>
      </c>
      <c r="I40" s="202">
        <f t="shared" si="5"/>
        <v>-12.061000000000034</v>
      </c>
      <c r="J40" s="203"/>
      <c r="K40" s="203"/>
    </row>
    <row r="41" spans="1:11" ht="20.100000000000001" customHeight="1">
      <c r="C41" s="108" t="s">
        <v>179</v>
      </c>
      <c r="D41" s="202"/>
      <c r="E41" s="202"/>
      <c r="F41" s="202"/>
      <c r="G41" s="202"/>
      <c r="H41" s="202"/>
      <c r="I41" s="202"/>
      <c r="J41" s="203"/>
      <c r="K41" s="203"/>
    </row>
    <row r="42" spans="1:11" ht="18" customHeight="1">
      <c r="A42" s="189">
        <v>34</v>
      </c>
      <c r="C42" s="107" t="s">
        <v>124</v>
      </c>
      <c r="D42" s="202">
        <v>792.32199999999978</v>
      </c>
      <c r="E42" s="202">
        <v>37.566999999999872</v>
      </c>
      <c r="F42" s="202">
        <v>22.870999999999988</v>
      </c>
      <c r="G42" s="202">
        <v>180.03200000000004</v>
      </c>
      <c r="H42" s="202">
        <v>551.85199999999986</v>
      </c>
      <c r="I42" s="202">
        <v>-19.742000000000033</v>
      </c>
      <c r="J42" s="203"/>
      <c r="K42" s="203"/>
    </row>
    <row r="43" spans="1:11" ht="12" customHeight="1">
      <c r="A43" s="189">
        <v>35</v>
      </c>
      <c r="B43" s="201" t="s">
        <v>157</v>
      </c>
      <c r="C43" s="107" t="s">
        <v>281</v>
      </c>
      <c r="D43" s="202">
        <v>132.36200000000002</v>
      </c>
      <c r="E43" s="202">
        <v>0</v>
      </c>
      <c r="F43" s="202">
        <v>0</v>
      </c>
      <c r="G43" s="202">
        <v>132.36200000000002</v>
      </c>
      <c r="H43" s="202">
        <v>0</v>
      </c>
      <c r="I43" s="202">
        <v>0</v>
      </c>
      <c r="J43" s="203"/>
      <c r="K43" s="203"/>
    </row>
    <row r="44" spans="1:11" ht="12" customHeight="1">
      <c r="A44" s="189">
        <v>36</v>
      </c>
      <c r="B44" s="201" t="s">
        <v>162</v>
      </c>
      <c r="C44" s="107" t="s">
        <v>282</v>
      </c>
      <c r="D44" s="202">
        <v>132.36200000000002</v>
      </c>
      <c r="E44" s="202">
        <v>0</v>
      </c>
      <c r="F44" s="202">
        <v>0</v>
      </c>
      <c r="G44" s="202">
        <v>0</v>
      </c>
      <c r="H44" s="202">
        <v>132.36200000000002</v>
      </c>
      <c r="I44" s="202">
        <v>0</v>
      </c>
      <c r="J44" s="203"/>
      <c r="K44" s="203"/>
    </row>
    <row r="45" spans="1:11" ht="18" customHeight="1">
      <c r="A45" s="189">
        <v>37</v>
      </c>
      <c r="B45" s="201" t="s">
        <v>158</v>
      </c>
      <c r="C45" s="107" t="s">
        <v>180</v>
      </c>
      <c r="D45" s="202">
        <f t="shared" ref="D45:I45" si="6">D42-D43+D44</f>
        <v>792.32199999999989</v>
      </c>
      <c r="E45" s="202">
        <f t="shared" si="6"/>
        <v>37.566999999999872</v>
      </c>
      <c r="F45" s="202">
        <f t="shared" si="6"/>
        <v>22.870999999999988</v>
      </c>
      <c r="G45" s="202">
        <f t="shared" si="6"/>
        <v>47.670000000000016</v>
      </c>
      <c r="H45" s="202">
        <f t="shared" si="6"/>
        <v>684.21399999999994</v>
      </c>
      <c r="I45" s="202">
        <f t="shared" si="6"/>
        <v>-19.742000000000033</v>
      </c>
      <c r="J45" s="203"/>
      <c r="K45" s="203"/>
    </row>
    <row r="46" spans="1:11" ht="12" customHeight="1">
      <c r="A46" s="189">
        <v>38</v>
      </c>
      <c r="B46" s="201" t="s">
        <v>157</v>
      </c>
      <c r="C46" s="107" t="s">
        <v>283</v>
      </c>
      <c r="D46" s="202">
        <v>716.86300000000006</v>
      </c>
      <c r="E46" s="202">
        <v>0</v>
      </c>
      <c r="F46" s="202">
        <v>0</v>
      </c>
      <c r="G46" s="202">
        <v>74.055999999999997</v>
      </c>
      <c r="H46" s="202">
        <v>642.80700000000002</v>
      </c>
      <c r="I46" s="202">
        <v>0</v>
      </c>
      <c r="J46" s="203"/>
      <c r="K46" s="203"/>
    </row>
    <row r="47" spans="1:11" ht="12" customHeight="1">
      <c r="A47" s="189">
        <v>39</v>
      </c>
      <c r="B47" s="204" t="s">
        <v>162</v>
      </c>
      <c r="C47" s="107" t="s">
        <v>126</v>
      </c>
      <c r="D47" s="202">
        <v>0</v>
      </c>
      <c r="E47" s="202">
        <v>-1.0640000000000001</v>
      </c>
      <c r="F47" s="202">
        <v>-13.423000000000002</v>
      </c>
      <c r="G47" s="202">
        <v>0</v>
      </c>
      <c r="H47" s="202">
        <v>14.487000000000002</v>
      </c>
      <c r="I47" s="202">
        <v>0</v>
      </c>
      <c r="J47" s="203"/>
      <c r="K47" s="203"/>
    </row>
    <row r="48" spans="1:11" ht="18" customHeight="1">
      <c r="A48" s="189">
        <v>40</v>
      </c>
      <c r="B48" s="201" t="s">
        <v>158</v>
      </c>
      <c r="C48" s="107" t="s">
        <v>129</v>
      </c>
      <c r="D48" s="202">
        <f t="shared" ref="D48:I48" si="7">D45-D46+D47</f>
        <v>75.458999999999833</v>
      </c>
      <c r="E48" s="202">
        <f t="shared" si="7"/>
        <v>36.502999999999872</v>
      </c>
      <c r="F48" s="202">
        <f t="shared" si="7"/>
        <v>9.4479999999999862</v>
      </c>
      <c r="G48" s="202">
        <f t="shared" si="7"/>
        <v>-26.385999999999981</v>
      </c>
      <c r="H48" s="202">
        <f t="shared" si="7"/>
        <v>55.893999999999927</v>
      </c>
      <c r="I48" s="202">
        <f t="shared" si="7"/>
        <v>-19.742000000000033</v>
      </c>
      <c r="J48" s="203"/>
      <c r="K48" s="203"/>
    </row>
    <row r="49" spans="1:11" ht="12" customHeight="1">
      <c r="D49" s="203"/>
      <c r="E49" s="203"/>
      <c r="F49" s="203"/>
      <c r="G49" s="203"/>
      <c r="H49" s="203"/>
      <c r="I49" s="203"/>
      <c r="J49" s="203"/>
      <c r="K49" s="203"/>
    </row>
    <row r="50" spans="1:11" ht="12" customHeight="1">
      <c r="A50" s="194"/>
      <c r="B50" s="195"/>
      <c r="D50" s="203"/>
      <c r="E50" s="203"/>
      <c r="F50" s="203"/>
      <c r="G50" s="203"/>
      <c r="H50" s="203"/>
      <c r="I50" s="203"/>
      <c r="J50" s="203"/>
      <c r="K50" s="203"/>
    </row>
    <row r="51" spans="1:11" ht="12" customHeight="1">
      <c r="A51" s="189" t="s">
        <v>288</v>
      </c>
      <c r="D51" s="203"/>
      <c r="E51" s="203"/>
      <c r="F51" s="203"/>
      <c r="G51" s="203"/>
      <c r="H51" s="203"/>
      <c r="I51" s="203"/>
      <c r="J51" s="203"/>
      <c r="K51" s="203"/>
    </row>
    <row r="52" spans="1:11" ht="11.1" customHeight="1">
      <c r="A52" s="189" t="s">
        <v>289</v>
      </c>
      <c r="D52" s="203"/>
      <c r="E52" s="203"/>
      <c r="F52" s="203"/>
      <c r="G52" s="203"/>
      <c r="H52" s="203"/>
      <c r="I52" s="203"/>
      <c r="J52" s="203"/>
      <c r="K52" s="203"/>
    </row>
    <row r="53" spans="1:11" ht="11.1" customHeight="1">
      <c r="A53" s="189" t="s">
        <v>286</v>
      </c>
      <c r="D53" s="203"/>
      <c r="E53" s="203"/>
      <c r="F53" s="203"/>
      <c r="G53" s="203"/>
      <c r="H53" s="203"/>
      <c r="I53" s="203"/>
      <c r="J53" s="203"/>
      <c r="K53" s="203"/>
    </row>
    <row r="54" spans="1:11" ht="11.1" customHeight="1">
      <c r="A54" s="189" t="s">
        <v>287</v>
      </c>
      <c r="D54" s="203"/>
      <c r="E54" s="203"/>
      <c r="F54" s="203"/>
      <c r="G54" s="203"/>
      <c r="H54" s="203"/>
      <c r="I54" s="203"/>
      <c r="J54" s="203"/>
      <c r="K54" s="203"/>
    </row>
    <row r="55" spans="1:11" ht="12" customHeight="1">
      <c r="D55" s="203"/>
      <c r="E55" s="203"/>
      <c r="F55" s="203"/>
      <c r="G55" s="203"/>
      <c r="H55" s="203"/>
      <c r="I55" s="203"/>
      <c r="J55" s="203"/>
      <c r="K55" s="203"/>
    </row>
    <row r="56" spans="1:11" ht="12" customHeight="1">
      <c r="D56" s="203"/>
      <c r="E56" s="203"/>
      <c r="F56" s="203"/>
      <c r="G56" s="203"/>
      <c r="H56" s="203"/>
      <c r="I56" s="203"/>
      <c r="J56" s="203"/>
      <c r="K56" s="203"/>
    </row>
    <row r="57" spans="1:11" ht="12" customHeight="1">
      <c r="D57" s="203"/>
      <c r="E57" s="203"/>
      <c r="F57" s="203"/>
      <c r="G57" s="203"/>
      <c r="H57" s="203"/>
      <c r="I57" s="203"/>
      <c r="J57" s="203"/>
      <c r="K57" s="203"/>
    </row>
    <row r="58" spans="1:11" ht="12" customHeight="1">
      <c r="D58" s="203"/>
      <c r="E58" s="203"/>
      <c r="F58" s="203"/>
      <c r="G58" s="203"/>
      <c r="H58" s="203"/>
      <c r="I58" s="203"/>
      <c r="J58" s="203"/>
      <c r="K58" s="203"/>
    </row>
    <row r="59" spans="1:11" ht="12" customHeight="1">
      <c r="D59" s="203"/>
      <c r="E59" s="203"/>
      <c r="F59" s="203"/>
      <c r="G59" s="203"/>
      <c r="H59" s="203"/>
      <c r="I59" s="203"/>
      <c r="J59" s="203"/>
      <c r="K59" s="203"/>
    </row>
    <row r="60" spans="1:11" ht="12" customHeight="1">
      <c r="D60" s="203"/>
      <c r="E60" s="203"/>
      <c r="F60" s="203"/>
      <c r="G60" s="203"/>
      <c r="H60" s="203"/>
      <c r="I60" s="203"/>
      <c r="J60" s="203"/>
      <c r="K60" s="203"/>
    </row>
    <row r="61" spans="1:11" ht="12" customHeight="1">
      <c r="D61" s="203"/>
      <c r="E61" s="203"/>
      <c r="F61" s="203"/>
      <c r="G61" s="203"/>
      <c r="H61" s="203"/>
      <c r="I61" s="203"/>
      <c r="J61" s="203"/>
      <c r="K61" s="203"/>
    </row>
    <row r="62" spans="1:11" ht="12" customHeight="1">
      <c r="D62" s="203"/>
      <c r="E62" s="203"/>
      <c r="F62" s="203"/>
      <c r="G62" s="203"/>
      <c r="H62" s="203"/>
      <c r="I62" s="203"/>
      <c r="J62" s="203"/>
      <c r="K62" s="203"/>
    </row>
    <row r="63" spans="1:11" ht="12" customHeight="1">
      <c r="D63" s="203"/>
      <c r="E63" s="203"/>
      <c r="F63" s="203"/>
      <c r="G63" s="203"/>
      <c r="H63" s="203"/>
      <c r="I63" s="203"/>
      <c r="J63" s="203"/>
      <c r="K63" s="203"/>
    </row>
    <row r="64" spans="1:11" ht="12" customHeight="1">
      <c r="D64" s="203"/>
      <c r="E64" s="203"/>
      <c r="F64" s="203"/>
      <c r="G64" s="203"/>
      <c r="H64" s="203"/>
      <c r="I64" s="203"/>
      <c r="J64" s="203"/>
      <c r="K64" s="203"/>
    </row>
    <row r="65" spans="4:11" ht="12" customHeight="1">
      <c r="D65" s="203"/>
      <c r="E65" s="203"/>
      <c r="F65" s="203"/>
      <c r="G65" s="203"/>
      <c r="H65" s="203"/>
      <c r="I65" s="203"/>
      <c r="J65" s="203"/>
      <c r="K65" s="203"/>
    </row>
    <row r="66" spans="4:11" ht="12" customHeight="1">
      <c r="D66" s="203"/>
      <c r="E66" s="203"/>
      <c r="F66" s="203"/>
      <c r="G66" s="203"/>
      <c r="H66" s="203"/>
      <c r="I66" s="203"/>
      <c r="J66" s="203"/>
      <c r="K66" s="203"/>
    </row>
    <row r="67" spans="4:11" ht="12" customHeight="1">
      <c r="D67" s="203"/>
      <c r="E67" s="203"/>
      <c r="F67" s="203"/>
      <c r="G67" s="203"/>
      <c r="H67" s="203"/>
      <c r="I67" s="203"/>
      <c r="J67" s="203"/>
      <c r="K67" s="203"/>
    </row>
    <row r="68" spans="4:11" ht="12" customHeight="1">
      <c r="D68" s="203"/>
      <c r="E68" s="203"/>
      <c r="F68" s="203"/>
      <c r="G68" s="203"/>
      <c r="H68" s="203"/>
      <c r="I68" s="203"/>
      <c r="J68" s="203"/>
      <c r="K68" s="203"/>
    </row>
    <row r="69" spans="4:11" ht="12" customHeight="1">
      <c r="D69" s="203"/>
      <c r="E69" s="203"/>
      <c r="F69" s="203"/>
      <c r="G69" s="203"/>
      <c r="H69" s="203"/>
      <c r="I69" s="203"/>
      <c r="J69" s="203"/>
      <c r="K69" s="203"/>
    </row>
    <row r="70" spans="4:11" ht="12" customHeight="1">
      <c r="D70" s="203"/>
      <c r="E70" s="203"/>
      <c r="F70" s="203"/>
      <c r="G70" s="203"/>
      <c r="H70" s="203"/>
      <c r="I70" s="203"/>
      <c r="J70" s="203"/>
      <c r="K70" s="203"/>
    </row>
    <row r="71" spans="4:11" ht="12" customHeight="1">
      <c r="D71" s="203"/>
      <c r="E71" s="203"/>
      <c r="F71" s="203"/>
      <c r="G71" s="203"/>
      <c r="H71" s="203"/>
      <c r="I71" s="203"/>
      <c r="J71" s="203"/>
      <c r="K71" s="203"/>
    </row>
    <row r="72" spans="4:11" ht="12" customHeight="1">
      <c r="D72" s="203"/>
      <c r="E72" s="203"/>
      <c r="F72" s="203"/>
      <c r="G72" s="203"/>
      <c r="H72" s="203"/>
      <c r="I72" s="203"/>
      <c r="J72" s="203"/>
      <c r="K72" s="203"/>
    </row>
    <row r="73" spans="4:11" ht="12" customHeight="1">
      <c r="D73" s="203"/>
      <c r="E73" s="203"/>
      <c r="F73" s="203"/>
      <c r="G73" s="203"/>
      <c r="H73" s="203"/>
      <c r="I73" s="203"/>
      <c r="J73" s="203"/>
      <c r="K73" s="203"/>
    </row>
    <row r="74" spans="4:11" ht="12" customHeight="1">
      <c r="D74" s="203"/>
      <c r="E74" s="203"/>
      <c r="F74" s="203"/>
      <c r="G74" s="203"/>
      <c r="H74" s="203"/>
      <c r="I74" s="203"/>
      <c r="J74" s="203"/>
      <c r="K74" s="203"/>
    </row>
    <row r="75" spans="4:11" ht="12" customHeight="1">
      <c r="D75" s="203"/>
      <c r="E75" s="203"/>
      <c r="F75" s="203"/>
      <c r="G75" s="203"/>
      <c r="H75" s="203"/>
      <c r="I75" s="203"/>
      <c r="J75" s="203"/>
      <c r="K75" s="20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9" customWidth="1"/>
    <col min="2" max="2" width="1.5" style="201" customWidth="1"/>
    <col min="3" max="3" width="30" style="189" customWidth="1"/>
    <col min="4" max="4" width="9.375" style="189" customWidth="1"/>
    <col min="5" max="6" width="9.5" style="189" customWidth="1"/>
    <col min="7" max="9" width="9.375" style="189" customWidth="1"/>
    <col min="10" max="11" width="7.25" style="189" customWidth="1"/>
    <col min="12" max="16384" width="11" style="189"/>
  </cols>
  <sheetData>
    <row r="1" spans="1:11" ht="12" customHeight="1">
      <c r="A1" s="186"/>
      <c r="B1" s="187"/>
      <c r="C1" s="187"/>
      <c r="D1" s="187"/>
      <c r="E1" s="187"/>
      <c r="F1" s="187"/>
      <c r="G1" s="187"/>
      <c r="H1" s="187"/>
      <c r="I1" s="187"/>
      <c r="J1" s="188"/>
      <c r="K1" s="188"/>
    </row>
    <row r="2" spans="1:11" ht="12" customHeight="1">
      <c r="A2" s="190" t="s">
        <v>214</v>
      </c>
      <c r="B2" s="187"/>
      <c r="C2" s="187"/>
      <c r="D2" s="187"/>
      <c r="E2" s="187"/>
      <c r="F2" s="187"/>
      <c r="G2" s="187"/>
      <c r="H2" s="187"/>
      <c r="I2" s="187"/>
      <c r="J2" s="188"/>
      <c r="K2" s="188"/>
    </row>
    <row r="3" spans="1:11" ht="12" customHeight="1">
      <c r="A3" s="191"/>
      <c r="B3" s="187"/>
      <c r="C3" s="187"/>
      <c r="D3" s="187"/>
      <c r="E3" s="187"/>
      <c r="F3" s="187"/>
      <c r="G3" s="187"/>
      <c r="H3" s="187"/>
      <c r="I3" s="187"/>
      <c r="J3" s="188"/>
      <c r="K3" s="188"/>
    </row>
    <row r="4" spans="1:11" ht="12" customHeight="1">
      <c r="A4" s="192" t="s">
        <v>334</v>
      </c>
      <c r="B4" s="187"/>
      <c r="C4" s="187"/>
      <c r="D4" s="187"/>
      <c r="E4" s="187"/>
      <c r="F4" s="187"/>
      <c r="G4" s="187"/>
      <c r="H4" s="187"/>
      <c r="I4" s="187"/>
      <c r="J4" s="188"/>
      <c r="K4" s="188"/>
    </row>
    <row r="5" spans="1:11" ht="12" customHeight="1">
      <c r="A5" s="193" t="s">
        <v>4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198" t="s">
        <v>150</v>
      </c>
      <c r="D7" s="199" t="s">
        <v>151</v>
      </c>
      <c r="E7" s="199" t="s">
        <v>152</v>
      </c>
      <c r="F7" s="199" t="s">
        <v>153</v>
      </c>
      <c r="G7" s="199" t="s">
        <v>10</v>
      </c>
      <c r="H7" s="199" t="s">
        <v>154</v>
      </c>
      <c r="I7" s="199" t="s">
        <v>155</v>
      </c>
      <c r="J7" s="200"/>
      <c r="K7" s="200"/>
    </row>
    <row r="8" spans="1:11" ht="24" customHeight="1">
      <c r="A8" s="189">
        <v>1</v>
      </c>
      <c r="C8" s="106" t="s">
        <v>156</v>
      </c>
      <c r="D8" s="202">
        <v>1970.5219999999999</v>
      </c>
      <c r="E8" s="202">
        <v>1419.79</v>
      </c>
      <c r="F8" s="202">
        <v>73.043000000000006</v>
      </c>
      <c r="G8" s="202">
        <v>178.93900000000002</v>
      </c>
      <c r="H8" s="202">
        <v>298.74999999999989</v>
      </c>
      <c r="I8" s="202">
        <v>0</v>
      </c>
      <c r="J8" s="203"/>
      <c r="K8" s="203"/>
    </row>
    <row r="9" spans="1:11" ht="12" customHeight="1">
      <c r="A9" s="189">
        <v>2</v>
      </c>
      <c r="B9" s="201" t="s">
        <v>157</v>
      </c>
      <c r="C9" s="107" t="s">
        <v>31</v>
      </c>
      <c r="D9" s="202">
        <v>1055.33</v>
      </c>
      <c r="E9" s="202">
        <v>834.57899999999995</v>
      </c>
      <c r="F9" s="202">
        <v>41.791999999999994</v>
      </c>
      <c r="G9" s="202">
        <v>69.448999999999984</v>
      </c>
      <c r="H9" s="202">
        <v>109.51000000000006</v>
      </c>
      <c r="I9" s="202">
        <v>0</v>
      </c>
      <c r="J9" s="203"/>
      <c r="K9" s="203"/>
    </row>
    <row r="10" spans="1:11" ht="18" customHeight="1">
      <c r="A10" s="189">
        <v>3</v>
      </c>
      <c r="B10" s="201" t="s">
        <v>158</v>
      </c>
      <c r="C10" s="107" t="s">
        <v>44</v>
      </c>
      <c r="D10" s="202">
        <f t="shared" ref="D10:I10" si="0">D8-D9</f>
        <v>915.19200000000001</v>
      </c>
      <c r="E10" s="202">
        <f t="shared" si="0"/>
        <v>585.21100000000001</v>
      </c>
      <c r="F10" s="202">
        <f t="shared" si="0"/>
        <v>31.251000000000012</v>
      </c>
      <c r="G10" s="202">
        <f t="shared" si="0"/>
        <v>109.49000000000004</v>
      </c>
      <c r="H10" s="202">
        <f t="shared" si="0"/>
        <v>189.23999999999984</v>
      </c>
      <c r="I10" s="202">
        <f t="shared" si="0"/>
        <v>0</v>
      </c>
      <c r="J10" s="203"/>
      <c r="K10" s="203"/>
    </row>
    <row r="11" spans="1:11" ht="12" customHeight="1">
      <c r="A11" s="189">
        <v>4</v>
      </c>
      <c r="B11" s="201" t="s">
        <v>157</v>
      </c>
      <c r="C11" s="107" t="s">
        <v>45</v>
      </c>
      <c r="D11" s="202">
        <v>203.87</v>
      </c>
      <c r="E11" s="202">
        <v>112.033</v>
      </c>
      <c r="F11" s="202">
        <v>4.1539999999999999</v>
      </c>
      <c r="G11" s="202">
        <v>26.18</v>
      </c>
      <c r="H11" s="202">
        <v>61.503</v>
      </c>
      <c r="I11" s="202">
        <v>0</v>
      </c>
      <c r="J11" s="203"/>
      <c r="K11" s="203"/>
    </row>
    <row r="12" spans="1:11" ht="18" customHeight="1">
      <c r="A12" s="189">
        <v>5</v>
      </c>
      <c r="B12" s="201" t="s">
        <v>158</v>
      </c>
      <c r="C12" s="107" t="s">
        <v>159</v>
      </c>
      <c r="D12" s="202">
        <f>D10-D11</f>
        <v>711.322</v>
      </c>
      <c r="E12" s="202">
        <f>E10-E11</f>
        <v>473.178</v>
      </c>
      <c r="F12" s="202">
        <f>F10-F11</f>
        <v>27.097000000000012</v>
      </c>
      <c r="G12" s="202">
        <f>G10-G11</f>
        <v>83.310000000000031</v>
      </c>
      <c r="H12" s="202">
        <f>H10-H11</f>
        <v>127.73699999999984</v>
      </c>
      <c r="I12" s="202">
        <v>-27.067999999999984</v>
      </c>
      <c r="J12" s="203"/>
      <c r="K12" s="203"/>
    </row>
    <row r="13" spans="1:11" ht="12" customHeight="1">
      <c r="A13" s="189">
        <v>6</v>
      </c>
      <c r="B13" s="201" t="s">
        <v>157</v>
      </c>
      <c r="C13" s="107" t="s">
        <v>160</v>
      </c>
      <c r="D13" s="202">
        <v>564.88900000000001</v>
      </c>
      <c r="E13" s="202">
        <v>383.77299999999997</v>
      </c>
      <c r="F13" s="202">
        <v>23.265000000000001</v>
      </c>
      <c r="G13" s="202">
        <v>85.65</v>
      </c>
      <c r="H13" s="202">
        <v>72.200999999999993</v>
      </c>
      <c r="I13" s="202">
        <v>5.0339999999999998</v>
      </c>
      <c r="J13" s="203"/>
      <c r="K13" s="203"/>
    </row>
    <row r="14" spans="1:11" ht="12" customHeight="1">
      <c r="A14" s="189">
        <v>7</v>
      </c>
      <c r="B14" s="201" t="s">
        <v>157</v>
      </c>
      <c r="C14" s="107" t="s">
        <v>161</v>
      </c>
      <c r="D14" s="202">
        <v>11.597999999999999</v>
      </c>
      <c r="E14" s="202">
        <v>8.4870000000000001</v>
      </c>
      <c r="F14" s="202">
        <v>0.54</v>
      </c>
      <c r="G14" s="202">
        <v>7.6999999999999999E-2</v>
      </c>
      <c r="H14" s="202">
        <v>2.4939999999999989</v>
      </c>
      <c r="I14" s="202">
        <v>0</v>
      </c>
      <c r="J14" s="203"/>
      <c r="K14" s="203"/>
    </row>
    <row r="15" spans="1:11" ht="12" customHeight="1">
      <c r="A15" s="189">
        <v>8</v>
      </c>
      <c r="B15" s="201" t="s">
        <v>162</v>
      </c>
      <c r="C15" s="107" t="s">
        <v>163</v>
      </c>
      <c r="D15" s="202">
        <v>19.64</v>
      </c>
      <c r="E15" s="202">
        <v>17.143000000000001</v>
      </c>
      <c r="F15" s="202">
        <v>0</v>
      </c>
      <c r="G15" s="202">
        <v>4.4000000000000004E-2</v>
      </c>
      <c r="H15" s="202">
        <v>2.4529999999999998</v>
      </c>
      <c r="I15" s="202">
        <v>0</v>
      </c>
      <c r="J15" s="203"/>
      <c r="K15" s="203"/>
    </row>
    <row r="16" spans="1:11" ht="18" customHeight="1">
      <c r="A16" s="189">
        <v>9</v>
      </c>
      <c r="B16" s="201" t="s">
        <v>158</v>
      </c>
      <c r="C16" s="107" t="s">
        <v>164</v>
      </c>
      <c r="D16" s="202">
        <f t="shared" ref="D16:I16" si="1">D12-D13-D14+D15</f>
        <v>154.47499999999997</v>
      </c>
      <c r="E16" s="202">
        <f t="shared" si="1"/>
        <v>98.061000000000035</v>
      </c>
      <c r="F16" s="202">
        <f t="shared" si="1"/>
        <v>3.2920000000000114</v>
      </c>
      <c r="G16" s="202">
        <f t="shared" si="1"/>
        <v>-2.3729999999999749</v>
      </c>
      <c r="H16" s="202">
        <f t="shared" si="1"/>
        <v>55.494999999999848</v>
      </c>
      <c r="I16" s="202">
        <f t="shared" si="1"/>
        <v>-32.101999999999983</v>
      </c>
      <c r="J16" s="203"/>
      <c r="K16" s="203"/>
    </row>
    <row r="17" spans="1:11" ht="12" customHeight="1">
      <c r="A17" s="189">
        <v>10</v>
      </c>
      <c r="B17" s="201" t="s">
        <v>162</v>
      </c>
      <c r="C17" s="107" t="s">
        <v>165</v>
      </c>
      <c r="D17" s="202">
        <v>566.16099999999994</v>
      </c>
      <c r="E17" s="202">
        <v>0</v>
      </c>
      <c r="F17" s="202">
        <v>0</v>
      </c>
      <c r="G17" s="202">
        <v>0</v>
      </c>
      <c r="H17" s="202">
        <v>566.16099999999994</v>
      </c>
      <c r="I17" s="202">
        <v>3.7620000000000005</v>
      </c>
      <c r="J17" s="203"/>
      <c r="K17" s="203"/>
    </row>
    <row r="18" spans="1:11" ht="12" customHeight="1">
      <c r="A18" s="189">
        <v>11</v>
      </c>
      <c r="B18" s="201" t="s">
        <v>157</v>
      </c>
      <c r="C18" s="107" t="s">
        <v>166</v>
      </c>
      <c r="D18" s="202">
        <v>27.281999999999996</v>
      </c>
      <c r="E18" s="202">
        <v>0</v>
      </c>
      <c r="F18" s="202">
        <v>0</v>
      </c>
      <c r="G18" s="202">
        <v>27.281999999999996</v>
      </c>
      <c r="H18" s="202">
        <v>0</v>
      </c>
      <c r="I18" s="202">
        <v>4.5009999999999994</v>
      </c>
      <c r="J18" s="203"/>
      <c r="K18" s="203"/>
    </row>
    <row r="19" spans="1:11" ht="12" customHeight="1">
      <c r="A19" s="189">
        <v>12</v>
      </c>
      <c r="B19" s="201" t="s">
        <v>162</v>
      </c>
      <c r="C19" s="107" t="s">
        <v>59</v>
      </c>
      <c r="D19" s="202">
        <v>114.00199999999998</v>
      </c>
      <c r="E19" s="202">
        <v>0</v>
      </c>
      <c r="F19" s="202">
        <v>0</v>
      </c>
      <c r="G19" s="202">
        <v>114.00199999999998</v>
      </c>
      <c r="H19" s="202">
        <v>0</v>
      </c>
      <c r="I19" s="202">
        <v>1.8570000000000002</v>
      </c>
      <c r="J19" s="203"/>
      <c r="K19" s="203"/>
    </row>
    <row r="20" spans="1:11" ht="12" customHeight="1">
      <c r="A20" s="189">
        <v>13</v>
      </c>
      <c r="B20" s="201" t="s">
        <v>157</v>
      </c>
      <c r="C20" s="107" t="s">
        <v>167</v>
      </c>
      <c r="D20" s="202">
        <v>167.72800000000001</v>
      </c>
      <c r="E20" s="202">
        <v>72.35199999999999</v>
      </c>
      <c r="F20" s="202">
        <v>81.069000000000017</v>
      </c>
      <c r="G20" s="202">
        <v>7.6160000000000005</v>
      </c>
      <c r="H20" s="202">
        <v>6.6910000000000007</v>
      </c>
      <c r="I20" s="202">
        <v>62.552</v>
      </c>
      <c r="J20" s="203"/>
      <c r="K20" s="203"/>
    </row>
    <row r="21" spans="1:11" ht="12" customHeight="1">
      <c r="A21" s="189">
        <v>14</v>
      </c>
      <c r="B21" s="201" t="s">
        <v>162</v>
      </c>
      <c r="C21" s="107" t="s">
        <v>168</v>
      </c>
      <c r="D21" s="202">
        <v>207.24300000000002</v>
      </c>
      <c r="E21" s="202">
        <v>44.394999999999996</v>
      </c>
      <c r="F21" s="202">
        <v>75.138000000000005</v>
      </c>
      <c r="G21" s="202">
        <v>3.9460000000000002</v>
      </c>
      <c r="H21" s="202">
        <v>83.76400000000001</v>
      </c>
      <c r="I21" s="202">
        <v>23.036999999999999</v>
      </c>
      <c r="J21" s="203"/>
      <c r="K21" s="203"/>
    </row>
    <row r="22" spans="1:11" ht="18" customHeight="1">
      <c r="A22" s="189">
        <v>15</v>
      </c>
      <c r="B22" s="201" t="s">
        <v>158</v>
      </c>
      <c r="C22" s="107" t="s">
        <v>169</v>
      </c>
      <c r="D22" s="202">
        <f t="shared" ref="D22:I22" si="2">D16+D17-D18+D19-D20+D21</f>
        <v>846.87099999999998</v>
      </c>
      <c r="E22" s="202">
        <f t="shared" si="2"/>
        <v>70.104000000000042</v>
      </c>
      <c r="F22" s="202">
        <f t="shared" si="2"/>
        <v>-2.6389999999999958</v>
      </c>
      <c r="G22" s="202">
        <f t="shared" si="2"/>
        <v>80.677000000000007</v>
      </c>
      <c r="H22" s="202">
        <f t="shared" si="2"/>
        <v>698.72899999999981</v>
      </c>
      <c r="I22" s="202">
        <f t="shared" si="2"/>
        <v>-70.498999999999967</v>
      </c>
      <c r="J22" s="203"/>
      <c r="K22" s="203"/>
    </row>
    <row r="23" spans="1:11" ht="12" customHeight="1">
      <c r="A23" s="189">
        <v>16</v>
      </c>
      <c r="B23" s="201" t="s">
        <v>157</v>
      </c>
      <c r="C23" s="107" t="s">
        <v>170</v>
      </c>
      <c r="D23" s="202">
        <v>141.36799999999999</v>
      </c>
      <c r="E23" s="202">
        <v>29.294</v>
      </c>
      <c r="F23" s="202">
        <v>3.5389999999999997</v>
      </c>
      <c r="G23" s="202">
        <v>0</v>
      </c>
      <c r="H23" s="202">
        <v>108.53500000000001</v>
      </c>
      <c r="I23" s="202">
        <v>2.141</v>
      </c>
      <c r="J23" s="203"/>
      <c r="K23" s="203"/>
    </row>
    <row r="24" spans="1:11" ht="12" customHeight="1">
      <c r="A24" s="189">
        <v>17</v>
      </c>
      <c r="B24" s="201" t="s">
        <v>162</v>
      </c>
      <c r="C24" s="107" t="s">
        <v>171</v>
      </c>
      <c r="D24" s="202">
        <v>143.34299999999999</v>
      </c>
      <c r="E24" s="202">
        <v>0</v>
      </c>
      <c r="F24" s="202">
        <v>0</v>
      </c>
      <c r="G24" s="202">
        <v>143.34299999999999</v>
      </c>
      <c r="H24" s="202">
        <v>0</v>
      </c>
      <c r="I24" s="202">
        <v>0.16600000000000001</v>
      </c>
      <c r="J24" s="203"/>
      <c r="K24" s="203"/>
    </row>
    <row r="25" spans="1:11" ht="12" customHeight="1">
      <c r="A25" s="189">
        <v>18</v>
      </c>
      <c r="B25" s="201" t="s">
        <v>157</v>
      </c>
      <c r="C25" s="107" t="s">
        <v>279</v>
      </c>
      <c r="D25" s="202">
        <v>217.28100000000001</v>
      </c>
      <c r="E25" s="202">
        <v>0</v>
      </c>
      <c r="F25" s="202">
        <v>0</v>
      </c>
      <c r="G25" s="202">
        <v>0</v>
      </c>
      <c r="H25" s="202">
        <v>217.28100000000001</v>
      </c>
      <c r="I25" s="202">
        <v>1.254</v>
      </c>
      <c r="J25" s="203"/>
      <c r="K25" s="203"/>
    </row>
    <row r="26" spans="1:11" ht="12" customHeight="1">
      <c r="A26" s="189">
        <v>19</v>
      </c>
      <c r="B26" s="201" t="s">
        <v>162</v>
      </c>
      <c r="C26" s="107" t="s">
        <v>280</v>
      </c>
      <c r="D26" s="202">
        <v>217.29499999999993</v>
      </c>
      <c r="E26" s="202">
        <v>5.243999999999998</v>
      </c>
      <c r="F26" s="202">
        <v>31.656999999999993</v>
      </c>
      <c r="G26" s="202">
        <v>180.16099999999994</v>
      </c>
      <c r="H26" s="202">
        <v>0.23299999999999998</v>
      </c>
      <c r="I26" s="202">
        <v>1.2400000000000002</v>
      </c>
      <c r="J26" s="203"/>
      <c r="K26" s="203"/>
    </row>
    <row r="27" spans="1:11" ht="12" customHeight="1">
      <c r="A27" s="189">
        <v>20</v>
      </c>
      <c r="B27" s="201" t="s">
        <v>157</v>
      </c>
      <c r="C27" s="107" t="s">
        <v>172</v>
      </c>
      <c r="D27" s="202">
        <v>175.529</v>
      </c>
      <c r="E27" s="202">
        <v>4.0960000000000001</v>
      </c>
      <c r="F27" s="202">
        <v>14.538</v>
      </c>
      <c r="G27" s="202">
        <v>156.66199999999998</v>
      </c>
      <c r="H27" s="202">
        <v>0.23299999999999998</v>
      </c>
      <c r="I27" s="202">
        <v>0.16300000000000001</v>
      </c>
      <c r="J27" s="203"/>
      <c r="K27" s="203"/>
    </row>
    <row r="28" spans="1:11" ht="12" customHeight="1">
      <c r="A28" s="189">
        <v>21</v>
      </c>
      <c r="B28" s="201" t="s">
        <v>162</v>
      </c>
      <c r="C28" s="107" t="s">
        <v>173</v>
      </c>
      <c r="D28" s="202">
        <v>173.53700000000001</v>
      </c>
      <c r="E28" s="202">
        <v>0</v>
      </c>
      <c r="F28" s="202">
        <v>0</v>
      </c>
      <c r="G28" s="202">
        <v>0</v>
      </c>
      <c r="H28" s="202">
        <v>173.53700000000001</v>
      </c>
      <c r="I28" s="202">
        <v>2.1550000000000002</v>
      </c>
      <c r="J28" s="203"/>
      <c r="K28" s="203"/>
    </row>
    <row r="29" spans="1:11" ht="12" customHeight="1">
      <c r="A29" s="189">
        <v>22</v>
      </c>
      <c r="B29" s="201" t="s">
        <v>157</v>
      </c>
      <c r="C29" s="107" t="s">
        <v>174</v>
      </c>
      <c r="D29" s="202">
        <v>114.57100000000003</v>
      </c>
      <c r="E29" s="202">
        <v>12.017999999999999</v>
      </c>
      <c r="F29" s="202">
        <v>43.542000000000002</v>
      </c>
      <c r="G29" s="202">
        <v>34.701000000000022</v>
      </c>
      <c r="H29" s="202">
        <v>24.310000000000002</v>
      </c>
      <c r="I29" s="202">
        <v>18.617999999999999</v>
      </c>
      <c r="J29" s="203"/>
      <c r="K29" s="203"/>
    </row>
    <row r="30" spans="1:11" ht="12" customHeight="1">
      <c r="A30" s="189">
        <v>23</v>
      </c>
      <c r="B30" s="201" t="s">
        <v>162</v>
      </c>
      <c r="C30" s="107" t="s">
        <v>175</v>
      </c>
      <c r="D30" s="202">
        <v>97.231999999999999</v>
      </c>
      <c r="E30" s="202">
        <v>4.7589999999999995</v>
      </c>
      <c r="F30" s="202">
        <v>43.554000000000002</v>
      </c>
      <c r="G30" s="202">
        <v>9.436000000000007</v>
      </c>
      <c r="H30" s="202">
        <v>39.483000000000004</v>
      </c>
      <c r="I30" s="202">
        <v>35.957000000000001</v>
      </c>
      <c r="J30" s="203"/>
      <c r="K30" s="203"/>
    </row>
    <row r="31" spans="1:11" ht="18" customHeight="1">
      <c r="A31" s="189">
        <v>24</v>
      </c>
      <c r="B31" s="201" t="s">
        <v>158</v>
      </c>
      <c r="C31" s="107" t="s">
        <v>124</v>
      </c>
      <c r="D31" s="202">
        <f t="shared" ref="D31:I31" si="3">D22-D23+D24-D25+D26-D27+D28-D29+D30</f>
        <v>829.52899999999977</v>
      </c>
      <c r="E31" s="202">
        <f t="shared" si="3"/>
        <v>34.699000000000041</v>
      </c>
      <c r="F31" s="202">
        <f t="shared" si="3"/>
        <v>10.953000000000003</v>
      </c>
      <c r="G31" s="202">
        <f t="shared" si="3"/>
        <v>222.25399999999993</v>
      </c>
      <c r="H31" s="202">
        <f t="shared" si="3"/>
        <v>561.62299999999982</v>
      </c>
      <c r="I31" s="202">
        <f t="shared" si="3"/>
        <v>-53.156999999999975</v>
      </c>
      <c r="J31" s="203"/>
      <c r="K31" s="203"/>
    </row>
    <row r="32" spans="1:11" ht="12" customHeight="1">
      <c r="A32" s="189">
        <v>25</v>
      </c>
      <c r="B32" s="201" t="s">
        <v>157</v>
      </c>
      <c r="C32" s="107" t="s">
        <v>35</v>
      </c>
      <c r="D32" s="202">
        <v>743.29700000000003</v>
      </c>
      <c r="E32" s="202">
        <v>0</v>
      </c>
      <c r="F32" s="202">
        <v>0</v>
      </c>
      <c r="G32" s="202">
        <v>228.262</v>
      </c>
      <c r="H32" s="202">
        <v>515.03500000000008</v>
      </c>
      <c r="I32" s="202">
        <v>0</v>
      </c>
      <c r="J32" s="203"/>
      <c r="K32" s="203"/>
    </row>
    <row r="33" spans="1:11" ht="12" customHeight="1">
      <c r="A33" s="189">
        <v>26</v>
      </c>
      <c r="B33" s="204" t="s">
        <v>162</v>
      </c>
      <c r="C33" s="107" t="s">
        <v>126</v>
      </c>
      <c r="D33" s="202">
        <v>0</v>
      </c>
      <c r="E33" s="202">
        <v>-1.06</v>
      </c>
      <c r="F33" s="202">
        <v>-14.786999999999999</v>
      </c>
      <c r="G33" s="202">
        <v>0</v>
      </c>
      <c r="H33" s="202">
        <v>15.847</v>
      </c>
      <c r="I33" s="202">
        <v>0</v>
      </c>
      <c r="J33" s="203"/>
      <c r="K33" s="203"/>
    </row>
    <row r="34" spans="1:11" ht="18" customHeight="1">
      <c r="A34" s="189">
        <v>27</v>
      </c>
      <c r="B34" s="201" t="s">
        <v>158</v>
      </c>
      <c r="C34" s="107" t="s">
        <v>129</v>
      </c>
      <c r="D34" s="202">
        <f t="shared" ref="D34:I34" si="4">D31-D32+D33</f>
        <v>86.231999999999744</v>
      </c>
      <c r="E34" s="202">
        <f t="shared" si="4"/>
        <v>33.639000000000038</v>
      </c>
      <c r="F34" s="202">
        <f t="shared" si="4"/>
        <v>-3.8339999999999961</v>
      </c>
      <c r="G34" s="202">
        <f t="shared" si="4"/>
        <v>-6.0080000000000666</v>
      </c>
      <c r="H34" s="202">
        <f t="shared" si="4"/>
        <v>62.434999999999739</v>
      </c>
      <c r="I34" s="202">
        <f t="shared" si="4"/>
        <v>-53.156999999999975</v>
      </c>
      <c r="J34" s="203"/>
      <c r="K34" s="203"/>
    </row>
    <row r="35" spans="1:11" ht="12" customHeight="1">
      <c r="A35" s="189">
        <v>28</v>
      </c>
      <c r="B35" s="201" t="s">
        <v>157</v>
      </c>
      <c r="C35" s="107" t="s">
        <v>176</v>
      </c>
      <c r="D35" s="202">
        <v>51.254000000000005</v>
      </c>
      <c r="E35" s="202">
        <v>0.377</v>
      </c>
      <c r="F35" s="202">
        <v>3.8489999999999998</v>
      </c>
      <c r="G35" s="202">
        <v>43.01400000000001</v>
      </c>
      <c r="H35" s="202">
        <v>4.0140000000000002</v>
      </c>
      <c r="I35" s="202">
        <v>3.0060000000000002</v>
      </c>
      <c r="J35" s="203"/>
      <c r="K35" s="203"/>
    </row>
    <row r="36" spans="1:11" ht="12" customHeight="1">
      <c r="A36" s="189">
        <v>29</v>
      </c>
      <c r="B36" s="201" t="s">
        <v>162</v>
      </c>
      <c r="C36" s="107" t="s">
        <v>177</v>
      </c>
      <c r="D36" s="202">
        <v>46.150000000000006</v>
      </c>
      <c r="E36" s="202">
        <v>33.159000000000006</v>
      </c>
      <c r="F36" s="202">
        <v>0.23400000000000001</v>
      </c>
      <c r="G36" s="202">
        <v>6.0699999999999985</v>
      </c>
      <c r="H36" s="202">
        <v>6.6869999999999994</v>
      </c>
      <c r="I36" s="202">
        <v>8.11</v>
      </c>
      <c r="J36" s="203"/>
      <c r="K36" s="203"/>
    </row>
    <row r="37" spans="1:11" ht="12" customHeight="1">
      <c r="A37" s="189">
        <v>30</v>
      </c>
      <c r="B37" s="201" t="s">
        <v>157</v>
      </c>
      <c r="C37" s="107" t="s">
        <v>36</v>
      </c>
      <c r="D37" s="202">
        <v>236.94499999999999</v>
      </c>
      <c r="E37" s="202">
        <v>132.35899999999998</v>
      </c>
      <c r="F37" s="202">
        <v>4.0090000000000003</v>
      </c>
      <c r="G37" s="202">
        <v>30.081</v>
      </c>
      <c r="H37" s="202">
        <v>70.496000000000009</v>
      </c>
      <c r="I37" s="202">
        <v>0</v>
      </c>
      <c r="J37" s="203"/>
      <c r="K37" s="203"/>
    </row>
    <row r="38" spans="1:11" ht="12" customHeight="1">
      <c r="A38" s="189">
        <v>31</v>
      </c>
      <c r="B38" s="201" t="s">
        <v>162</v>
      </c>
      <c r="C38" s="107" t="s">
        <v>45</v>
      </c>
      <c r="D38" s="202">
        <v>203.87</v>
      </c>
      <c r="E38" s="202">
        <v>112.033</v>
      </c>
      <c r="F38" s="202">
        <v>4.1539999999999999</v>
      </c>
      <c r="G38" s="202">
        <v>26.18</v>
      </c>
      <c r="H38" s="202">
        <v>61.503</v>
      </c>
      <c r="I38" s="202">
        <v>0</v>
      </c>
      <c r="J38" s="203"/>
      <c r="K38" s="203"/>
    </row>
    <row r="39" spans="1:11" ht="12" customHeight="1">
      <c r="A39" s="189">
        <v>32</v>
      </c>
      <c r="B39" s="201" t="s">
        <v>157</v>
      </c>
      <c r="C39" s="107" t="s">
        <v>178</v>
      </c>
      <c r="D39" s="202">
        <v>2.2399999999999984</v>
      </c>
      <c r="E39" s="202">
        <v>1.5899999999999994</v>
      </c>
      <c r="F39" s="202">
        <v>0.84799999999999898</v>
      </c>
      <c r="G39" s="202">
        <v>-0.51300000000000001</v>
      </c>
      <c r="H39" s="202">
        <v>0.315</v>
      </c>
      <c r="I39" s="202">
        <v>-2.240000000000002</v>
      </c>
      <c r="J39" s="203"/>
      <c r="K39" s="203"/>
    </row>
    <row r="40" spans="1:11" ht="18" customHeight="1">
      <c r="A40" s="189">
        <v>33</v>
      </c>
      <c r="B40" s="201" t="s">
        <v>158</v>
      </c>
      <c r="C40" s="107" t="s">
        <v>148</v>
      </c>
      <c r="D40" s="202">
        <f t="shared" ref="D40:I40" si="5">D34-D35+D36-D37+D38-D39</f>
        <v>45.812999999999775</v>
      </c>
      <c r="E40" s="202">
        <f t="shared" si="5"/>
        <v>44.505000000000074</v>
      </c>
      <c r="F40" s="202">
        <f t="shared" si="5"/>
        <v>-8.1519999999999957</v>
      </c>
      <c r="G40" s="202">
        <f t="shared" si="5"/>
        <v>-46.340000000000074</v>
      </c>
      <c r="H40" s="202">
        <f t="shared" si="5"/>
        <v>55.799999999999727</v>
      </c>
      <c r="I40" s="202">
        <f t="shared" si="5"/>
        <v>-45.812999999999974</v>
      </c>
      <c r="J40" s="203"/>
      <c r="K40" s="203"/>
    </row>
    <row r="41" spans="1:11" ht="20.100000000000001" customHeight="1">
      <c r="C41" s="108" t="s">
        <v>179</v>
      </c>
      <c r="D41" s="202"/>
      <c r="E41" s="202"/>
      <c r="F41" s="202"/>
      <c r="G41" s="202"/>
      <c r="H41" s="202"/>
      <c r="I41" s="202"/>
      <c r="J41" s="203"/>
      <c r="K41" s="203"/>
    </row>
    <row r="42" spans="1:11" ht="18" customHeight="1">
      <c r="A42" s="189">
        <v>34</v>
      </c>
      <c r="C42" s="107" t="s">
        <v>124</v>
      </c>
      <c r="D42" s="202">
        <v>829.52899999999988</v>
      </c>
      <c r="E42" s="202">
        <v>34.699000000000069</v>
      </c>
      <c r="F42" s="202">
        <v>10.953000000000003</v>
      </c>
      <c r="G42" s="202">
        <v>222.25399999999999</v>
      </c>
      <c r="H42" s="202">
        <v>561.62299999999982</v>
      </c>
      <c r="I42" s="202">
        <v>-53.156999999999982</v>
      </c>
      <c r="J42" s="203"/>
      <c r="K42" s="203"/>
    </row>
    <row r="43" spans="1:11" ht="12" customHeight="1">
      <c r="A43" s="189">
        <v>35</v>
      </c>
      <c r="B43" s="201" t="s">
        <v>157</v>
      </c>
      <c r="C43" s="107" t="s">
        <v>281</v>
      </c>
      <c r="D43" s="202">
        <v>141.03700000000003</v>
      </c>
      <c r="E43" s="202">
        <v>0</v>
      </c>
      <c r="F43" s="202">
        <v>0</v>
      </c>
      <c r="G43" s="202">
        <v>141.03700000000003</v>
      </c>
      <c r="H43" s="202">
        <v>0</v>
      </c>
      <c r="I43" s="202">
        <v>0</v>
      </c>
      <c r="J43" s="203"/>
      <c r="K43" s="203"/>
    </row>
    <row r="44" spans="1:11" ht="12" customHeight="1">
      <c r="A44" s="189">
        <v>36</v>
      </c>
      <c r="B44" s="201" t="s">
        <v>162</v>
      </c>
      <c r="C44" s="107" t="s">
        <v>282</v>
      </c>
      <c r="D44" s="202">
        <v>141.03700000000003</v>
      </c>
      <c r="E44" s="202">
        <v>0</v>
      </c>
      <c r="F44" s="202">
        <v>0</v>
      </c>
      <c r="G44" s="202">
        <v>0</v>
      </c>
      <c r="H44" s="202">
        <v>141.03700000000003</v>
      </c>
      <c r="I44" s="202">
        <v>0</v>
      </c>
      <c r="J44" s="203"/>
      <c r="K44" s="203"/>
    </row>
    <row r="45" spans="1:11" ht="18" customHeight="1">
      <c r="A45" s="189">
        <v>37</v>
      </c>
      <c r="B45" s="201" t="s">
        <v>158</v>
      </c>
      <c r="C45" s="107" t="s">
        <v>180</v>
      </c>
      <c r="D45" s="202">
        <f t="shared" ref="D45:I45" si="6">D42-D43+D44</f>
        <v>829.52899999999988</v>
      </c>
      <c r="E45" s="202">
        <f t="shared" si="6"/>
        <v>34.699000000000069</v>
      </c>
      <c r="F45" s="202">
        <f t="shared" si="6"/>
        <v>10.953000000000003</v>
      </c>
      <c r="G45" s="202">
        <f t="shared" si="6"/>
        <v>81.216999999999956</v>
      </c>
      <c r="H45" s="202">
        <f t="shared" si="6"/>
        <v>702.65999999999985</v>
      </c>
      <c r="I45" s="202">
        <f t="shared" si="6"/>
        <v>-53.156999999999982</v>
      </c>
      <c r="J45" s="203"/>
      <c r="K45" s="203"/>
    </row>
    <row r="46" spans="1:11" ht="12" customHeight="1">
      <c r="A46" s="189">
        <v>38</v>
      </c>
      <c r="B46" s="201" t="s">
        <v>157</v>
      </c>
      <c r="C46" s="107" t="s">
        <v>283</v>
      </c>
      <c r="D46" s="202">
        <v>743.29700000000014</v>
      </c>
      <c r="E46" s="202">
        <v>0</v>
      </c>
      <c r="F46" s="202">
        <v>0</v>
      </c>
      <c r="G46" s="202">
        <v>87.22499999999998</v>
      </c>
      <c r="H46" s="202">
        <v>656.07200000000012</v>
      </c>
      <c r="I46" s="202">
        <v>0</v>
      </c>
      <c r="J46" s="203"/>
      <c r="K46" s="203"/>
    </row>
    <row r="47" spans="1:11" ht="12" customHeight="1">
      <c r="A47" s="189">
        <v>39</v>
      </c>
      <c r="B47" s="204" t="s">
        <v>162</v>
      </c>
      <c r="C47" s="107" t="s">
        <v>126</v>
      </c>
      <c r="D47" s="202">
        <v>0</v>
      </c>
      <c r="E47" s="202">
        <v>-1.06</v>
      </c>
      <c r="F47" s="202">
        <v>-14.786999999999999</v>
      </c>
      <c r="G47" s="202">
        <v>0</v>
      </c>
      <c r="H47" s="202">
        <v>15.847</v>
      </c>
      <c r="I47" s="202">
        <v>0</v>
      </c>
      <c r="J47" s="203"/>
      <c r="K47" s="203"/>
    </row>
    <row r="48" spans="1:11" ht="18" customHeight="1">
      <c r="A48" s="189">
        <v>40</v>
      </c>
      <c r="B48" s="201" t="s">
        <v>158</v>
      </c>
      <c r="C48" s="107" t="s">
        <v>129</v>
      </c>
      <c r="D48" s="202">
        <f t="shared" ref="D48:I48" si="7">D45-D46+D47</f>
        <v>86.231999999999744</v>
      </c>
      <c r="E48" s="202">
        <f t="shared" si="7"/>
        <v>33.639000000000067</v>
      </c>
      <c r="F48" s="202">
        <f t="shared" si="7"/>
        <v>-3.8339999999999961</v>
      </c>
      <c r="G48" s="202">
        <f t="shared" si="7"/>
        <v>-6.008000000000024</v>
      </c>
      <c r="H48" s="202">
        <f t="shared" si="7"/>
        <v>62.434999999999739</v>
      </c>
      <c r="I48" s="202">
        <f t="shared" si="7"/>
        <v>-53.156999999999982</v>
      </c>
      <c r="J48" s="203"/>
      <c r="K48" s="203"/>
    </row>
    <row r="49" spans="1:11" ht="12" customHeight="1">
      <c r="D49" s="203"/>
      <c r="E49" s="203"/>
      <c r="F49" s="203"/>
      <c r="G49" s="203"/>
      <c r="H49" s="203"/>
      <c r="I49" s="203"/>
      <c r="J49" s="203"/>
      <c r="K49" s="203"/>
    </row>
    <row r="50" spans="1:11" ht="12" customHeight="1">
      <c r="A50" s="194"/>
      <c r="B50" s="195"/>
      <c r="D50" s="203"/>
      <c r="E50" s="203"/>
      <c r="F50" s="203"/>
      <c r="G50" s="203"/>
      <c r="H50" s="203"/>
      <c r="I50" s="203"/>
      <c r="J50" s="203"/>
      <c r="K50" s="203"/>
    </row>
    <row r="51" spans="1:11" ht="12" customHeight="1">
      <c r="A51" s="189" t="s">
        <v>288</v>
      </c>
      <c r="D51" s="203"/>
      <c r="E51" s="203"/>
      <c r="F51" s="203"/>
      <c r="G51" s="203"/>
      <c r="H51" s="203"/>
      <c r="I51" s="203"/>
      <c r="J51" s="203"/>
      <c r="K51" s="203"/>
    </row>
    <row r="52" spans="1:11" ht="11.1" customHeight="1">
      <c r="A52" s="189" t="s">
        <v>289</v>
      </c>
      <c r="D52" s="203"/>
      <c r="E52" s="203"/>
      <c r="F52" s="203"/>
      <c r="G52" s="203"/>
      <c r="H52" s="203"/>
      <c r="I52" s="203"/>
      <c r="J52" s="203"/>
      <c r="K52" s="203"/>
    </row>
    <row r="53" spans="1:11" ht="11.1" customHeight="1">
      <c r="A53" s="189" t="s">
        <v>286</v>
      </c>
      <c r="D53" s="203"/>
      <c r="E53" s="203"/>
      <c r="F53" s="203"/>
      <c r="G53" s="203"/>
      <c r="H53" s="203"/>
      <c r="I53" s="203"/>
      <c r="J53" s="203"/>
      <c r="K53" s="203"/>
    </row>
    <row r="54" spans="1:11" ht="11.1" customHeight="1">
      <c r="A54" s="189" t="s">
        <v>287</v>
      </c>
      <c r="D54" s="203"/>
      <c r="E54" s="203"/>
      <c r="F54" s="203"/>
      <c r="G54" s="203"/>
      <c r="H54" s="203"/>
      <c r="I54" s="203"/>
      <c r="J54" s="203"/>
      <c r="K54" s="203"/>
    </row>
    <row r="55" spans="1:11" ht="12" customHeight="1">
      <c r="D55" s="203"/>
      <c r="E55" s="203"/>
      <c r="F55" s="203"/>
      <c r="G55" s="203"/>
      <c r="H55" s="203"/>
      <c r="I55" s="203"/>
      <c r="J55" s="203"/>
      <c r="K55" s="203"/>
    </row>
    <row r="56" spans="1:11" ht="12" customHeight="1">
      <c r="D56" s="203"/>
      <c r="E56" s="203"/>
      <c r="F56" s="203"/>
      <c r="G56" s="203"/>
      <c r="H56" s="203"/>
      <c r="I56" s="203"/>
      <c r="J56" s="203"/>
      <c r="K56" s="203"/>
    </row>
    <row r="57" spans="1:11" ht="12" customHeight="1">
      <c r="D57" s="203"/>
      <c r="E57" s="203"/>
      <c r="F57" s="203"/>
      <c r="G57" s="203"/>
      <c r="H57" s="203"/>
      <c r="I57" s="203"/>
      <c r="J57" s="203"/>
      <c r="K57" s="203"/>
    </row>
    <row r="58" spans="1:11" ht="12" customHeight="1">
      <c r="D58" s="203"/>
      <c r="E58" s="203"/>
      <c r="F58" s="203"/>
      <c r="G58" s="203"/>
      <c r="H58" s="203"/>
      <c r="I58" s="203"/>
      <c r="J58" s="203"/>
      <c r="K58" s="203"/>
    </row>
    <row r="59" spans="1:11" ht="12" customHeight="1">
      <c r="D59" s="203"/>
      <c r="E59" s="203"/>
      <c r="F59" s="203"/>
      <c r="G59" s="203"/>
      <c r="H59" s="203"/>
      <c r="I59" s="203"/>
      <c r="J59" s="203"/>
      <c r="K59" s="203"/>
    </row>
    <row r="60" spans="1:11" ht="12" customHeight="1">
      <c r="D60" s="203"/>
      <c r="E60" s="203"/>
      <c r="F60" s="203"/>
      <c r="G60" s="203"/>
      <c r="H60" s="203"/>
      <c r="I60" s="203"/>
      <c r="J60" s="203"/>
      <c r="K60" s="203"/>
    </row>
    <row r="61" spans="1:11" ht="12" customHeight="1">
      <c r="D61" s="203"/>
      <c r="E61" s="203"/>
      <c r="F61" s="203"/>
      <c r="G61" s="203"/>
      <c r="H61" s="203"/>
      <c r="I61" s="203"/>
      <c r="J61" s="203"/>
      <c r="K61" s="203"/>
    </row>
    <row r="62" spans="1:11" ht="12" customHeight="1">
      <c r="D62" s="203"/>
      <c r="E62" s="203"/>
      <c r="F62" s="203"/>
      <c r="G62" s="203"/>
      <c r="H62" s="203"/>
      <c r="I62" s="203"/>
      <c r="J62" s="203"/>
      <c r="K62" s="203"/>
    </row>
    <row r="63" spans="1:11" ht="12" customHeight="1">
      <c r="D63" s="203"/>
      <c r="E63" s="203"/>
      <c r="F63" s="203"/>
      <c r="G63" s="203"/>
      <c r="H63" s="203"/>
      <c r="I63" s="203"/>
      <c r="J63" s="203"/>
      <c r="K63" s="203"/>
    </row>
    <row r="64" spans="1:11" ht="12" customHeight="1">
      <c r="D64" s="203"/>
      <c r="E64" s="203"/>
      <c r="F64" s="203"/>
      <c r="G64" s="203"/>
      <c r="H64" s="203"/>
      <c r="I64" s="203"/>
      <c r="J64" s="203"/>
      <c r="K64" s="203"/>
    </row>
    <row r="65" spans="4:11" ht="12" customHeight="1">
      <c r="D65" s="203"/>
      <c r="E65" s="203"/>
      <c r="F65" s="203"/>
      <c r="G65" s="203"/>
      <c r="H65" s="203"/>
      <c r="I65" s="203"/>
      <c r="J65" s="203"/>
      <c r="K65" s="203"/>
    </row>
    <row r="66" spans="4:11" ht="12" customHeight="1">
      <c r="D66" s="203"/>
      <c r="E66" s="203"/>
      <c r="F66" s="203"/>
      <c r="G66" s="203"/>
      <c r="H66" s="203"/>
      <c r="I66" s="203"/>
      <c r="J66" s="203"/>
      <c r="K66" s="203"/>
    </row>
    <row r="67" spans="4:11" ht="12" customHeight="1">
      <c r="D67" s="203"/>
      <c r="E67" s="203"/>
      <c r="F67" s="203"/>
      <c r="G67" s="203"/>
      <c r="H67" s="203"/>
      <c r="I67" s="203"/>
      <c r="J67" s="203"/>
      <c r="K67" s="203"/>
    </row>
    <row r="68" spans="4:11" ht="12" customHeight="1">
      <c r="D68" s="203"/>
      <c r="E68" s="203"/>
      <c r="F68" s="203"/>
      <c r="G68" s="203"/>
      <c r="H68" s="203"/>
      <c r="I68" s="203"/>
      <c r="J68" s="203"/>
      <c r="K68" s="203"/>
    </row>
    <row r="69" spans="4:11" ht="12" customHeight="1">
      <c r="D69" s="203"/>
      <c r="E69" s="203"/>
      <c r="F69" s="203"/>
      <c r="G69" s="203"/>
      <c r="H69" s="203"/>
      <c r="I69" s="203"/>
      <c r="J69" s="203"/>
      <c r="K69" s="203"/>
    </row>
    <row r="70" spans="4:11" ht="12" customHeight="1">
      <c r="D70" s="203"/>
      <c r="E70" s="203"/>
      <c r="F70" s="203"/>
      <c r="G70" s="203"/>
      <c r="H70" s="203"/>
      <c r="I70" s="203"/>
      <c r="J70" s="203"/>
      <c r="K70" s="203"/>
    </row>
    <row r="71" spans="4:11" ht="12" customHeight="1">
      <c r="D71" s="203"/>
      <c r="E71" s="203"/>
      <c r="F71" s="203"/>
      <c r="G71" s="203"/>
      <c r="H71" s="203"/>
      <c r="I71" s="203"/>
      <c r="J71" s="203"/>
      <c r="K71" s="203"/>
    </row>
    <row r="72" spans="4:11" ht="12" customHeight="1">
      <c r="D72" s="203"/>
      <c r="E72" s="203"/>
      <c r="F72" s="203"/>
      <c r="G72" s="203"/>
      <c r="H72" s="203"/>
      <c r="I72" s="203"/>
      <c r="J72" s="203"/>
      <c r="K72" s="203"/>
    </row>
    <row r="73" spans="4:11" ht="12" customHeight="1">
      <c r="D73" s="203"/>
      <c r="E73" s="203"/>
      <c r="F73" s="203"/>
      <c r="G73" s="203"/>
      <c r="H73" s="203"/>
      <c r="I73" s="203"/>
      <c r="J73" s="203"/>
      <c r="K73" s="203"/>
    </row>
    <row r="74" spans="4:11" ht="12" customHeight="1">
      <c r="D74" s="203"/>
      <c r="E74" s="203"/>
      <c r="F74" s="203"/>
      <c r="G74" s="203"/>
      <c r="H74" s="203"/>
      <c r="I74" s="203"/>
      <c r="J74" s="203"/>
      <c r="K74" s="203"/>
    </row>
    <row r="75" spans="4:11" ht="12" customHeight="1">
      <c r="D75" s="203"/>
      <c r="E75" s="203"/>
      <c r="F75" s="203"/>
      <c r="G75" s="203"/>
      <c r="H75" s="203"/>
      <c r="I75" s="203"/>
      <c r="J75" s="203"/>
      <c r="K75" s="20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341</v>
      </c>
    </row>
    <row r="7" spans="1:1">
      <c r="A7" s="3"/>
    </row>
    <row r="8" spans="1:1">
      <c r="A8" s="2" t="s">
        <v>1</v>
      </c>
    </row>
    <row r="9" spans="1:1">
      <c r="A9" s="3" t="s">
        <v>333</v>
      </c>
    </row>
    <row r="10" spans="1:1">
      <c r="A10" s="3"/>
    </row>
    <row r="11" spans="1:1">
      <c r="A11" s="2" t="s">
        <v>1</v>
      </c>
    </row>
    <row r="12" spans="1:1">
      <c r="A12" s="3" t="s">
        <v>342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22!Druckbereich" display="Konten 2022"/>
    <hyperlink ref="A8" location="Tab3411_2022!Druckbereich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zoomScaleSheetLayoutView="130" workbookViewId="0"/>
  </sheetViews>
  <sheetFormatPr baseColWidth="10" defaultRowHeight="15"/>
  <cols>
    <col min="1" max="16384" width="11" style="83"/>
  </cols>
  <sheetData>
    <row r="1" spans="1:1" ht="20.25">
      <c r="A1" s="84" t="s">
        <v>221</v>
      </c>
    </row>
    <row r="2" spans="1:1">
      <c r="A2" s="85"/>
    </row>
    <row r="3" spans="1:1">
      <c r="A3" s="86" t="s">
        <v>326</v>
      </c>
    </row>
    <row r="4" spans="1:1">
      <c r="A4" s="86" t="s">
        <v>327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0" r:id="rId4">
          <objectPr defaultSize="0" r:id="rId5">
            <anchor moveWithCells="1">
              <from>
                <xdr:col>0</xdr:col>
                <xdr:colOff>47625</xdr:colOff>
                <xdr:row>4</xdr:row>
                <xdr:rowOff>133350</xdr:rowOff>
              </from>
              <to>
                <xdr:col>1</xdr:col>
                <xdr:colOff>123825</xdr:colOff>
                <xdr:row>8</xdr:row>
                <xdr:rowOff>57150</xdr:rowOff>
              </to>
            </anchor>
          </objectPr>
        </oleObject>
      </mc:Choice>
      <mc:Fallback>
        <oleObject progId="AcroExch.Document.DC" dvAspect="DVASPECT_ICON" shapeId="615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114" customWidth="1"/>
    <col min="2" max="2" width="5.625" style="115" customWidth="1"/>
    <col min="3" max="3" width="35" style="114" customWidth="1"/>
    <col min="4" max="9" width="7.625" style="113" customWidth="1"/>
    <col min="10" max="11" width="7.25" style="113" customWidth="1"/>
    <col min="12" max="16384" width="11" style="113"/>
  </cols>
  <sheetData>
    <row r="1" spans="1:11" ht="12">
      <c r="A1" s="230" t="s">
        <v>3</v>
      </c>
      <c r="B1" s="230"/>
      <c r="C1" s="230"/>
      <c r="D1" s="230"/>
      <c r="E1" s="230"/>
      <c r="F1" s="230"/>
      <c r="G1" s="230"/>
      <c r="H1" s="230"/>
      <c r="I1" s="230"/>
      <c r="J1" s="112"/>
      <c r="K1" s="112"/>
    </row>
    <row r="2" spans="1:11" ht="12" customHeight="1">
      <c r="A2" s="213">
        <v>2022</v>
      </c>
      <c r="B2" s="213"/>
      <c r="C2" s="213"/>
      <c r="D2" s="213"/>
      <c r="E2" s="213"/>
      <c r="F2" s="213"/>
      <c r="G2" s="213"/>
      <c r="H2" s="213"/>
      <c r="I2" s="213"/>
      <c r="J2" s="112"/>
      <c r="K2" s="112"/>
    </row>
    <row r="3" spans="1:11" ht="12" customHeight="1">
      <c r="A3" s="213" t="s">
        <v>4</v>
      </c>
      <c r="B3" s="213"/>
      <c r="C3" s="213"/>
      <c r="D3" s="213"/>
      <c r="E3" s="213"/>
      <c r="F3" s="213"/>
      <c r="G3" s="213"/>
      <c r="H3" s="213"/>
      <c r="I3" s="213"/>
      <c r="J3" s="112"/>
      <c r="K3" s="112"/>
    </row>
    <row r="4" spans="1:11" ht="9" customHeight="1">
      <c r="D4" s="112"/>
      <c r="E4" s="112"/>
      <c r="F4" s="112"/>
      <c r="G4" s="112"/>
      <c r="H4" s="112"/>
      <c r="I4" s="112"/>
      <c r="J4" s="112"/>
      <c r="K4" s="112"/>
    </row>
    <row r="5" spans="1:11" ht="18" customHeight="1">
      <c r="A5" s="214" t="s">
        <v>5</v>
      </c>
      <c r="B5" s="215"/>
      <c r="C5" s="220" t="s">
        <v>6</v>
      </c>
      <c r="D5" s="223" t="s">
        <v>7</v>
      </c>
      <c r="E5" s="223" t="s">
        <v>8</v>
      </c>
      <c r="F5" s="223" t="s">
        <v>9</v>
      </c>
      <c r="G5" s="223" t="s">
        <v>10</v>
      </c>
      <c r="H5" s="223" t="s">
        <v>11</v>
      </c>
      <c r="I5" s="225" t="s">
        <v>12</v>
      </c>
      <c r="J5" s="112"/>
      <c r="K5" s="112"/>
    </row>
    <row r="6" spans="1:11" ht="18" customHeight="1">
      <c r="A6" s="216"/>
      <c r="B6" s="217"/>
      <c r="C6" s="221"/>
      <c r="D6" s="224"/>
      <c r="E6" s="224"/>
      <c r="F6" s="224"/>
      <c r="G6" s="224"/>
      <c r="H6" s="224"/>
      <c r="I6" s="226"/>
      <c r="J6" s="112"/>
      <c r="K6" s="112"/>
    </row>
    <row r="7" spans="1:11" ht="18" customHeight="1">
      <c r="A7" s="216"/>
      <c r="B7" s="217"/>
      <c r="C7" s="221"/>
      <c r="D7" s="224"/>
      <c r="E7" s="228" t="s">
        <v>13</v>
      </c>
      <c r="F7" s="229"/>
      <c r="G7" s="224"/>
      <c r="H7" s="224"/>
      <c r="I7" s="227"/>
      <c r="J7" s="112"/>
      <c r="K7" s="112"/>
    </row>
    <row r="8" spans="1:11" ht="18" customHeight="1">
      <c r="A8" s="218"/>
      <c r="B8" s="219"/>
      <c r="C8" s="222"/>
      <c r="D8" s="116" t="s">
        <v>14</v>
      </c>
      <c r="E8" s="116" t="s">
        <v>15</v>
      </c>
      <c r="F8" s="116" t="s">
        <v>16</v>
      </c>
      <c r="G8" s="116" t="s">
        <v>17</v>
      </c>
      <c r="H8" s="116" t="s">
        <v>18</v>
      </c>
      <c r="I8" s="116" t="s">
        <v>19</v>
      </c>
      <c r="J8" s="112"/>
      <c r="K8" s="112"/>
    </row>
    <row r="9" spans="1:11" ht="9" customHeight="1">
      <c r="A9" s="117"/>
      <c r="B9" s="117"/>
      <c r="C9" s="118"/>
      <c r="D9" s="119"/>
      <c r="E9" s="120"/>
      <c r="F9" s="120"/>
      <c r="G9" s="120"/>
      <c r="H9" s="120"/>
      <c r="I9" s="120"/>
      <c r="J9" s="112"/>
      <c r="K9" s="112"/>
    </row>
    <row r="10" spans="1:11" ht="21.75" customHeight="1">
      <c r="A10" s="121" t="s">
        <v>20</v>
      </c>
      <c r="B10" s="122" t="s">
        <v>21</v>
      </c>
      <c r="C10" s="123"/>
      <c r="D10" s="124"/>
      <c r="E10" s="120"/>
      <c r="F10" s="120"/>
      <c r="G10" s="120"/>
      <c r="H10" s="120"/>
      <c r="I10" s="120"/>
      <c r="J10" s="112"/>
      <c r="K10" s="112"/>
    </row>
    <row r="11" spans="1:11" ht="21" customHeight="1" thickBot="1">
      <c r="A11" s="125" t="s">
        <v>22</v>
      </c>
      <c r="C11" s="126"/>
      <c r="D11" s="127"/>
      <c r="E11" s="112"/>
      <c r="F11" s="112"/>
      <c r="G11" s="112"/>
      <c r="H11" s="112"/>
      <c r="I11" s="112"/>
      <c r="J11" s="112"/>
      <c r="K11" s="112"/>
    </row>
    <row r="12" spans="1:11" ht="12" customHeight="1">
      <c r="A12" s="128" t="s">
        <v>23</v>
      </c>
      <c r="B12" s="129"/>
      <c r="C12" s="130" t="s">
        <v>24</v>
      </c>
      <c r="D12" s="131">
        <v>7501.9090000000006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12"/>
      <c r="K12" s="133"/>
    </row>
    <row r="13" spans="1:11" ht="12" customHeight="1">
      <c r="A13" s="134" t="s">
        <v>25</v>
      </c>
      <c r="B13" s="135"/>
      <c r="C13" s="130" t="s">
        <v>26</v>
      </c>
      <c r="D13" s="131">
        <v>391.96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12"/>
      <c r="K13" s="133"/>
    </row>
    <row r="14" spans="1:11" ht="12" customHeight="1">
      <c r="A14" s="134" t="s">
        <v>27</v>
      </c>
      <c r="B14" s="135"/>
      <c r="C14" s="130" t="s">
        <v>28</v>
      </c>
      <c r="D14" s="131">
        <v>1867.0619999999999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12"/>
      <c r="K14" s="133"/>
    </row>
    <row r="15" spans="1:11" ht="15.75" hidden="1" customHeight="1">
      <c r="A15" s="136" t="s">
        <v>29</v>
      </c>
      <c r="B15" s="137"/>
      <c r="C15" s="130"/>
      <c r="D15" s="131">
        <v>9760.9310000000005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12"/>
      <c r="K15" s="133"/>
    </row>
    <row r="16" spans="1:11" ht="16.5" customHeight="1">
      <c r="A16" s="126"/>
      <c r="B16" s="138" t="s">
        <v>30</v>
      </c>
      <c r="C16" s="130" t="s">
        <v>31</v>
      </c>
      <c r="D16" s="131">
        <v>4003.4139999999998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12"/>
      <c r="K16" s="133"/>
    </row>
    <row r="17" spans="1:11" ht="12" customHeight="1">
      <c r="B17" s="135" t="s">
        <v>32</v>
      </c>
      <c r="C17" s="130" t="s">
        <v>33</v>
      </c>
      <c r="D17" s="131">
        <v>23.405000000000001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12"/>
      <c r="K17" s="133"/>
    </row>
    <row r="18" spans="1:11" ht="12" customHeight="1">
      <c r="B18" s="138" t="s">
        <v>34</v>
      </c>
      <c r="C18" s="130" t="s">
        <v>35</v>
      </c>
      <c r="D18" s="131">
        <v>2827.3409999999999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12"/>
      <c r="K18" s="133"/>
    </row>
    <row r="19" spans="1:11" ht="12" customHeight="1">
      <c r="B19" s="138" t="s">
        <v>249</v>
      </c>
      <c r="C19" s="130" t="s">
        <v>36</v>
      </c>
      <c r="D19" s="131">
        <v>960.18100000000004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12"/>
      <c r="K19" s="133"/>
    </row>
    <row r="20" spans="1:11" ht="12" customHeight="1" thickBot="1">
      <c r="A20" s="139"/>
      <c r="B20" s="140" t="s">
        <v>37</v>
      </c>
      <c r="C20" s="130" t="s">
        <v>38</v>
      </c>
      <c r="D20" s="132">
        <v>1946.59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12"/>
      <c r="K20" s="133"/>
    </row>
    <row r="21" spans="1:11" ht="15.75" hidden="1" customHeight="1">
      <c r="A21" s="141"/>
      <c r="B21" s="142" t="s">
        <v>29</v>
      </c>
      <c r="C21" s="130"/>
      <c r="D21" s="131">
        <v>9760.9310000000005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12"/>
      <c r="K21" s="133"/>
    </row>
    <row r="22" spans="1:11" ht="9" customHeight="1">
      <c r="A22" s="142"/>
      <c r="B22" s="143"/>
      <c r="C22" s="130"/>
      <c r="D22" s="144"/>
      <c r="E22" s="145"/>
      <c r="F22" s="145"/>
      <c r="G22" s="145"/>
      <c r="H22" s="145"/>
      <c r="I22" s="145"/>
      <c r="J22" s="112"/>
      <c r="K22" s="133"/>
    </row>
    <row r="23" spans="1:11" ht="21.75" customHeight="1">
      <c r="A23" s="122" t="s">
        <v>21</v>
      </c>
      <c r="B23" s="146" t="s">
        <v>39</v>
      </c>
      <c r="C23" s="126"/>
      <c r="D23" s="144"/>
      <c r="E23" s="145"/>
      <c r="F23" s="145"/>
      <c r="G23" s="145"/>
      <c r="H23" s="145"/>
      <c r="I23" s="145"/>
      <c r="J23" s="112"/>
      <c r="K23" s="112"/>
    </row>
    <row r="24" spans="1:11" ht="21" customHeight="1" thickBot="1">
      <c r="A24" s="125" t="s">
        <v>40</v>
      </c>
      <c r="C24" s="126"/>
      <c r="D24" s="144"/>
      <c r="E24" s="145"/>
      <c r="F24" s="145"/>
      <c r="G24" s="145"/>
      <c r="H24" s="145"/>
      <c r="I24" s="145"/>
      <c r="J24" s="112"/>
      <c r="K24" s="112"/>
    </row>
    <row r="25" spans="1:11" ht="12" customHeight="1">
      <c r="A25" s="147"/>
      <c r="B25" s="129" t="s">
        <v>23</v>
      </c>
      <c r="C25" s="130" t="s">
        <v>41</v>
      </c>
      <c r="D25" s="131">
        <v>7501.9090000000006</v>
      </c>
      <c r="E25" s="132">
        <v>5433.9070000000002</v>
      </c>
      <c r="F25" s="132">
        <v>283.79700000000003</v>
      </c>
      <c r="G25" s="132">
        <v>635.85200000000009</v>
      </c>
      <c r="H25" s="132">
        <v>1148.3530000000001</v>
      </c>
      <c r="I25" s="132">
        <v>0</v>
      </c>
      <c r="J25" s="148"/>
      <c r="K25" s="148"/>
    </row>
    <row r="26" spans="1:11" ht="12" customHeight="1">
      <c r="A26" s="149"/>
      <c r="B26" s="135"/>
      <c r="C26" s="130" t="s">
        <v>42</v>
      </c>
      <c r="D26" s="150">
        <v>77.302000000000007</v>
      </c>
      <c r="E26" s="151">
        <v>0</v>
      </c>
      <c r="F26" s="151">
        <v>77.302000000000007</v>
      </c>
      <c r="G26" s="151">
        <v>0</v>
      </c>
      <c r="H26" s="151">
        <v>0</v>
      </c>
      <c r="I26" s="151">
        <v>0</v>
      </c>
      <c r="J26" s="148"/>
      <c r="K26" s="148"/>
    </row>
    <row r="27" spans="1:11" ht="15.75" hidden="1" customHeight="1">
      <c r="A27" s="149"/>
      <c r="B27" s="137" t="s">
        <v>29</v>
      </c>
      <c r="C27" s="130"/>
      <c r="D27" s="131">
        <v>7501.9090000000006</v>
      </c>
      <c r="E27" s="132">
        <v>5433.9070000000002</v>
      </c>
      <c r="F27" s="132">
        <v>283.79700000000003</v>
      </c>
      <c r="G27" s="132">
        <v>635.85200000000009</v>
      </c>
      <c r="H27" s="132">
        <v>1148.3530000000001</v>
      </c>
      <c r="I27" s="132">
        <v>0</v>
      </c>
      <c r="J27" s="148"/>
      <c r="K27" s="148"/>
    </row>
    <row r="28" spans="1:11" ht="16.5" customHeight="1">
      <c r="A28" s="114" t="s">
        <v>30</v>
      </c>
      <c r="B28" s="152"/>
      <c r="C28" s="130" t="s">
        <v>31</v>
      </c>
      <c r="D28" s="131">
        <v>4003.4139999999998</v>
      </c>
      <c r="E28" s="132">
        <v>3182.2539999999999</v>
      </c>
      <c r="F28" s="132">
        <v>162.69099999999997</v>
      </c>
      <c r="G28" s="132">
        <v>236.86599999999996</v>
      </c>
      <c r="H28" s="132">
        <v>421.60300000000007</v>
      </c>
      <c r="I28" s="132">
        <v>0</v>
      </c>
      <c r="J28" s="148"/>
      <c r="K28" s="148"/>
    </row>
    <row r="29" spans="1:11" ht="12" customHeight="1">
      <c r="B29" s="152"/>
      <c r="C29" s="130" t="s">
        <v>42</v>
      </c>
      <c r="D29" s="150">
        <v>51.435000000000002</v>
      </c>
      <c r="E29" s="151">
        <v>23.179000000000002</v>
      </c>
      <c r="F29" s="151">
        <v>1.9669999999999999</v>
      </c>
      <c r="G29" s="151">
        <v>1.871</v>
      </c>
      <c r="H29" s="151">
        <v>24.417999999999999</v>
      </c>
      <c r="I29" s="151">
        <v>0</v>
      </c>
      <c r="J29" s="148"/>
      <c r="K29" s="148"/>
    </row>
    <row r="30" spans="1:11" ht="12" customHeight="1">
      <c r="A30" s="153" t="s">
        <v>43</v>
      </c>
      <c r="B30" s="154"/>
      <c r="C30" s="155" t="s">
        <v>44</v>
      </c>
      <c r="D30" s="131">
        <v>3498.4950000000008</v>
      </c>
      <c r="E30" s="151">
        <v>2251.6530000000002</v>
      </c>
      <c r="F30" s="151">
        <v>121.10600000000002</v>
      </c>
      <c r="G30" s="151">
        <v>398.98599999999999</v>
      </c>
      <c r="H30" s="151">
        <v>726.74999999999977</v>
      </c>
      <c r="I30" s="151">
        <v>-79.528000000000077</v>
      </c>
      <c r="J30" s="148"/>
      <c r="K30" s="148"/>
    </row>
    <row r="31" spans="1:11" ht="12" customHeight="1">
      <c r="A31" s="114" t="s">
        <v>250</v>
      </c>
      <c r="B31" s="152"/>
      <c r="C31" s="130" t="s">
        <v>45</v>
      </c>
      <c r="D31" s="150">
        <v>792.71500000000003</v>
      </c>
      <c r="E31" s="151">
        <v>436.76</v>
      </c>
      <c r="F31" s="151">
        <v>15.98</v>
      </c>
      <c r="G31" s="151">
        <v>100.316</v>
      </c>
      <c r="H31" s="151">
        <v>239.65899999999999</v>
      </c>
      <c r="I31" s="151">
        <v>0</v>
      </c>
      <c r="J31" s="148"/>
      <c r="K31" s="148"/>
    </row>
    <row r="32" spans="1:11" ht="16.5" customHeight="1" thickBot="1">
      <c r="A32" s="156" t="s">
        <v>46</v>
      </c>
      <c r="B32" s="157"/>
      <c r="C32" s="155" t="s">
        <v>47</v>
      </c>
      <c r="D32" s="131">
        <v>2705.7800000000007</v>
      </c>
      <c r="E32" s="151">
        <v>1814.893</v>
      </c>
      <c r="F32" s="151">
        <v>105.12600000000002</v>
      </c>
      <c r="G32" s="151">
        <v>298.67</v>
      </c>
      <c r="H32" s="151">
        <v>487.09099999999989</v>
      </c>
      <c r="I32" s="151">
        <v>-79.528000000000077</v>
      </c>
      <c r="J32" s="148"/>
      <c r="K32" s="148"/>
    </row>
    <row r="33" spans="1:11" ht="15.75" hidden="1" customHeight="1">
      <c r="A33" s="158" t="s">
        <v>29</v>
      </c>
      <c r="B33" s="157"/>
      <c r="C33" s="155"/>
      <c r="D33" s="131">
        <v>7501.9090000000006</v>
      </c>
      <c r="E33" s="132">
        <v>5433.9070000000002</v>
      </c>
      <c r="F33" s="132">
        <v>283.79700000000003</v>
      </c>
      <c r="G33" s="132">
        <v>635.85199999999998</v>
      </c>
      <c r="H33" s="132">
        <v>1148.3529999999998</v>
      </c>
      <c r="I33" s="132">
        <v>-79.528000000000077</v>
      </c>
      <c r="J33" s="148"/>
      <c r="K33" s="148"/>
    </row>
    <row r="34" spans="1:11" ht="21" customHeight="1" thickBot="1">
      <c r="A34" s="125" t="s">
        <v>48</v>
      </c>
      <c r="B34" s="159"/>
      <c r="C34" s="160"/>
      <c r="D34" s="131"/>
      <c r="E34" s="132"/>
      <c r="F34" s="132"/>
      <c r="G34" s="132"/>
      <c r="H34" s="132"/>
      <c r="I34" s="132"/>
      <c r="J34" s="148"/>
      <c r="K34" s="148"/>
    </row>
    <row r="35" spans="1:11" ht="12" customHeight="1">
      <c r="A35" s="161"/>
      <c r="B35" s="162" t="s">
        <v>46</v>
      </c>
      <c r="C35" s="155" t="s">
        <v>49</v>
      </c>
      <c r="D35" s="131">
        <v>2705.7800000000007</v>
      </c>
      <c r="E35" s="151">
        <v>1814.893</v>
      </c>
      <c r="F35" s="151">
        <v>105.12600000000002</v>
      </c>
      <c r="G35" s="151">
        <v>298.67</v>
      </c>
      <c r="H35" s="151">
        <v>487.09099999999989</v>
      </c>
      <c r="I35" s="151">
        <v>-79.528000000000077</v>
      </c>
      <c r="J35" s="148"/>
      <c r="K35" s="148"/>
    </row>
    <row r="36" spans="1:11" ht="12" customHeight="1">
      <c r="A36" s="163"/>
      <c r="B36" s="164" t="s">
        <v>50</v>
      </c>
      <c r="C36" s="130" t="s">
        <v>51</v>
      </c>
      <c r="D36" s="150">
        <v>54.082000000000001</v>
      </c>
      <c r="E36" s="151">
        <v>44.701999999999998</v>
      </c>
      <c r="F36" s="151">
        <v>4.0000000000000001E-3</v>
      </c>
      <c r="G36" s="151">
        <v>0.14300000000000002</v>
      </c>
      <c r="H36" s="151">
        <v>9.2330000000000005</v>
      </c>
      <c r="I36" s="151">
        <v>0</v>
      </c>
      <c r="J36" s="148"/>
      <c r="K36" s="148"/>
    </row>
    <row r="37" spans="1:11" ht="15.75" hidden="1" customHeight="1">
      <c r="A37" s="149"/>
      <c r="B37" s="137" t="s">
        <v>29</v>
      </c>
      <c r="C37" s="130"/>
      <c r="D37" s="131">
        <v>2759.8620000000005</v>
      </c>
      <c r="E37" s="132">
        <v>1859.595</v>
      </c>
      <c r="F37" s="132">
        <v>105.13000000000002</v>
      </c>
      <c r="G37" s="132">
        <v>298.81299999999999</v>
      </c>
      <c r="H37" s="132">
        <v>496.3239999999999</v>
      </c>
      <c r="I37" s="132">
        <v>-79.528000000000077</v>
      </c>
      <c r="J37" s="148"/>
      <c r="K37" s="148"/>
    </row>
    <row r="38" spans="1:11" ht="16.5" customHeight="1">
      <c r="A38" s="114" t="s">
        <v>52</v>
      </c>
      <c r="B38" s="152"/>
      <c r="C38" s="130" t="s">
        <v>53</v>
      </c>
      <c r="D38" s="150">
        <v>2025.3029999999999</v>
      </c>
      <c r="E38" s="151">
        <v>1388.0169999999998</v>
      </c>
      <c r="F38" s="151">
        <v>76.927999999999997</v>
      </c>
      <c r="G38" s="151">
        <v>306.71500000000003</v>
      </c>
      <c r="H38" s="151">
        <v>253.643</v>
      </c>
      <c r="I38" s="151">
        <v>18.286000000000001</v>
      </c>
      <c r="J38" s="148"/>
      <c r="K38" s="148"/>
    </row>
    <row r="39" spans="1:11" ht="12" customHeight="1">
      <c r="A39" s="114" t="s">
        <v>54</v>
      </c>
      <c r="B39" s="152"/>
      <c r="C39" s="130" t="s">
        <v>55</v>
      </c>
      <c r="D39" s="150">
        <v>38.570999999999998</v>
      </c>
      <c r="E39" s="151">
        <v>22.622</v>
      </c>
      <c r="F39" s="151">
        <v>5.57</v>
      </c>
      <c r="G39" s="151">
        <v>0.32</v>
      </c>
      <c r="H39" s="151">
        <v>10.058999999999997</v>
      </c>
      <c r="I39" s="151">
        <v>0</v>
      </c>
      <c r="J39" s="148"/>
      <c r="K39" s="148"/>
    </row>
    <row r="40" spans="1:11" ht="16.5" customHeight="1" thickBot="1">
      <c r="A40" s="165" t="s">
        <v>56</v>
      </c>
      <c r="B40" s="157"/>
      <c r="C40" s="155" t="s">
        <v>293</v>
      </c>
      <c r="D40" s="150">
        <v>695.98800000000006</v>
      </c>
      <c r="E40" s="151">
        <v>448.95600000000019</v>
      </c>
      <c r="F40" s="151">
        <v>22.632000000000023</v>
      </c>
      <c r="G40" s="151">
        <v>-8.2219999999999693</v>
      </c>
      <c r="H40" s="151">
        <v>232.62199999999984</v>
      </c>
      <c r="I40" s="151">
        <v>-97.814000000000078</v>
      </c>
      <c r="J40" s="148"/>
      <c r="K40" s="148"/>
    </row>
    <row r="41" spans="1:11" ht="15.75" hidden="1" customHeight="1">
      <c r="A41" s="141" t="s">
        <v>29</v>
      </c>
      <c r="B41" s="166"/>
      <c r="C41" s="130"/>
      <c r="D41" s="131">
        <v>2759.8620000000001</v>
      </c>
      <c r="E41" s="132">
        <v>1859.595</v>
      </c>
      <c r="F41" s="132">
        <v>105.13000000000001</v>
      </c>
      <c r="G41" s="132">
        <v>298.81300000000005</v>
      </c>
      <c r="H41" s="132">
        <v>496.32399999999984</v>
      </c>
      <c r="I41" s="132">
        <v>-79.528000000000077</v>
      </c>
      <c r="J41" s="148"/>
      <c r="K41" s="148"/>
    </row>
    <row r="42" spans="1:11" ht="21" customHeight="1" thickBot="1">
      <c r="A42" s="125" t="s">
        <v>57</v>
      </c>
      <c r="B42" s="159"/>
      <c r="C42" s="167"/>
      <c r="D42" s="131"/>
      <c r="E42" s="132"/>
      <c r="F42" s="132"/>
      <c r="G42" s="132"/>
      <c r="H42" s="132"/>
      <c r="I42" s="132"/>
      <c r="J42" s="148"/>
      <c r="K42" s="148"/>
    </row>
    <row r="43" spans="1:11" ht="12" customHeight="1">
      <c r="A43" s="161"/>
      <c r="B43" s="162" t="s">
        <v>56</v>
      </c>
      <c r="C43" s="155" t="s">
        <v>293</v>
      </c>
      <c r="D43" s="131">
        <v>695.98800000000006</v>
      </c>
      <c r="E43" s="151">
        <v>448.95600000000019</v>
      </c>
      <c r="F43" s="151">
        <v>22.632000000000023</v>
      </c>
      <c r="G43" s="151">
        <v>-8.2219999999999693</v>
      </c>
      <c r="H43" s="151">
        <v>232.62199999999984</v>
      </c>
      <c r="I43" s="151">
        <v>-97.814000000000078</v>
      </c>
      <c r="J43" s="148"/>
      <c r="K43" s="148"/>
    </row>
    <row r="44" spans="1:11" ht="16.5" customHeight="1">
      <c r="B44" s="135" t="s">
        <v>52</v>
      </c>
      <c r="C44" s="130" t="s">
        <v>53</v>
      </c>
      <c r="D44" s="150">
        <v>2029.7599999999998</v>
      </c>
      <c r="E44" s="151">
        <v>0</v>
      </c>
      <c r="F44" s="151">
        <v>0</v>
      </c>
      <c r="G44" s="151">
        <v>0</v>
      </c>
      <c r="H44" s="151">
        <v>2029.7599999999998</v>
      </c>
      <c r="I44" s="151">
        <v>13.829000000000001</v>
      </c>
      <c r="J44" s="148"/>
      <c r="K44" s="148"/>
    </row>
    <row r="45" spans="1:11" ht="16.5" customHeight="1">
      <c r="B45" s="135" t="s">
        <v>58</v>
      </c>
      <c r="C45" s="130" t="s">
        <v>59</v>
      </c>
      <c r="D45" s="150">
        <v>420.51099999999997</v>
      </c>
      <c r="E45" s="151">
        <v>0</v>
      </c>
      <c r="F45" s="151">
        <v>0</v>
      </c>
      <c r="G45" s="151">
        <v>420.51099999999997</v>
      </c>
      <c r="H45" s="151">
        <v>0</v>
      </c>
      <c r="I45" s="151">
        <v>10.02</v>
      </c>
      <c r="J45" s="148"/>
      <c r="K45" s="148"/>
    </row>
    <row r="46" spans="1:11" ht="12" customHeight="1">
      <c r="B46" s="135" t="s">
        <v>25</v>
      </c>
      <c r="C46" s="130" t="s">
        <v>26</v>
      </c>
      <c r="D46" s="150">
        <v>385.31600000000003</v>
      </c>
      <c r="E46" s="151">
        <v>0</v>
      </c>
      <c r="F46" s="151">
        <v>0</v>
      </c>
      <c r="G46" s="151">
        <v>385.31600000000003</v>
      </c>
      <c r="H46" s="151">
        <v>0</v>
      </c>
      <c r="I46" s="151">
        <v>6.6440000000000001</v>
      </c>
      <c r="J46" s="148"/>
      <c r="K46" s="148"/>
    </row>
    <row r="47" spans="1:11" ht="12" customHeight="1">
      <c r="B47" s="135" t="s">
        <v>60</v>
      </c>
      <c r="C47" s="130" t="s">
        <v>61</v>
      </c>
      <c r="D47" s="150">
        <v>287.50800000000004</v>
      </c>
      <c r="E47" s="151">
        <v>0</v>
      </c>
      <c r="F47" s="151">
        <v>0</v>
      </c>
      <c r="G47" s="151">
        <v>287.50800000000004</v>
      </c>
      <c r="H47" s="151">
        <v>0</v>
      </c>
      <c r="I47" s="151">
        <v>0</v>
      </c>
      <c r="J47" s="148"/>
      <c r="K47" s="148"/>
    </row>
    <row r="48" spans="1:11" ht="12" customHeight="1">
      <c r="B48" s="135" t="s">
        <v>62</v>
      </c>
      <c r="C48" s="130" t="s">
        <v>63</v>
      </c>
      <c r="D48" s="150">
        <v>24.034999999999997</v>
      </c>
      <c r="E48" s="151">
        <v>0</v>
      </c>
      <c r="F48" s="151">
        <v>0</v>
      </c>
      <c r="G48" s="151">
        <v>24.034999999999997</v>
      </c>
      <c r="H48" s="151">
        <v>0</v>
      </c>
      <c r="I48" s="151">
        <v>6.6460000000000008</v>
      </c>
      <c r="J48" s="148"/>
      <c r="K48" s="148"/>
    </row>
    <row r="49" spans="1:11" ht="12" customHeight="1">
      <c r="B49" s="135" t="s">
        <v>64</v>
      </c>
      <c r="C49" s="130" t="s">
        <v>65</v>
      </c>
      <c r="D49" s="150">
        <v>73.772999999999996</v>
      </c>
      <c r="E49" s="151">
        <v>0</v>
      </c>
      <c r="F49" s="151">
        <v>0</v>
      </c>
      <c r="G49" s="151">
        <v>73.772999999999996</v>
      </c>
      <c r="H49" s="151">
        <v>0</v>
      </c>
      <c r="I49" s="151">
        <v>-2E-3</v>
      </c>
      <c r="J49" s="148"/>
      <c r="K49" s="148"/>
    </row>
    <row r="50" spans="1:11" ht="12" customHeight="1">
      <c r="B50" s="135" t="s">
        <v>54</v>
      </c>
      <c r="C50" s="130" t="s">
        <v>55</v>
      </c>
      <c r="D50" s="150">
        <v>35.195</v>
      </c>
      <c r="E50" s="151">
        <v>0</v>
      </c>
      <c r="F50" s="151">
        <v>0</v>
      </c>
      <c r="G50" s="151">
        <v>35.195</v>
      </c>
      <c r="H50" s="151">
        <v>0</v>
      </c>
      <c r="I50" s="151">
        <v>3.3759999999999999</v>
      </c>
      <c r="J50" s="148"/>
      <c r="K50" s="148"/>
    </row>
    <row r="51" spans="1:11" ht="16.5" customHeight="1">
      <c r="B51" s="135" t="s">
        <v>66</v>
      </c>
      <c r="C51" s="130" t="s">
        <v>67</v>
      </c>
      <c r="D51" s="131">
        <v>842.97400000000016</v>
      </c>
      <c r="E51" s="151">
        <v>189.62599999999998</v>
      </c>
      <c r="F51" s="151">
        <v>239.27700000000002</v>
      </c>
      <c r="G51" s="132">
        <v>16.569000000000003</v>
      </c>
      <c r="H51" s="151">
        <v>397.50200000000007</v>
      </c>
      <c r="I51" s="151">
        <v>100.46099999999998</v>
      </c>
      <c r="J51" s="148"/>
      <c r="K51" s="148"/>
    </row>
    <row r="52" spans="1:11" ht="12" customHeight="1">
      <c r="B52" s="135" t="s">
        <v>68</v>
      </c>
      <c r="C52" s="130" t="s">
        <v>69</v>
      </c>
      <c r="D52" s="150">
        <v>200.68400000000003</v>
      </c>
      <c r="E52" s="151">
        <v>36.384999999999998</v>
      </c>
      <c r="F52" s="151">
        <v>131.32600000000002</v>
      </c>
      <c r="G52" s="132">
        <v>6.625</v>
      </c>
      <c r="H52" s="151">
        <v>26.347999999999999</v>
      </c>
      <c r="I52" s="151">
        <v>42.11</v>
      </c>
      <c r="J52" s="148"/>
      <c r="K52" s="148"/>
    </row>
    <row r="53" spans="1:11" ht="12" customHeight="1">
      <c r="B53" s="135"/>
      <c r="C53" s="130" t="s">
        <v>70</v>
      </c>
      <c r="D53" s="150">
        <v>225.76400000000001</v>
      </c>
      <c r="E53" s="151">
        <v>29.004000000000001</v>
      </c>
      <c r="F53" s="151">
        <v>182.15300000000002</v>
      </c>
      <c r="G53" s="132">
        <v>5.2290000000000001</v>
      </c>
      <c r="H53" s="151">
        <v>9.3780000000000001</v>
      </c>
      <c r="I53" s="151">
        <v>42.078000000000003</v>
      </c>
      <c r="J53" s="148"/>
      <c r="K53" s="148"/>
    </row>
    <row r="54" spans="1:11" ht="12" customHeight="1">
      <c r="B54" s="135" t="s">
        <v>71</v>
      </c>
      <c r="C54" s="130" t="s">
        <v>72</v>
      </c>
      <c r="D54" s="150">
        <v>464.56700000000001</v>
      </c>
      <c r="E54" s="151">
        <v>103.354</v>
      </c>
      <c r="F54" s="151">
        <v>54.952999999999989</v>
      </c>
      <c r="G54" s="151">
        <v>7.1469999999999994</v>
      </c>
      <c r="H54" s="151">
        <v>299.11300000000006</v>
      </c>
      <c r="I54" s="151">
        <v>47.973999999999997</v>
      </c>
      <c r="J54" s="148"/>
      <c r="K54" s="148"/>
    </row>
    <row r="55" spans="1:11" ht="12" customHeight="1">
      <c r="B55" s="135" t="s">
        <v>73</v>
      </c>
      <c r="C55" s="130" t="s">
        <v>74</v>
      </c>
      <c r="D55" s="150">
        <v>53.746000000000002</v>
      </c>
      <c r="E55" s="151">
        <v>45.613999999999997</v>
      </c>
      <c r="F55" s="151">
        <v>8.1320000000000014</v>
      </c>
      <c r="G55" s="151">
        <v>0</v>
      </c>
      <c r="H55" s="151">
        <v>0</v>
      </c>
      <c r="I55" s="151">
        <v>3.2549999999999999</v>
      </c>
      <c r="J55" s="148"/>
      <c r="K55" s="148"/>
    </row>
    <row r="56" spans="1:11" ht="12" customHeight="1">
      <c r="B56" s="135" t="s">
        <v>75</v>
      </c>
      <c r="C56" s="130" t="s">
        <v>294</v>
      </c>
      <c r="D56" s="150">
        <v>119.292</v>
      </c>
      <c r="E56" s="151">
        <v>4.2559999999999993</v>
      </c>
      <c r="F56" s="151">
        <v>44.866</v>
      </c>
      <c r="G56" s="151">
        <v>1.427</v>
      </c>
      <c r="H56" s="151">
        <v>68.742999999999995</v>
      </c>
      <c r="I56" s="151">
        <v>7.1219999999999999</v>
      </c>
      <c r="J56" s="148"/>
      <c r="K56" s="148"/>
    </row>
    <row r="57" spans="1:11" ht="12" customHeight="1">
      <c r="B57" s="135" t="s">
        <v>76</v>
      </c>
      <c r="C57" s="130" t="s">
        <v>77</v>
      </c>
      <c r="D57" s="150">
        <v>4.6850000000000005</v>
      </c>
      <c r="E57" s="151">
        <v>1.7000000000000001E-2</v>
      </c>
      <c r="F57" s="151">
        <v>0</v>
      </c>
      <c r="G57" s="151">
        <v>1.37</v>
      </c>
      <c r="H57" s="151">
        <v>3.298</v>
      </c>
      <c r="I57" s="151">
        <v>0</v>
      </c>
      <c r="J57" s="148"/>
      <c r="K57" s="148"/>
    </row>
    <row r="58" spans="1:11" ht="15.75" hidden="1" customHeight="1">
      <c r="B58" s="137" t="s">
        <v>29</v>
      </c>
      <c r="C58" s="130"/>
      <c r="D58" s="131">
        <v>3989.2329999999997</v>
      </c>
      <c r="E58" s="132">
        <v>638.58200000000011</v>
      </c>
      <c r="F58" s="132">
        <v>261.90900000000005</v>
      </c>
      <c r="G58" s="132">
        <v>428.858</v>
      </c>
      <c r="H58" s="132">
        <v>2659.8839999999996</v>
      </c>
      <c r="I58" s="132">
        <v>26.49599999999991</v>
      </c>
      <c r="J58" s="148"/>
      <c r="K58" s="148"/>
    </row>
    <row r="59" spans="1:11" ht="16.5" customHeight="1">
      <c r="A59" s="134" t="s">
        <v>78</v>
      </c>
      <c r="B59" s="137"/>
      <c r="C59" s="130" t="s">
        <v>79</v>
      </c>
      <c r="D59" s="150">
        <v>72.751999999999995</v>
      </c>
      <c r="E59" s="151">
        <v>0</v>
      </c>
      <c r="F59" s="151">
        <v>0</v>
      </c>
      <c r="G59" s="151">
        <v>72.751999999999995</v>
      </c>
      <c r="H59" s="151">
        <v>0</v>
      </c>
      <c r="I59" s="151">
        <v>4.7349999999999994</v>
      </c>
      <c r="J59" s="148"/>
      <c r="K59" s="148"/>
    </row>
    <row r="60" spans="1:11" ht="12" customHeight="1">
      <c r="A60" s="134" t="s">
        <v>32</v>
      </c>
      <c r="B60" s="137"/>
      <c r="C60" s="130" t="s">
        <v>33</v>
      </c>
      <c r="D60" s="150">
        <v>23.401000000000003</v>
      </c>
      <c r="E60" s="151">
        <v>0</v>
      </c>
      <c r="F60" s="151">
        <v>0</v>
      </c>
      <c r="G60" s="151">
        <v>23.401000000000003</v>
      </c>
      <c r="H60" s="151">
        <v>0</v>
      </c>
      <c r="I60" s="151">
        <v>4.0000000000000001E-3</v>
      </c>
      <c r="J60" s="148"/>
      <c r="K60" s="148"/>
    </row>
    <row r="61" spans="1:11" ht="12" customHeight="1">
      <c r="A61" s="134" t="s">
        <v>50</v>
      </c>
      <c r="B61" s="137"/>
      <c r="C61" s="130" t="s">
        <v>51</v>
      </c>
      <c r="D61" s="150">
        <v>49.350999999999999</v>
      </c>
      <c r="E61" s="151">
        <v>0</v>
      </c>
      <c r="F61" s="151">
        <v>0</v>
      </c>
      <c r="G61" s="151">
        <v>49.350999999999999</v>
      </c>
      <c r="H61" s="151">
        <v>0</v>
      </c>
      <c r="I61" s="151">
        <v>4.7309999999999999</v>
      </c>
      <c r="J61" s="148"/>
      <c r="K61" s="148"/>
    </row>
    <row r="62" spans="1:11" ht="16.5" customHeight="1">
      <c r="A62" s="114" t="s">
        <v>66</v>
      </c>
      <c r="B62" s="152"/>
      <c r="C62" s="130" t="s">
        <v>67</v>
      </c>
      <c r="D62" s="131">
        <v>710.25599999999997</v>
      </c>
      <c r="E62" s="151">
        <v>418.58299999999997</v>
      </c>
      <c r="F62" s="151">
        <v>245.30300000000003</v>
      </c>
      <c r="G62" s="132">
        <v>26.148</v>
      </c>
      <c r="H62" s="151">
        <v>20.222000000000001</v>
      </c>
      <c r="I62" s="151">
        <v>233.179</v>
      </c>
      <c r="J62" s="148"/>
      <c r="K62" s="148"/>
    </row>
    <row r="63" spans="1:11" ht="12" customHeight="1">
      <c r="A63" s="114" t="s">
        <v>68</v>
      </c>
      <c r="B63" s="152"/>
      <c r="C63" s="130" t="s">
        <v>69</v>
      </c>
      <c r="D63" s="131">
        <v>175.11900000000003</v>
      </c>
      <c r="E63" s="151">
        <v>22.603999999999999</v>
      </c>
      <c r="F63" s="151">
        <v>108.53</v>
      </c>
      <c r="G63" s="132">
        <v>26.148</v>
      </c>
      <c r="H63" s="151">
        <v>17.837000000000003</v>
      </c>
      <c r="I63" s="151">
        <v>67.674999999999997</v>
      </c>
      <c r="J63" s="148"/>
      <c r="K63" s="148"/>
    </row>
    <row r="64" spans="1:11" ht="12" customHeight="1">
      <c r="B64" s="152"/>
      <c r="C64" s="130" t="s">
        <v>70</v>
      </c>
      <c r="D64" s="131">
        <v>195.65799999999999</v>
      </c>
      <c r="E64" s="151">
        <v>38.402000000000001</v>
      </c>
      <c r="F64" s="151">
        <v>84.021999999999991</v>
      </c>
      <c r="G64" s="132">
        <v>26.623000000000001</v>
      </c>
      <c r="H64" s="151">
        <v>46.610999999999997</v>
      </c>
      <c r="I64" s="151">
        <v>72.183999999999997</v>
      </c>
      <c r="J64" s="148"/>
      <c r="K64" s="148"/>
    </row>
    <row r="65" spans="1:11" ht="12" customHeight="1">
      <c r="A65" s="114" t="s">
        <v>71</v>
      </c>
      <c r="B65" s="152"/>
      <c r="C65" s="130" t="s">
        <v>72</v>
      </c>
      <c r="D65" s="150">
        <v>411.35400000000004</v>
      </c>
      <c r="E65" s="151">
        <v>388.17099999999994</v>
      </c>
      <c r="F65" s="151">
        <v>23.183</v>
      </c>
      <c r="G65" s="151">
        <v>0</v>
      </c>
      <c r="H65" s="151">
        <v>0</v>
      </c>
      <c r="I65" s="151">
        <v>101.187</v>
      </c>
      <c r="J65" s="148"/>
      <c r="K65" s="148"/>
    </row>
    <row r="66" spans="1:11" ht="12" customHeight="1">
      <c r="A66" s="114" t="s">
        <v>73</v>
      </c>
      <c r="B66" s="152"/>
      <c r="C66" s="130" t="s">
        <v>80</v>
      </c>
      <c r="D66" s="150">
        <v>3.2549999999999999</v>
      </c>
      <c r="E66" s="151">
        <v>5.508</v>
      </c>
      <c r="F66" s="151">
        <v>-2.2530000000000001</v>
      </c>
      <c r="G66" s="151">
        <v>0</v>
      </c>
      <c r="H66" s="151">
        <v>0</v>
      </c>
      <c r="I66" s="151">
        <v>53.746000000000002</v>
      </c>
      <c r="J66" s="148"/>
      <c r="K66" s="148"/>
    </row>
    <row r="67" spans="1:11" ht="12" customHeight="1">
      <c r="A67" s="114" t="s">
        <v>75</v>
      </c>
      <c r="B67" s="152"/>
      <c r="C67" s="130" t="s">
        <v>294</v>
      </c>
      <c r="D67" s="150">
        <v>115.843</v>
      </c>
      <c r="E67" s="151">
        <v>0</v>
      </c>
      <c r="F67" s="151">
        <v>115.843</v>
      </c>
      <c r="G67" s="151">
        <v>0</v>
      </c>
      <c r="H67" s="151">
        <v>0</v>
      </c>
      <c r="I67" s="151">
        <v>10.571000000000002</v>
      </c>
      <c r="J67" s="148"/>
      <c r="K67" s="148"/>
    </row>
    <row r="68" spans="1:11" ht="12" customHeight="1">
      <c r="A68" s="114" t="s">
        <v>76</v>
      </c>
      <c r="B68" s="152"/>
      <c r="C68" s="130" t="s">
        <v>77</v>
      </c>
      <c r="D68" s="150">
        <v>4.6849999999999987</v>
      </c>
      <c r="E68" s="151">
        <v>2.2999999999999998</v>
      </c>
      <c r="F68" s="151">
        <v>0</v>
      </c>
      <c r="G68" s="151">
        <v>0</v>
      </c>
      <c r="H68" s="151">
        <v>2.3849999999999998</v>
      </c>
      <c r="I68" s="151">
        <v>0</v>
      </c>
      <c r="J68" s="148"/>
      <c r="K68" s="148"/>
    </row>
    <row r="69" spans="1:11" ht="16.5" customHeight="1" thickBot="1">
      <c r="A69" s="165" t="s">
        <v>81</v>
      </c>
      <c r="B69" s="157"/>
      <c r="C69" s="155" t="s">
        <v>82</v>
      </c>
      <c r="D69" s="150">
        <v>3206.2250000000004</v>
      </c>
      <c r="E69" s="151">
        <v>219.99900000000014</v>
      </c>
      <c r="F69" s="151">
        <v>16.606000000000002</v>
      </c>
      <c r="G69" s="151">
        <v>329.95800000000003</v>
      </c>
      <c r="H69" s="151">
        <v>2639.6619999999998</v>
      </c>
      <c r="I69" s="151">
        <v>-211.41800000000012</v>
      </c>
      <c r="J69" s="148"/>
      <c r="K69" s="148"/>
    </row>
    <row r="70" spans="1:11" ht="15.75" hidden="1" customHeight="1" thickBot="1">
      <c r="A70" s="141" t="s">
        <v>29</v>
      </c>
      <c r="B70" s="166"/>
      <c r="D70" s="131">
        <v>3989.2330000000002</v>
      </c>
      <c r="E70" s="132">
        <v>638.58200000000011</v>
      </c>
      <c r="F70" s="132">
        <v>261.90900000000005</v>
      </c>
      <c r="G70" s="132">
        <v>428.858</v>
      </c>
      <c r="H70" s="132">
        <v>2659.884</v>
      </c>
      <c r="I70" s="132">
        <v>26.495999999999867</v>
      </c>
      <c r="J70" s="148"/>
      <c r="K70" s="148"/>
    </row>
    <row r="71" spans="1:11" ht="9" customHeight="1">
      <c r="A71" s="142"/>
      <c r="B71" s="168"/>
      <c r="D71" s="133"/>
      <c r="E71" s="169"/>
      <c r="F71" s="169"/>
      <c r="G71" s="169"/>
      <c r="H71" s="169"/>
      <c r="I71" s="169"/>
      <c r="J71" s="112"/>
      <c r="K71" s="112"/>
    </row>
    <row r="72" spans="1:11" ht="12" customHeight="1">
      <c r="A72" s="170" t="s">
        <v>251</v>
      </c>
      <c r="B72" s="168"/>
      <c r="D72" s="133"/>
      <c r="E72" s="169"/>
      <c r="F72" s="169"/>
      <c r="G72" s="169"/>
      <c r="H72" s="169"/>
      <c r="I72" s="169"/>
      <c r="J72" s="112"/>
      <c r="K72" s="112"/>
    </row>
    <row r="73" spans="1:11" ht="9" customHeight="1">
      <c r="A73" s="114" t="s">
        <v>83</v>
      </c>
      <c r="B73" s="168"/>
      <c r="D73" s="133"/>
      <c r="E73" s="169"/>
      <c r="F73" s="169"/>
      <c r="G73" s="169"/>
      <c r="H73" s="169"/>
      <c r="I73" s="169"/>
      <c r="J73" s="112"/>
      <c r="K73" s="112"/>
    </row>
    <row r="74" spans="1:11" ht="12">
      <c r="A74" s="230" t="s">
        <v>3</v>
      </c>
      <c r="B74" s="230"/>
      <c r="C74" s="230"/>
      <c r="D74" s="230"/>
      <c r="E74" s="230"/>
      <c r="F74" s="230"/>
      <c r="G74" s="230"/>
      <c r="H74" s="230"/>
      <c r="I74" s="230"/>
      <c r="J74" s="112"/>
      <c r="K74" s="112"/>
    </row>
    <row r="75" spans="1:11" ht="12" customHeight="1">
      <c r="A75" s="213">
        <v>2022</v>
      </c>
      <c r="B75" s="213"/>
      <c r="C75" s="213"/>
      <c r="D75" s="213"/>
      <c r="E75" s="213"/>
      <c r="F75" s="213"/>
      <c r="G75" s="213"/>
      <c r="H75" s="213"/>
      <c r="I75" s="213"/>
      <c r="J75" s="112"/>
      <c r="K75" s="112"/>
    </row>
    <row r="76" spans="1:11" ht="12" customHeight="1">
      <c r="A76" s="213" t="s">
        <v>4</v>
      </c>
      <c r="B76" s="213"/>
      <c r="C76" s="213"/>
      <c r="D76" s="213"/>
      <c r="E76" s="213"/>
      <c r="F76" s="213"/>
      <c r="G76" s="213"/>
      <c r="H76" s="213"/>
      <c r="I76" s="213"/>
      <c r="J76" s="112"/>
      <c r="K76" s="112"/>
    </row>
    <row r="77" spans="1:11" ht="9" customHeight="1">
      <c r="A77" s="171"/>
      <c r="B77" s="171"/>
      <c r="C77" s="171"/>
      <c r="D77" s="172"/>
      <c r="E77" s="172"/>
      <c r="F77" s="172"/>
      <c r="G77" s="172"/>
      <c r="H77" s="172"/>
      <c r="I77" s="172"/>
      <c r="J77" s="112"/>
      <c r="K77" s="112"/>
    </row>
    <row r="78" spans="1:11" ht="18" customHeight="1">
      <c r="A78" s="214" t="s">
        <v>5</v>
      </c>
      <c r="B78" s="215"/>
      <c r="C78" s="220" t="s">
        <v>6</v>
      </c>
      <c r="D78" s="223" t="s">
        <v>7</v>
      </c>
      <c r="E78" s="223" t="s">
        <v>8</v>
      </c>
      <c r="F78" s="223" t="s">
        <v>9</v>
      </c>
      <c r="G78" s="223" t="s">
        <v>10</v>
      </c>
      <c r="H78" s="223" t="s">
        <v>11</v>
      </c>
      <c r="I78" s="225" t="s">
        <v>12</v>
      </c>
      <c r="J78" s="112"/>
      <c r="K78" s="112"/>
    </row>
    <row r="79" spans="1:11" ht="18" customHeight="1">
      <c r="A79" s="218"/>
      <c r="B79" s="219"/>
      <c r="C79" s="221"/>
      <c r="D79" s="224"/>
      <c r="E79" s="224"/>
      <c r="F79" s="224"/>
      <c r="G79" s="224"/>
      <c r="H79" s="224"/>
      <c r="I79" s="226"/>
      <c r="J79" s="112"/>
      <c r="K79" s="112"/>
    </row>
    <row r="80" spans="1:11" ht="18" customHeight="1">
      <c r="A80" s="231" t="s">
        <v>84</v>
      </c>
      <c r="B80" s="220" t="s">
        <v>20</v>
      </c>
      <c r="C80" s="221"/>
      <c r="D80" s="224"/>
      <c r="E80" s="228" t="s">
        <v>13</v>
      </c>
      <c r="F80" s="229"/>
      <c r="G80" s="224"/>
      <c r="H80" s="224"/>
      <c r="I80" s="227"/>
      <c r="J80" s="112"/>
      <c r="K80" s="112"/>
    </row>
    <row r="81" spans="1:11" ht="18" customHeight="1">
      <c r="A81" s="232"/>
      <c r="B81" s="222"/>
      <c r="C81" s="222"/>
      <c r="D81" s="116" t="s">
        <v>14</v>
      </c>
      <c r="E81" s="116" t="s">
        <v>15</v>
      </c>
      <c r="F81" s="116" t="s">
        <v>16</v>
      </c>
      <c r="G81" s="116" t="s">
        <v>17</v>
      </c>
      <c r="H81" s="116" t="s">
        <v>18</v>
      </c>
      <c r="I81" s="116" t="s">
        <v>19</v>
      </c>
      <c r="J81" s="112"/>
      <c r="K81" s="112"/>
    </row>
    <row r="82" spans="1:11" ht="39" customHeight="1" thickBot="1">
      <c r="A82" s="125" t="s">
        <v>85</v>
      </c>
      <c r="B82" s="153"/>
      <c r="C82" s="173"/>
      <c r="D82" s="174"/>
      <c r="E82" s="169"/>
      <c r="F82" s="169"/>
      <c r="G82" s="169"/>
      <c r="H82" s="169"/>
      <c r="I82" s="169"/>
      <c r="J82" s="112"/>
      <c r="K82" s="112"/>
    </row>
    <row r="83" spans="1:11" ht="12" customHeight="1">
      <c r="A83" s="161"/>
      <c r="B83" s="175" t="s">
        <v>86</v>
      </c>
      <c r="C83" s="155" t="s">
        <v>87</v>
      </c>
      <c r="D83" s="150">
        <v>488.45100000000019</v>
      </c>
      <c r="E83" s="151">
        <v>448.95600000000019</v>
      </c>
      <c r="F83" s="151">
        <v>22.632000000000023</v>
      </c>
      <c r="G83" s="151">
        <v>-8.2219999999999693</v>
      </c>
      <c r="H83" s="151">
        <v>25.085000000000001</v>
      </c>
      <c r="I83" s="151">
        <v>-97.814000000000078</v>
      </c>
      <c r="J83" s="148"/>
      <c r="K83" s="148"/>
    </row>
    <row r="84" spans="1:11" ht="12" customHeight="1">
      <c r="A84" s="153"/>
      <c r="B84" s="176" t="s">
        <v>88</v>
      </c>
      <c r="C84" s="155" t="s">
        <v>295</v>
      </c>
      <c r="D84" s="150">
        <v>207.53699999999981</v>
      </c>
      <c r="E84" s="151">
        <v>0</v>
      </c>
      <c r="F84" s="151">
        <v>0</v>
      </c>
      <c r="G84" s="151">
        <v>0</v>
      </c>
      <c r="H84" s="151">
        <v>207.53699999999981</v>
      </c>
      <c r="I84" s="151">
        <v>0</v>
      </c>
      <c r="J84" s="148"/>
      <c r="K84" s="148"/>
    </row>
    <row r="85" spans="1:11" ht="21" customHeight="1">
      <c r="B85" s="138" t="s">
        <v>66</v>
      </c>
      <c r="C85" s="130" t="s">
        <v>67</v>
      </c>
      <c r="D85" s="150">
        <v>431.33</v>
      </c>
      <c r="E85" s="151">
        <v>189.62599999999998</v>
      </c>
      <c r="F85" s="151">
        <v>239.27699999999999</v>
      </c>
      <c r="G85" s="151">
        <v>0</v>
      </c>
      <c r="H85" s="151">
        <v>2.427</v>
      </c>
      <c r="I85" s="151">
        <v>3.2549999999999999</v>
      </c>
      <c r="J85" s="148"/>
      <c r="K85" s="148"/>
    </row>
    <row r="86" spans="1:11" ht="12" customHeight="1">
      <c r="B86" s="138" t="s">
        <v>68</v>
      </c>
      <c r="C86" s="130" t="s">
        <v>69</v>
      </c>
      <c r="D86" s="150">
        <v>170.13799999999998</v>
      </c>
      <c r="E86" s="151">
        <v>36.384999999999998</v>
      </c>
      <c r="F86" s="151">
        <v>131.32599999999999</v>
      </c>
      <c r="G86" s="151">
        <v>0</v>
      </c>
      <c r="H86" s="151">
        <v>2.427</v>
      </c>
      <c r="I86" s="151">
        <v>0</v>
      </c>
      <c r="J86" s="148"/>
      <c r="K86" s="148"/>
    </row>
    <row r="87" spans="1:11" ht="12" customHeight="1">
      <c r="B87" s="138"/>
      <c r="C87" s="130" t="s">
        <v>70</v>
      </c>
      <c r="D87" s="150">
        <v>211.191</v>
      </c>
      <c r="E87" s="151">
        <v>29.004000000000001</v>
      </c>
      <c r="F87" s="151">
        <v>182.15300000000002</v>
      </c>
      <c r="G87" s="151">
        <v>0</v>
      </c>
      <c r="H87" s="151">
        <v>3.4000000000000002E-2</v>
      </c>
      <c r="I87" s="151">
        <v>0</v>
      </c>
      <c r="J87" s="148"/>
      <c r="K87" s="148"/>
    </row>
    <row r="88" spans="1:11" ht="12" customHeight="1">
      <c r="B88" s="138" t="s">
        <v>71</v>
      </c>
      <c r="C88" s="130" t="s">
        <v>72</v>
      </c>
      <c r="D88" s="150">
        <v>158.30700000000002</v>
      </c>
      <c r="E88" s="151">
        <v>103.354</v>
      </c>
      <c r="F88" s="151">
        <v>54.952999999999989</v>
      </c>
      <c r="G88" s="151">
        <v>0</v>
      </c>
      <c r="H88" s="151">
        <v>0</v>
      </c>
      <c r="I88" s="151">
        <v>0</v>
      </c>
      <c r="J88" s="148"/>
      <c r="K88" s="148"/>
    </row>
    <row r="89" spans="1:11" ht="12" customHeight="1">
      <c r="B89" s="138" t="s">
        <v>73</v>
      </c>
      <c r="C89" s="130" t="s">
        <v>74</v>
      </c>
      <c r="D89" s="150">
        <v>53.746000000000002</v>
      </c>
      <c r="E89" s="151">
        <v>45.613999999999997</v>
      </c>
      <c r="F89" s="151">
        <v>8.1320000000000014</v>
      </c>
      <c r="G89" s="151">
        <v>0</v>
      </c>
      <c r="H89" s="151">
        <v>0</v>
      </c>
      <c r="I89" s="151">
        <v>3.2549999999999999</v>
      </c>
      <c r="J89" s="148"/>
      <c r="K89" s="148"/>
    </row>
    <row r="90" spans="1:11" ht="12" customHeight="1">
      <c r="B90" s="138" t="s">
        <v>75</v>
      </c>
      <c r="C90" s="130" t="s">
        <v>294</v>
      </c>
      <c r="D90" s="150">
        <v>49.122</v>
      </c>
      <c r="E90" s="151">
        <v>4.2560000000000002</v>
      </c>
      <c r="F90" s="151">
        <v>44.866</v>
      </c>
      <c r="G90" s="151">
        <v>0</v>
      </c>
      <c r="H90" s="151">
        <v>0</v>
      </c>
      <c r="I90" s="151">
        <v>0</v>
      </c>
      <c r="J90" s="148"/>
      <c r="K90" s="148"/>
    </row>
    <row r="91" spans="1:11" ht="12" customHeight="1">
      <c r="B91" s="138" t="s">
        <v>76</v>
      </c>
      <c r="C91" s="130" t="s">
        <v>77</v>
      </c>
      <c r="D91" s="150">
        <v>1.7000000000000001E-2</v>
      </c>
      <c r="E91" s="151">
        <v>1.7000000000000001E-2</v>
      </c>
      <c r="F91" s="151">
        <v>0</v>
      </c>
      <c r="G91" s="151">
        <v>0</v>
      </c>
      <c r="H91" s="151">
        <v>0</v>
      </c>
      <c r="I91" s="151">
        <v>0</v>
      </c>
      <c r="J91" s="148"/>
      <c r="K91" s="148"/>
    </row>
    <row r="92" spans="1:11" ht="16.5" hidden="1" customHeight="1">
      <c r="B92" s="137" t="s">
        <v>29</v>
      </c>
      <c r="C92" s="130"/>
      <c r="D92" s="131">
        <v>1127.318</v>
      </c>
      <c r="E92" s="132">
        <v>638.58200000000011</v>
      </c>
      <c r="F92" s="132">
        <v>261.90899999999999</v>
      </c>
      <c r="G92" s="132">
        <v>-8.2219999999999693</v>
      </c>
      <c r="H92" s="132">
        <v>235.04899999999981</v>
      </c>
      <c r="I92" s="132">
        <v>-94.559000000000083</v>
      </c>
      <c r="J92" s="148"/>
      <c r="K92" s="148"/>
    </row>
    <row r="93" spans="1:11" ht="21" customHeight="1">
      <c r="A93" s="114" t="s">
        <v>66</v>
      </c>
      <c r="B93" s="138"/>
      <c r="C93" s="130" t="s">
        <v>67</v>
      </c>
      <c r="D93" s="150">
        <v>266.08699999999999</v>
      </c>
      <c r="E93" s="151">
        <v>24.903999999999996</v>
      </c>
      <c r="F93" s="151">
        <v>224.37299999999999</v>
      </c>
      <c r="G93" s="151">
        <v>0</v>
      </c>
      <c r="H93" s="151">
        <v>16.809999999999995</v>
      </c>
      <c r="I93" s="151">
        <v>0</v>
      </c>
      <c r="J93" s="132"/>
      <c r="K93" s="148"/>
    </row>
    <row r="94" spans="1:11" ht="12" customHeight="1">
      <c r="A94" s="114" t="s">
        <v>68</v>
      </c>
      <c r="B94" s="138"/>
      <c r="C94" s="130" t="s">
        <v>69</v>
      </c>
      <c r="D94" s="150">
        <v>145.559</v>
      </c>
      <c r="E94" s="151">
        <v>22.603999999999999</v>
      </c>
      <c r="F94" s="151">
        <v>108.53</v>
      </c>
      <c r="G94" s="151">
        <v>0</v>
      </c>
      <c r="H94" s="151">
        <v>14.424999999999997</v>
      </c>
      <c r="I94" s="151">
        <v>0</v>
      </c>
      <c r="J94" s="148"/>
      <c r="K94" s="148"/>
    </row>
    <row r="95" spans="1:11" ht="12" customHeight="1">
      <c r="B95" s="138"/>
      <c r="C95" s="130" t="s">
        <v>70</v>
      </c>
      <c r="D95" s="150">
        <v>158.148</v>
      </c>
      <c r="E95" s="151">
        <v>38.402000000000001</v>
      </c>
      <c r="F95" s="151">
        <v>84.021999999999991</v>
      </c>
      <c r="G95" s="151">
        <v>0</v>
      </c>
      <c r="H95" s="151">
        <v>35.724000000000004</v>
      </c>
      <c r="I95" s="151">
        <v>0</v>
      </c>
      <c r="J95" s="148"/>
      <c r="K95" s="148"/>
    </row>
    <row r="96" spans="1:11" ht="12" customHeight="1">
      <c r="A96" s="114" t="s">
        <v>75</v>
      </c>
      <c r="B96" s="138"/>
      <c r="C96" s="130" t="s">
        <v>294</v>
      </c>
      <c r="D96" s="150">
        <v>115.843</v>
      </c>
      <c r="E96" s="151">
        <v>0</v>
      </c>
      <c r="F96" s="151">
        <v>115.843</v>
      </c>
      <c r="G96" s="151">
        <v>0</v>
      </c>
      <c r="H96" s="151">
        <v>0</v>
      </c>
      <c r="I96" s="151">
        <v>0</v>
      </c>
      <c r="J96" s="148"/>
      <c r="K96" s="148"/>
    </row>
    <row r="97" spans="1:11" ht="12" customHeight="1">
      <c r="A97" s="114" t="s">
        <v>76</v>
      </c>
      <c r="B97" s="138"/>
      <c r="C97" s="130" t="s">
        <v>77</v>
      </c>
      <c r="D97" s="150">
        <v>4.6849999999999987</v>
      </c>
      <c r="E97" s="151">
        <v>2.2999999999999998</v>
      </c>
      <c r="F97" s="151">
        <v>0</v>
      </c>
      <c r="G97" s="151">
        <v>0</v>
      </c>
      <c r="H97" s="151">
        <v>2.3849999999999998</v>
      </c>
      <c r="I97" s="151">
        <v>0</v>
      </c>
      <c r="J97" s="148"/>
      <c r="K97" s="148"/>
    </row>
    <row r="98" spans="1:11" ht="21" customHeight="1" thickBot="1">
      <c r="A98" s="177" t="s">
        <v>89</v>
      </c>
      <c r="B98" s="178"/>
      <c r="C98" s="155" t="s">
        <v>90</v>
      </c>
      <c r="D98" s="150">
        <v>861.23099999999999</v>
      </c>
      <c r="E98" s="151">
        <v>613.67800000000011</v>
      </c>
      <c r="F98" s="151">
        <v>37.536000000000016</v>
      </c>
      <c r="G98" s="151">
        <v>-8.2219999999999693</v>
      </c>
      <c r="H98" s="151">
        <v>218.23899999999981</v>
      </c>
      <c r="I98" s="151">
        <v>-94.559000000000083</v>
      </c>
      <c r="J98" s="148"/>
      <c r="K98" s="148"/>
    </row>
    <row r="99" spans="1:11" ht="16.5" hidden="1" customHeight="1" thickBot="1">
      <c r="A99" s="158" t="s">
        <v>29</v>
      </c>
      <c r="B99" s="178"/>
      <c r="C99" s="155"/>
      <c r="D99" s="131">
        <v>1127.318</v>
      </c>
      <c r="E99" s="132">
        <v>638.58200000000011</v>
      </c>
      <c r="F99" s="132">
        <v>261.90899999999999</v>
      </c>
      <c r="G99" s="132">
        <v>-8.2219999999999693</v>
      </c>
      <c r="H99" s="132">
        <v>235.04899999999981</v>
      </c>
      <c r="I99" s="132">
        <v>-94.559000000000083</v>
      </c>
      <c r="J99" s="148"/>
      <c r="K99" s="148"/>
    </row>
    <row r="100" spans="1:11" ht="39" customHeight="1" thickBot="1">
      <c r="A100" s="125" t="s">
        <v>91</v>
      </c>
      <c r="B100" s="153"/>
      <c r="C100" s="160"/>
      <c r="D100" s="131"/>
      <c r="E100" s="132"/>
      <c r="F100" s="132"/>
      <c r="G100" s="132"/>
      <c r="H100" s="132"/>
      <c r="I100" s="132"/>
      <c r="J100" s="148"/>
      <c r="K100" s="148"/>
    </row>
    <row r="101" spans="1:11" ht="12" customHeight="1">
      <c r="A101" s="161"/>
      <c r="B101" s="175" t="s">
        <v>89</v>
      </c>
      <c r="C101" s="155" t="s">
        <v>90</v>
      </c>
      <c r="D101" s="150">
        <v>861.23099999999999</v>
      </c>
      <c r="E101" s="151">
        <v>613.67800000000011</v>
      </c>
      <c r="F101" s="151">
        <v>37.536000000000016</v>
      </c>
      <c r="G101" s="151">
        <v>-8.2219999999999693</v>
      </c>
      <c r="H101" s="151">
        <v>218.23899999999981</v>
      </c>
      <c r="I101" s="151">
        <v>-94.559000000000083</v>
      </c>
      <c r="J101" s="148"/>
      <c r="K101" s="148"/>
    </row>
    <row r="102" spans="1:11" ht="21" customHeight="1">
      <c r="B102" s="138" t="s">
        <v>52</v>
      </c>
      <c r="C102" s="130" t="s">
        <v>53</v>
      </c>
      <c r="D102" s="150">
        <v>2029.7599999999998</v>
      </c>
      <c r="E102" s="151">
        <v>0</v>
      </c>
      <c r="F102" s="151">
        <v>0</v>
      </c>
      <c r="G102" s="151">
        <v>0</v>
      </c>
      <c r="H102" s="151">
        <v>2029.7599999999998</v>
      </c>
      <c r="I102" s="151">
        <v>13.829000000000001</v>
      </c>
      <c r="J102" s="148"/>
      <c r="K102" s="148"/>
    </row>
    <row r="103" spans="1:11" ht="12" customHeight="1">
      <c r="B103" s="138" t="s">
        <v>58</v>
      </c>
      <c r="C103" s="130" t="s">
        <v>59</v>
      </c>
      <c r="D103" s="150">
        <v>420.51100000000002</v>
      </c>
      <c r="E103" s="151">
        <v>0</v>
      </c>
      <c r="F103" s="151">
        <v>0</v>
      </c>
      <c r="G103" s="151">
        <v>420.51100000000002</v>
      </c>
      <c r="H103" s="151">
        <v>0</v>
      </c>
      <c r="I103" s="151">
        <v>10.02</v>
      </c>
      <c r="J103" s="148"/>
      <c r="K103" s="148"/>
    </row>
    <row r="104" spans="1:11" ht="12" customHeight="1">
      <c r="B104" s="138" t="s">
        <v>66</v>
      </c>
      <c r="C104" s="130" t="s">
        <v>67</v>
      </c>
      <c r="D104" s="131">
        <v>411.64400000000006</v>
      </c>
      <c r="E104" s="151">
        <v>0</v>
      </c>
      <c r="F104" s="151">
        <v>0</v>
      </c>
      <c r="G104" s="151">
        <v>16.569000000000003</v>
      </c>
      <c r="H104" s="151">
        <v>395.07500000000005</v>
      </c>
      <c r="I104" s="151">
        <v>97.206000000000003</v>
      </c>
      <c r="J104" s="148"/>
      <c r="K104" s="148"/>
    </row>
    <row r="105" spans="1:11" ht="12" customHeight="1">
      <c r="B105" s="138" t="s">
        <v>68</v>
      </c>
      <c r="C105" s="130" t="s">
        <v>69</v>
      </c>
      <c r="D105" s="131">
        <v>30.546000000000003</v>
      </c>
      <c r="E105" s="151">
        <v>0</v>
      </c>
      <c r="F105" s="151">
        <v>0</v>
      </c>
      <c r="G105" s="151">
        <v>6.625</v>
      </c>
      <c r="H105" s="151">
        <v>23.921000000000003</v>
      </c>
      <c r="I105" s="151">
        <v>42.11</v>
      </c>
      <c r="J105" s="148"/>
      <c r="K105" s="148"/>
    </row>
    <row r="106" spans="1:11" ht="12" customHeight="1">
      <c r="B106" s="138"/>
      <c r="C106" s="130" t="s">
        <v>70</v>
      </c>
      <c r="D106" s="131">
        <v>14.573</v>
      </c>
      <c r="E106" s="151">
        <v>0</v>
      </c>
      <c r="F106" s="151">
        <v>0</v>
      </c>
      <c r="G106" s="151">
        <v>5.2290000000000001</v>
      </c>
      <c r="H106" s="151">
        <v>9.3439999999999994</v>
      </c>
      <c r="I106" s="151">
        <v>42.078000000000003</v>
      </c>
      <c r="J106" s="148"/>
      <c r="K106" s="148"/>
    </row>
    <row r="107" spans="1:11" ht="12" customHeight="1">
      <c r="B107" s="138" t="s">
        <v>71</v>
      </c>
      <c r="C107" s="130" t="s">
        <v>72</v>
      </c>
      <c r="D107" s="150">
        <v>306.26</v>
      </c>
      <c r="E107" s="151">
        <v>0</v>
      </c>
      <c r="F107" s="151">
        <v>0</v>
      </c>
      <c r="G107" s="151">
        <v>7.1469999999999994</v>
      </c>
      <c r="H107" s="151">
        <v>299.11300000000006</v>
      </c>
      <c r="I107" s="151">
        <v>47.973999999999997</v>
      </c>
      <c r="J107" s="148"/>
      <c r="K107" s="148"/>
    </row>
    <row r="108" spans="1:11" ht="12" customHeight="1">
      <c r="B108" s="138" t="s">
        <v>75</v>
      </c>
      <c r="C108" s="130" t="s">
        <v>294</v>
      </c>
      <c r="D108" s="150">
        <v>70.17</v>
      </c>
      <c r="E108" s="151">
        <v>0</v>
      </c>
      <c r="F108" s="151">
        <v>0</v>
      </c>
      <c r="G108" s="151">
        <v>1.427</v>
      </c>
      <c r="H108" s="151">
        <v>68.742999999999995</v>
      </c>
      <c r="I108" s="151">
        <v>7.1219999999999999</v>
      </c>
      <c r="J108" s="148"/>
      <c r="K108" s="148"/>
    </row>
    <row r="109" spans="1:11" ht="12" customHeight="1">
      <c r="B109" s="138" t="s">
        <v>76</v>
      </c>
      <c r="C109" s="130" t="s">
        <v>77</v>
      </c>
      <c r="D109" s="150">
        <v>4.668000000000001</v>
      </c>
      <c r="E109" s="151">
        <v>0</v>
      </c>
      <c r="F109" s="151">
        <v>0</v>
      </c>
      <c r="G109" s="151">
        <v>1.37</v>
      </c>
      <c r="H109" s="151">
        <v>3.298</v>
      </c>
      <c r="I109" s="151">
        <v>0</v>
      </c>
      <c r="J109" s="148"/>
      <c r="K109" s="148"/>
    </row>
    <row r="110" spans="1:11" ht="16.5" hidden="1" customHeight="1">
      <c r="B110" s="137" t="s">
        <v>29</v>
      </c>
      <c r="C110" s="130"/>
      <c r="D110" s="131">
        <v>3723.1460000000002</v>
      </c>
      <c r="E110" s="132">
        <v>613.67800000000011</v>
      </c>
      <c r="F110" s="132">
        <v>37.536000000000016</v>
      </c>
      <c r="G110" s="132">
        <v>428.85800000000006</v>
      </c>
      <c r="H110" s="132">
        <v>2643.0739999999996</v>
      </c>
      <c r="I110" s="132">
        <v>26.495999999999924</v>
      </c>
      <c r="J110" s="148"/>
      <c r="K110" s="148"/>
    </row>
    <row r="111" spans="1:11" ht="21" customHeight="1">
      <c r="A111" s="114" t="s">
        <v>78</v>
      </c>
      <c r="B111" s="137"/>
      <c r="C111" s="130" t="s">
        <v>79</v>
      </c>
      <c r="D111" s="150">
        <v>72.751999999999995</v>
      </c>
      <c r="E111" s="151">
        <v>0</v>
      </c>
      <c r="F111" s="151">
        <v>0</v>
      </c>
      <c r="G111" s="151">
        <v>72.751999999999995</v>
      </c>
      <c r="H111" s="151">
        <v>0</v>
      </c>
      <c r="I111" s="151">
        <v>4.7349999999999994</v>
      </c>
      <c r="J111" s="148"/>
      <c r="K111" s="148"/>
    </row>
    <row r="112" spans="1:11" ht="16.5" customHeight="1">
      <c r="A112" s="114" t="s">
        <v>66</v>
      </c>
      <c r="B112" s="138"/>
      <c r="C112" s="130" t="s">
        <v>67</v>
      </c>
      <c r="D112" s="151">
        <v>444.16900000000004</v>
      </c>
      <c r="E112" s="151">
        <v>393.67899999999992</v>
      </c>
      <c r="F112" s="151">
        <v>20.93</v>
      </c>
      <c r="G112" s="151">
        <v>26.148</v>
      </c>
      <c r="H112" s="151">
        <v>3.4120000000000039</v>
      </c>
      <c r="I112" s="151">
        <v>233.179</v>
      </c>
      <c r="J112" s="148"/>
      <c r="K112" s="148"/>
    </row>
    <row r="113" spans="1:11" ht="12" customHeight="1">
      <c r="A113" s="114" t="s">
        <v>68</v>
      </c>
      <c r="B113" s="138"/>
      <c r="C113" s="130" t="s">
        <v>69</v>
      </c>
      <c r="D113" s="131">
        <v>29.560000000000002</v>
      </c>
      <c r="E113" s="151">
        <v>0</v>
      </c>
      <c r="F113" s="151">
        <v>0</v>
      </c>
      <c r="G113" s="151">
        <v>26.148</v>
      </c>
      <c r="H113" s="151">
        <v>3.4120000000000039</v>
      </c>
      <c r="I113" s="151">
        <v>67.674999999999997</v>
      </c>
      <c r="J113" s="148"/>
      <c r="K113" s="148"/>
    </row>
    <row r="114" spans="1:11" ht="12" customHeight="1">
      <c r="B114" s="138"/>
      <c r="C114" s="130" t="s">
        <v>70</v>
      </c>
      <c r="D114" s="131">
        <v>37.51</v>
      </c>
      <c r="E114" s="151">
        <v>0</v>
      </c>
      <c r="F114" s="151">
        <v>0</v>
      </c>
      <c r="G114" s="151">
        <v>26.623000000000001</v>
      </c>
      <c r="H114" s="151">
        <v>10.886999999999997</v>
      </c>
      <c r="I114" s="151">
        <v>72.183999999999997</v>
      </c>
      <c r="J114" s="148"/>
      <c r="K114" s="148"/>
    </row>
    <row r="115" spans="1:11" ht="12" customHeight="1">
      <c r="A115" s="114" t="s">
        <v>71</v>
      </c>
      <c r="B115" s="138"/>
      <c r="C115" s="130" t="s">
        <v>72</v>
      </c>
      <c r="D115" s="150">
        <v>411.35400000000004</v>
      </c>
      <c r="E115" s="151">
        <v>388.17099999999994</v>
      </c>
      <c r="F115" s="151">
        <v>23.183</v>
      </c>
      <c r="G115" s="151">
        <v>0</v>
      </c>
      <c r="H115" s="151">
        <v>0</v>
      </c>
      <c r="I115" s="151">
        <v>101.187</v>
      </c>
      <c r="J115" s="148"/>
      <c r="K115" s="148"/>
    </row>
    <row r="116" spans="1:11" ht="12" customHeight="1">
      <c r="A116" s="114" t="s">
        <v>73</v>
      </c>
      <c r="B116" s="138"/>
      <c r="C116" s="130" t="s">
        <v>80</v>
      </c>
      <c r="D116" s="150">
        <v>3.2549999999999999</v>
      </c>
      <c r="E116" s="151">
        <v>5.508</v>
      </c>
      <c r="F116" s="151">
        <v>-2.2530000000000001</v>
      </c>
      <c r="G116" s="151">
        <v>0</v>
      </c>
      <c r="H116" s="151">
        <v>0</v>
      </c>
      <c r="I116" s="151">
        <v>53.746000000000002</v>
      </c>
      <c r="J116" s="148"/>
      <c r="K116" s="148"/>
    </row>
    <row r="117" spans="1:11" ht="12" customHeight="1">
      <c r="A117" s="114" t="s">
        <v>75</v>
      </c>
      <c r="B117" s="138"/>
      <c r="C117" s="130" t="s">
        <v>294</v>
      </c>
      <c r="D117" s="150">
        <v>0</v>
      </c>
      <c r="E117" s="151">
        <v>0</v>
      </c>
      <c r="F117" s="151">
        <v>0</v>
      </c>
      <c r="G117" s="151">
        <v>0</v>
      </c>
      <c r="H117" s="151">
        <v>0</v>
      </c>
      <c r="I117" s="151">
        <v>10.571000000000002</v>
      </c>
      <c r="J117" s="148"/>
      <c r="K117" s="148"/>
    </row>
    <row r="118" spans="1:11" ht="12" customHeight="1">
      <c r="A118" s="114" t="s">
        <v>76</v>
      </c>
      <c r="B118" s="138"/>
      <c r="C118" s="130" t="s">
        <v>77</v>
      </c>
      <c r="D118" s="150">
        <v>0</v>
      </c>
      <c r="E118" s="151">
        <v>0</v>
      </c>
      <c r="F118" s="151">
        <v>0</v>
      </c>
      <c r="G118" s="151">
        <v>0</v>
      </c>
      <c r="H118" s="151">
        <v>0</v>
      </c>
      <c r="I118" s="151">
        <v>0</v>
      </c>
      <c r="J118" s="148"/>
      <c r="K118" s="148"/>
    </row>
    <row r="119" spans="1:11" ht="21" customHeight="1" thickBot="1">
      <c r="A119" s="177" t="s">
        <v>81</v>
      </c>
      <c r="B119" s="178"/>
      <c r="C119" s="155" t="s">
        <v>82</v>
      </c>
      <c r="D119" s="150">
        <v>3206.2249999999995</v>
      </c>
      <c r="E119" s="151">
        <v>219.99900000000011</v>
      </c>
      <c r="F119" s="151">
        <v>16.606000000000012</v>
      </c>
      <c r="G119" s="151">
        <v>329.95800000000003</v>
      </c>
      <c r="H119" s="151">
        <v>2639.6619999999994</v>
      </c>
      <c r="I119" s="151">
        <v>-211.41800000000006</v>
      </c>
      <c r="J119" s="148"/>
      <c r="K119" s="148"/>
    </row>
    <row r="120" spans="1:11" ht="16.5" hidden="1" customHeight="1" thickBot="1">
      <c r="A120" s="141" t="s">
        <v>29</v>
      </c>
      <c r="B120" s="140"/>
      <c r="D120" s="131">
        <v>3723.1459999999997</v>
      </c>
      <c r="E120" s="132">
        <v>613.678</v>
      </c>
      <c r="F120" s="132">
        <v>37.536000000000016</v>
      </c>
      <c r="G120" s="132">
        <v>428.858</v>
      </c>
      <c r="H120" s="132">
        <v>2643.0739999999992</v>
      </c>
      <c r="I120" s="132">
        <v>26.495999999999924</v>
      </c>
      <c r="J120" s="148"/>
      <c r="K120" s="148"/>
    </row>
    <row r="121" spans="1:11" ht="12" customHeight="1">
      <c r="A121" s="142"/>
      <c r="B121" s="149"/>
      <c r="D121" s="179"/>
      <c r="E121" s="179"/>
      <c r="F121" s="179"/>
      <c r="G121" s="179"/>
      <c r="H121" s="179"/>
      <c r="I121" s="179"/>
      <c r="K121" s="112"/>
    </row>
    <row r="122" spans="1:11" ht="15.75" customHeight="1">
      <c r="A122" s="170" t="s">
        <v>92</v>
      </c>
      <c r="B122" s="149"/>
      <c r="C122" s="149"/>
      <c r="D122" s="179"/>
      <c r="E122" s="180"/>
      <c r="F122" s="180"/>
      <c r="G122" s="180"/>
      <c r="H122" s="180"/>
      <c r="I122" s="180"/>
      <c r="K122" s="112"/>
    </row>
    <row r="123" spans="1:11" ht="12" customHeight="1">
      <c r="A123" s="230" t="s">
        <v>3</v>
      </c>
      <c r="B123" s="230"/>
      <c r="C123" s="230"/>
      <c r="D123" s="230"/>
      <c r="E123" s="230"/>
      <c r="F123" s="230"/>
      <c r="G123" s="230"/>
      <c r="H123" s="230"/>
      <c r="I123" s="230"/>
      <c r="K123" s="112"/>
    </row>
    <row r="124" spans="1:11" ht="12" customHeight="1">
      <c r="A124" s="213">
        <v>2022</v>
      </c>
      <c r="B124" s="213"/>
      <c r="C124" s="213"/>
      <c r="D124" s="213"/>
      <c r="E124" s="213"/>
      <c r="F124" s="213"/>
      <c r="G124" s="213"/>
      <c r="H124" s="213"/>
      <c r="I124" s="213"/>
      <c r="K124" s="112"/>
    </row>
    <row r="125" spans="1:11" ht="12" customHeight="1">
      <c r="A125" s="213" t="s">
        <v>4</v>
      </c>
      <c r="B125" s="213"/>
      <c r="C125" s="213"/>
      <c r="D125" s="213"/>
      <c r="E125" s="213"/>
      <c r="F125" s="213"/>
      <c r="G125" s="213"/>
      <c r="H125" s="213"/>
      <c r="I125" s="213"/>
      <c r="K125" s="112"/>
    </row>
    <row r="126" spans="1:11" ht="9" customHeight="1">
      <c r="A126" s="171"/>
      <c r="B126" s="171"/>
      <c r="C126" s="171"/>
      <c r="D126" s="172"/>
      <c r="E126" s="172"/>
      <c r="F126" s="172"/>
      <c r="G126" s="172"/>
      <c r="H126" s="172"/>
      <c r="I126" s="172"/>
      <c r="K126" s="112"/>
    </row>
    <row r="127" spans="1:11" ht="18" customHeight="1">
      <c r="A127" s="214" t="s">
        <v>5</v>
      </c>
      <c r="B127" s="215"/>
      <c r="C127" s="220" t="s">
        <v>6</v>
      </c>
      <c r="D127" s="223" t="s">
        <v>7</v>
      </c>
      <c r="E127" s="223" t="s">
        <v>8</v>
      </c>
      <c r="F127" s="223" t="s">
        <v>9</v>
      </c>
      <c r="G127" s="223" t="s">
        <v>10</v>
      </c>
      <c r="H127" s="223" t="s">
        <v>11</v>
      </c>
      <c r="I127" s="225" t="s">
        <v>12</v>
      </c>
      <c r="K127" s="112"/>
    </row>
    <row r="128" spans="1:11" ht="18" customHeight="1">
      <c r="A128" s="218"/>
      <c r="B128" s="219"/>
      <c r="C128" s="221"/>
      <c r="D128" s="224"/>
      <c r="E128" s="224"/>
      <c r="F128" s="224"/>
      <c r="G128" s="224"/>
      <c r="H128" s="224"/>
      <c r="I128" s="226"/>
      <c r="K128" s="112"/>
    </row>
    <row r="129" spans="1:11" ht="18" customHeight="1">
      <c r="A129" s="231" t="s">
        <v>84</v>
      </c>
      <c r="B129" s="220" t="s">
        <v>20</v>
      </c>
      <c r="C129" s="221"/>
      <c r="D129" s="224"/>
      <c r="E129" s="228" t="s">
        <v>13</v>
      </c>
      <c r="F129" s="229"/>
      <c r="G129" s="224"/>
      <c r="H129" s="224"/>
      <c r="I129" s="227"/>
      <c r="K129" s="112"/>
    </row>
    <row r="130" spans="1:11" ht="18" customHeight="1">
      <c r="A130" s="232"/>
      <c r="B130" s="222"/>
      <c r="C130" s="222"/>
      <c r="D130" s="116" t="s">
        <v>14</v>
      </c>
      <c r="E130" s="116" t="s">
        <v>15</v>
      </c>
      <c r="F130" s="116" t="s">
        <v>16</v>
      </c>
      <c r="G130" s="116" t="s">
        <v>17</v>
      </c>
      <c r="H130" s="116" t="s">
        <v>18</v>
      </c>
      <c r="I130" s="116" t="s">
        <v>19</v>
      </c>
      <c r="K130" s="112"/>
    </row>
    <row r="131" spans="1:11" ht="39" customHeight="1" thickBot="1">
      <c r="A131" s="125" t="s">
        <v>93</v>
      </c>
      <c r="B131" s="153"/>
      <c r="C131" s="173"/>
      <c r="D131" s="181"/>
      <c r="E131" s="180"/>
      <c r="F131" s="180"/>
      <c r="G131" s="180"/>
      <c r="H131" s="180"/>
      <c r="I131" s="180"/>
      <c r="K131" s="112"/>
    </row>
    <row r="132" spans="1:11" ht="12" customHeight="1">
      <c r="A132" s="161"/>
      <c r="B132" s="175" t="s">
        <v>81</v>
      </c>
      <c r="C132" s="155" t="s">
        <v>82</v>
      </c>
      <c r="D132" s="150">
        <v>3206.2249999999995</v>
      </c>
      <c r="E132" s="151">
        <v>219.99900000000011</v>
      </c>
      <c r="F132" s="151">
        <v>16.606000000000012</v>
      </c>
      <c r="G132" s="151">
        <v>329.95800000000003</v>
      </c>
      <c r="H132" s="151">
        <v>2639.6619999999994</v>
      </c>
      <c r="I132" s="151">
        <v>-211.41800000000006</v>
      </c>
      <c r="J132" s="148"/>
      <c r="K132" s="148"/>
    </row>
    <row r="133" spans="1:11" ht="21" customHeight="1">
      <c r="B133" s="138" t="s">
        <v>94</v>
      </c>
      <c r="C133" s="130" t="s">
        <v>95</v>
      </c>
      <c r="D133" s="150">
        <v>527.75099999999998</v>
      </c>
      <c r="E133" s="151">
        <v>0</v>
      </c>
      <c r="F133" s="151">
        <v>0</v>
      </c>
      <c r="G133" s="151">
        <v>527.75099999999998</v>
      </c>
      <c r="H133" s="151">
        <v>0</v>
      </c>
      <c r="I133" s="151">
        <v>0.59499999999999997</v>
      </c>
      <c r="J133" s="148"/>
      <c r="K133" s="148"/>
    </row>
    <row r="134" spans="1:11" ht="12" customHeight="1">
      <c r="B134" s="138" t="s">
        <v>96</v>
      </c>
      <c r="C134" s="130" t="s">
        <v>97</v>
      </c>
      <c r="D134" s="150">
        <v>512.16600000000005</v>
      </c>
      <c r="E134" s="151">
        <v>0</v>
      </c>
      <c r="F134" s="151">
        <v>0</v>
      </c>
      <c r="G134" s="151">
        <v>512.16600000000005</v>
      </c>
      <c r="H134" s="151">
        <v>0</v>
      </c>
      <c r="I134" s="151">
        <v>0.59499999999999997</v>
      </c>
      <c r="J134" s="148"/>
      <c r="K134" s="148"/>
    </row>
    <row r="135" spans="1:11" ht="12" customHeight="1">
      <c r="B135" s="138" t="s">
        <v>98</v>
      </c>
      <c r="C135" s="130" t="s">
        <v>99</v>
      </c>
      <c r="D135" s="150">
        <v>15.585000000000001</v>
      </c>
      <c r="E135" s="151">
        <v>0</v>
      </c>
      <c r="F135" s="151">
        <v>0</v>
      </c>
      <c r="G135" s="151">
        <v>15.585000000000001</v>
      </c>
      <c r="H135" s="151">
        <v>0</v>
      </c>
      <c r="I135" s="151">
        <v>0</v>
      </c>
      <c r="J135" s="148"/>
      <c r="K135" s="148"/>
    </row>
    <row r="136" spans="1:11" ht="21" customHeight="1">
      <c r="B136" s="138" t="s">
        <v>100</v>
      </c>
      <c r="C136" s="130" t="s">
        <v>252</v>
      </c>
      <c r="D136" s="150">
        <v>809.16200000000003</v>
      </c>
      <c r="E136" s="151">
        <v>20.963999999999999</v>
      </c>
      <c r="F136" s="151">
        <v>121.508</v>
      </c>
      <c r="G136" s="151">
        <v>665.80700000000002</v>
      </c>
      <c r="H136" s="151">
        <v>0.88300000000000001</v>
      </c>
      <c r="I136" s="151">
        <v>4.5200000000000005</v>
      </c>
      <c r="J136" s="148"/>
      <c r="K136" s="148"/>
    </row>
    <row r="137" spans="1:11" ht="12" customHeight="1">
      <c r="B137" s="138" t="s">
        <v>101</v>
      </c>
      <c r="C137" s="130" t="s">
        <v>102</v>
      </c>
      <c r="D137" s="150">
        <v>313.18100000000004</v>
      </c>
      <c r="E137" s="151">
        <v>19.306000000000001</v>
      </c>
      <c r="F137" s="151">
        <v>27.85</v>
      </c>
      <c r="G137" s="151">
        <v>266.02499999999998</v>
      </c>
      <c r="H137" s="151">
        <v>0</v>
      </c>
      <c r="I137" s="151">
        <v>2.5</v>
      </c>
      <c r="J137" s="148"/>
      <c r="K137" s="148"/>
    </row>
    <row r="138" spans="1:11" ht="12" customHeight="1">
      <c r="B138" s="138" t="s">
        <v>103</v>
      </c>
      <c r="C138" s="130" t="s">
        <v>253</v>
      </c>
      <c r="D138" s="150">
        <v>46.445999999999998</v>
      </c>
      <c r="E138" s="151">
        <v>1.6579999999999999</v>
      </c>
      <c r="F138" s="151">
        <v>0.56200000000000006</v>
      </c>
      <c r="G138" s="151">
        <v>43.342999999999989</v>
      </c>
      <c r="H138" s="151">
        <v>0.88300000000000001</v>
      </c>
      <c r="I138" s="151">
        <v>0</v>
      </c>
      <c r="J138" s="148"/>
      <c r="K138" s="148"/>
    </row>
    <row r="139" spans="1:11" ht="12" customHeight="1">
      <c r="B139" s="138" t="s">
        <v>254</v>
      </c>
      <c r="C139" s="130" t="s">
        <v>255</v>
      </c>
      <c r="D139" s="150">
        <v>422.83199999999999</v>
      </c>
      <c r="E139" s="151">
        <v>0</v>
      </c>
      <c r="F139" s="151">
        <v>66.393000000000001</v>
      </c>
      <c r="G139" s="151">
        <v>356.43899999999996</v>
      </c>
      <c r="H139" s="151">
        <v>0</v>
      </c>
      <c r="I139" s="151">
        <v>2.02</v>
      </c>
      <c r="J139" s="148"/>
      <c r="K139" s="148"/>
    </row>
    <row r="140" spans="1:11" ht="12" customHeight="1">
      <c r="B140" s="138" t="s">
        <v>256</v>
      </c>
      <c r="C140" s="130" t="s">
        <v>257</v>
      </c>
      <c r="D140" s="150">
        <v>34.495999999999995</v>
      </c>
      <c r="E140" s="151">
        <v>0</v>
      </c>
      <c r="F140" s="151">
        <v>34.495999999999995</v>
      </c>
      <c r="G140" s="151">
        <v>0</v>
      </c>
      <c r="H140" s="151">
        <v>0</v>
      </c>
      <c r="I140" s="151">
        <v>0</v>
      </c>
      <c r="J140" s="148"/>
      <c r="K140" s="148"/>
    </row>
    <row r="141" spans="1:11" ht="12" customHeight="1">
      <c r="B141" s="138" t="s">
        <v>258</v>
      </c>
      <c r="C141" s="130" t="s">
        <v>259</v>
      </c>
      <c r="D141" s="150">
        <v>7.7929999999999993</v>
      </c>
      <c r="E141" s="151">
        <v>0</v>
      </c>
      <c r="F141" s="151">
        <v>7.7929999999999993</v>
      </c>
      <c r="G141" s="151">
        <v>0</v>
      </c>
      <c r="H141" s="151">
        <v>0</v>
      </c>
      <c r="I141" s="151">
        <v>0</v>
      </c>
      <c r="J141" s="148"/>
      <c r="K141" s="148"/>
    </row>
    <row r="142" spans="1:11" ht="21" customHeight="1">
      <c r="B142" s="138" t="s">
        <v>104</v>
      </c>
      <c r="C142" s="130" t="s">
        <v>105</v>
      </c>
      <c r="D142" s="150">
        <v>685.53800000000012</v>
      </c>
      <c r="E142" s="151">
        <v>0</v>
      </c>
      <c r="F142" s="151">
        <v>0</v>
      </c>
      <c r="G142" s="151">
        <v>0</v>
      </c>
      <c r="H142" s="151">
        <v>685.53800000000012</v>
      </c>
      <c r="I142" s="151">
        <v>8.6009999999999991</v>
      </c>
      <c r="J142" s="148"/>
      <c r="K142" s="148"/>
    </row>
    <row r="143" spans="1:11" ht="12" customHeight="1">
      <c r="B143" s="138" t="s">
        <v>106</v>
      </c>
      <c r="C143" s="130" t="s">
        <v>107</v>
      </c>
      <c r="D143" s="150">
        <v>422.62099999999998</v>
      </c>
      <c r="E143" s="151">
        <v>0</v>
      </c>
      <c r="F143" s="151">
        <v>0</v>
      </c>
      <c r="G143" s="151">
        <v>0</v>
      </c>
      <c r="H143" s="151">
        <v>422.62099999999998</v>
      </c>
      <c r="I143" s="151">
        <v>8.2119999999999997</v>
      </c>
      <c r="J143" s="148"/>
      <c r="K143" s="148"/>
    </row>
    <row r="144" spans="1:11" ht="12" customHeight="1">
      <c r="B144" s="138" t="s">
        <v>108</v>
      </c>
      <c r="C144" s="130" t="s">
        <v>260</v>
      </c>
      <c r="D144" s="150">
        <v>160.809</v>
      </c>
      <c r="E144" s="151">
        <v>0</v>
      </c>
      <c r="F144" s="151">
        <v>0</v>
      </c>
      <c r="G144" s="151">
        <v>0</v>
      </c>
      <c r="H144" s="151">
        <v>160.809</v>
      </c>
      <c r="I144" s="151">
        <v>0.22500000000000001</v>
      </c>
      <c r="J144" s="148"/>
      <c r="K144" s="148"/>
    </row>
    <row r="145" spans="1:11" ht="12" customHeight="1">
      <c r="B145" s="138" t="s">
        <v>109</v>
      </c>
      <c r="C145" s="130" t="s">
        <v>110</v>
      </c>
      <c r="D145" s="150">
        <v>102.108</v>
      </c>
      <c r="E145" s="151">
        <v>0</v>
      </c>
      <c r="F145" s="151">
        <v>0</v>
      </c>
      <c r="G145" s="151">
        <v>0</v>
      </c>
      <c r="H145" s="151">
        <v>102.108</v>
      </c>
      <c r="I145" s="151">
        <v>0.16399999999999998</v>
      </c>
      <c r="J145" s="148"/>
      <c r="K145" s="148"/>
    </row>
    <row r="146" spans="1:11" ht="21" customHeight="1">
      <c r="B146" s="138" t="s">
        <v>111</v>
      </c>
      <c r="C146" s="130" t="s">
        <v>112</v>
      </c>
      <c r="D146" s="131">
        <v>363.67600000000004</v>
      </c>
      <c r="E146" s="151">
        <v>17.800999999999998</v>
      </c>
      <c r="F146" s="151">
        <v>173.51500000000001</v>
      </c>
      <c r="G146" s="132">
        <v>27.991000000000003</v>
      </c>
      <c r="H146" s="151">
        <v>144.369</v>
      </c>
      <c r="I146" s="151">
        <v>131.279</v>
      </c>
      <c r="J146" s="148"/>
      <c r="K146" s="148"/>
    </row>
    <row r="147" spans="1:11" ht="12" customHeight="1">
      <c r="B147" s="138" t="s">
        <v>113</v>
      </c>
      <c r="C147" s="130" t="s">
        <v>261</v>
      </c>
      <c r="D147" s="150">
        <v>143.37700000000001</v>
      </c>
      <c r="E147" s="151">
        <v>0</v>
      </c>
      <c r="F147" s="151">
        <v>143.37700000000001</v>
      </c>
      <c r="G147" s="151">
        <v>0</v>
      </c>
      <c r="H147" s="151">
        <v>0</v>
      </c>
      <c r="I147" s="151">
        <v>20.201000000000001</v>
      </c>
      <c r="J147" s="148"/>
      <c r="K147" s="148"/>
    </row>
    <row r="148" spans="1:11" ht="12" customHeight="1">
      <c r="B148" s="138" t="s">
        <v>114</v>
      </c>
      <c r="C148" s="130" t="s">
        <v>262</v>
      </c>
      <c r="D148" s="150">
        <v>116.919</v>
      </c>
      <c r="E148" s="151">
        <v>13.879999999999999</v>
      </c>
      <c r="F148" s="151">
        <v>27.737000000000002</v>
      </c>
      <c r="G148" s="151">
        <v>0.38100000000000001</v>
      </c>
      <c r="H148" s="151">
        <v>74.921000000000006</v>
      </c>
      <c r="I148" s="151">
        <v>43.800000000000004</v>
      </c>
      <c r="J148" s="148"/>
      <c r="K148" s="148"/>
    </row>
    <row r="149" spans="1:11" ht="12" customHeight="1">
      <c r="B149" s="138" t="s">
        <v>115</v>
      </c>
      <c r="C149" s="130" t="s">
        <v>116</v>
      </c>
      <c r="D149" s="131">
        <v>0</v>
      </c>
      <c r="E149" s="151">
        <v>0</v>
      </c>
      <c r="F149" s="151">
        <v>0</v>
      </c>
      <c r="G149" s="151">
        <v>0</v>
      </c>
      <c r="H149" s="151">
        <v>0</v>
      </c>
      <c r="I149" s="151">
        <v>0</v>
      </c>
      <c r="J149" s="148"/>
      <c r="K149" s="148"/>
    </row>
    <row r="150" spans="1:11" ht="12" customHeight="1">
      <c r="B150" s="138" t="s">
        <v>117</v>
      </c>
      <c r="C150" s="130" t="s">
        <v>118</v>
      </c>
      <c r="D150" s="150">
        <v>3.52</v>
      </c>
      <c r="E150" s="151">
        <v>0</v>
      </c>
      <c r="F150" s="151">
        <v>0</v>
      </c>
      <c r="G150" s="151">
        <v>3.52</v>
      </c>
      <c r="H150" s="151">
        <v>0</v>
      </c>
      <c r="I150" s="151">
        <v>14.731999999999999</v>
      </c>
      <c r="J150" s="148"/>
      <c r="K150" s="148"/>
    </row>
    <row r="151" spans="1:11" ht="12" customHeight="1">
      <c r="B151" s="138" t="s">
        <v>119</v>
      </c>
      <c r="C151" s="130" t="s">
        <v>120</v>
      </c>
      <c r="D151" s="150">
        <v>99.860000000000014</v>
      </c>
      <c r="E151" s="151">
        <v>3.9210000000000003</v>
      </c>
      <c r="F151" s="151">
        <v>2.4009999999999998</v>
      </c>
      <c r="G151" s="151">
        <v>24.090000000000003</v>
      </c>
      <c r="H151" s="151">
        <v>69.448000000000008</v>
      </c>
      <c r="I151" s="151">
        <v>21.715000000000003</v>
      </c>
      <c r="J151" s="148"/>
      <c r="K151" s="148"/>
    </row>
    <row r="152" spans="1:11" ht="12" customHeight="1">
      <c r="B152" s="138" t="s">
        <v>263</v>
      </c>
      <c r="C152" s="130" t="s">
        <v>264</v>
      </c>
      <c r="D152" s="150">
        <v>0</v>
      </c>
      <c r="E152" s="151">
        <v>0</v>
      </c>
      <c r="F152" s="151">
        <v>0</v>
      </c>
      <c r="G152" s="151">
        <v>0</v>
      </c>
      <c r="H152" s="151">
        <v>0</v>
      </c>
      <c r="I152" s="151">
        <v>30.830999999999996</v>
      </c>
      <c r="J152" s="148"/>
      <c r="K152" s="148"/>
    </row>
    <row r="153" spans="1:11" ht="16.5" hidden="1" customHeight="1">
      <c r="B153" s="137" t="s">
        <v>29</v>
      </c>
      <c r="C153" s="182"/>
      <c r="D153" s="131">
        <v>5592.3520000000008</v>
      </c>
      <c r="E153" s="132">
        <v>258.76400000000012</v>
      </c>
      <c r="F153" s="132">
        <v>311.62900000000002</v>
      </c>
      <c r="G153" s="132">
        <v>1551.5070000000001</v>
      </c>
      <c r="H153" s="132">
        <v>3470.4519999999993</v>
      </c>
      <c r="I153" s="132">
        <v>-66.423000000000059</v>
      </c>
      <c r="J153" s="148"/>
      <c r="K153" s="148"/>
    </row>
    <row r="154" spans="1:11" ht="21" customHeight="1">
      <c r="A154" s="114" t="s">
        <v>94</v>
      </c>
      <c r="B154" s="138"/>
      <c r="C154" s="130" t="s">
        <v>95</v>
      </c>
      <c r="D154" s="150">
        <v>514.12</v>
      </c>
      <c r="E154" s="151">
        <v>109.36799999999999</v>
      </c>
      <c r="F154" s="151">
        <v>13.078999999999999</v>
      </c>
      <c r="G154" s="151">
        <v>0</v>
      </c>
      <c r="H154" s="151">
        <v>391.67300000000006</v>
      </c>
      <c r="I154" s="151">
        <v>14.225999999999999</v>
      </c>
      <c r="J154" s="148"/>
      <c r="K154" s="148"/>
    </row>
    <row r="155" spans="1:11" ht="12" customHeight="1">
      <c r="A155" s="114" t="s">
        <v>96</v>
      </c>
      <c r="B155" s="138"/>
      <c r="C155" s="130" t="s">
        <v>97</v>
      </c>
      <c r="D155" s="150">
        <v>498.53499999999997</v>
      </c>
      <c r="E155" s="151">
        <v>109.36799999999999</v>
      </c>
      <c r="F155" s="151">
        <v>13.078999999999999</v>
      </c>
      <c r="G155" s="151">
        <v>0</v>
      </c>
      <c r="H155" s="151">
        <v>376.08800000000002</v>
      </c>
      <c r="I155" s="151">
        <v>14.225999999999999</v>
      </c>
      <c r="J155" s="148"/>
      <c r="K155" s="148"/>
    </row>
    <row r="156" spans="1:11" ht="12" customHeight="1">
      <c r="A156" s="126" t="s">
        <v>98</v>
      </c>
      <c r="B156" s="138"/>
      <c r="C156" s="130" t="s">
        <v>99</v>
      </c>
      <c r="D156" s="150">
        <v>15.584999999999999</v>
      </c>
      <c r="E156" s="151">
        <v>0</v>
      </c>
      <c r="F156" s="151">
        <v>0</v>
      </c>
      <c r="G156" s="151">
        <v>0</v>
      </c>
      <c r="H156" s="151">
        <v>15.584999999999999</v>
      </c>
      <c r="I156" s="151">
        <v>0</v>
      </c>
      <c r="J156" s="148"/>
      <c r="K156" s="148"/>
    </row>
    <row r="157" spans="1:11" ht="21" customHeight="1">
      <c r="A157" s="126" t="s">
        <v>100</v>
      </c>
      <c r="B157" s="138"/>
      <c r="C157" s="130" t="s">
        <v>252</v>
      </c>
      <c r="D157" s="150">
        <v>809.07200000000012</v>
      </c>
      <c r="E157" s="151">
        <v>0</v>
      </c>
      <c r="F157" s="151">
        <v>0</v>
      </c>
      <c r="G157" s="151">
        <v>0</v>
      </c>
      <c r="H157" s="151">
        <v>809.07200000000012</v>
      </c>
      <c r="I157" s="151">
        <v>4.6099999999999994</v>
      </c>
      <c r="J157" s="148"/>
      <c r="K157" s="148"/>
    </row>
    <row r="158" spans="1:11" ht="12" customHeight="1">
      <c r="A158" s="126" t="s">
        <v>101</v>
      </c>
      <c r="B158" s="138"/>
      <c r="C158" s="130" t="s">
        <v>102</v>
      </c>
      <c r="D158" s="150">
        <v>313.30200000000002</v>
      </c>
      <c r="E158" s="151">
        <v>0</v>
      </c>
      <c r="F158" s="151">
        <v>0</v>
      </c>
      <c r="G158" s="151">
        <v>0</v>
      </c>
      <c r="H158" s="151">
        <v>313.30200000000002</v>
      </c>
      <c r="I158" s="151">
        <v>2.3789999999999996</v>
      </c>
      <c r="J158" s="148"/>
      <c r="K158" s="148"/>
    </row>
    <row r="159" spans="1:11" ht="12" customHeight="1">
      <c r="A159" s="126" t="s">
        <v>103</v>
      </c>
      <c r="B159" s="138"/>
      <c r="C159" s="130" t="s">
        <v>253</v>
      </c>
      <c r="D159" s="150">
        <v>46.446000000000005</v>
      </c>
      <c r="E159" s="151">
        <v>0</v>
      </c>
      <c r="F159" s="151">
        <v>0</v>
      </c>
      <c r="G159" s="151">
        <v>0</v>
      </c>
      <c r="H159" s="151">
        <v>46.446000000000005</v>
      </c>
      <c r="I159" s="151">
        <v>0</v>
      </c>
      <c r="J159" s="148"/>
      <c r="K159" s="148"/>
    </row>
    <row r="160" spans="1:11" ht="12" customHeight="1">
      <c r="A160" s="126" t="s">
        <v>254</v>
      </c>
      <c r="B160" s="138"/>
      <c r="C160" s="130" t="s">
        <v>255</v>
      </c>
      <c r="D160" s="150">
        <v>422.62099999999998</v>
      </c>
      <c r="E160" s="151">
        <v>0</v>
      </c>
      <c r="F160" s="151">
        <v>0</v>
      </c>
      <c r="G160" s="151">
        <v>0</v>
      </c>
      <c r="H160" s="151">
        <v>422.62099999999998</v>
      </c>
      <c r="I160" s="151">
        <v>2.2309999999999999</v>
      </c>
      <c r="J160" s="148"/>
      <c r="K160" s="148"/>
    </row>
    <row r="161" spans="1:11" ht="12" customHeight="1">
      <c r="A161" s="126" t="s">
        <v>256</v>
      </c>
      <c r="B161" s="138"/>
      <c r="C161" s="130" t="s">
        <v>257</v>
      </c>
      <c r="D161" s="150">
        <v>34.495999999999995</v>
      </c>
      <c r="E161" s="151">
        <v>0</v>
      </c>
      <c r="F161" s="151">
        <v>0</v>
      </c>
      <c r="G161" s="151">
        <v>0</v>
      </c>
      <c r="H161" s="151">
        <v>34.495999999999995</v>
      </c>
      <c r="I161" s="151">
        <v>0</v>
      </c>
      <c r="J161" s="148"/>
      <c r="K161" s="148"/>
    </row>
    <row r="162" spans="1:11" ht="12" customHeight="1">
      <c r="A162" s="126" t="s">
        <v>258</v>
      </c>
      <c r="B162" s="138"/>
      <c r="C162" s="130" t="s">
        <v>259</v>
      </c>
      <c r="D162" s="150">
        <v>7.7929999999999993</v>
      </c>
      <c r="E162" s="151">
        <v>0</v>
      </c>
      <c r="F162" s="151">
        <v>0</v>
      </c>
      <c r="G162" s="151">
        <v>0</v>
      </c>
      <c r="H162" s="151">
        <v>7.7929999999999993</v>
      </c>
      <c r="I162" s="151">
        <v>0</v>
      </c>
      <c r="J162" s="148"/>
      <c r="K162" s="148"/>
    </row>
    <row r="163" spans="1:11" ht="21" customHeight="1">
      <c r="A163" s="126" t="s">
        <v>104</v>
      </c>
      <c r="B163" s="138"/>
      <c r="C163" s="130" t="s">
        <v>105</v>
      </c>
      <c r="D163" s="150">
        <v>693.50199999999995</v>
      </c>
      <c r="E163" s="151">
        <v>16.428000000000001</v>
      </c>
      <c r="F163" s="151">
        <v>57.510000000000005</v>
      </c>
      <c r="G163" s="151">
        <v>618.68099999999993</v>
      </c>
      <c r="H163" s="151">
        <v>0.88300000000000001</v>
      </c>
      <c r="I163" s="151">
        <v>0.63700000000000001</v>
      </c>
      <c r="J163" s="148"/>
      <c r="K163" s="148"/>
    </row>
    <row r="164" spans="1:11" ht="12" customHeight="1">
      <c r="A164" s="126" t="s">
        <v>106</v>
      </c>
      <c r="B164" s="138"/>
      <c r="C164" s="130" t="s">
        <v>107</v>
      </c>
      <c r="D164" s="150">
        <v>430.83300000000003</v>
      </c>
      <c r="E164" s="151">
        <v>0</v>
      </c>
      <c r="F164" s="151">
        <v>0</v>
      </c>
      <c r="G164" s="151">
        <v>430.83300000000003</v>
      </c>
      <c r="H164" s="151">
        <v>0</v>
      </c>
      <c r="I164" s="151">
        <v>0</v>
      </c>
      <c r="J164" s="148"/>
      <c r="K164" s="148"/>
    </row>
    <row r="165" spans="1:11" ht="12" customHeight="1">
      <c r="A165" s="126" t="s">
        <v>108</v>
      </c>
      <c r="B165" s="138"/>
      <c r="C165" s="130" t="s">
        <v>260</v>
      </c>
      <c r="D165" s="150">
        <v>160.39699999999999</v>
      </c>
      <c r="E165" s="151">
        <v>16.428000000000001</v>
      </c>
      <c r="F165" s="151">
        <v>57.510000000000005</v>
      </c>
      <c r="G165" s="151">
        <v>85.576000000000008</v>
      </c>
      <c r="H165" s="151">
        <v>0.88300000000000001</v>
      </c>
      <c r="I165" s="151">
        <v>0.63700000000000001</v>
      </c>
      <c r="J165" s="148"/>
      <c r="K165" s="148"/>
    </row>
    <row r="166" spans="1:11" ht="12" customHeight="1">
      <c r="A166" s="126" t="s">
        <v>109</v>
      </c>
      <c r="B166" s="138"/>
      <c r="C166" s="130" t="s">
        <v>110</v>
      </c>
      <c r="D166" s="150">
        <v>102.27200000000001</v>
      </c>
      <c r="E166" s="151">
        <v>0</v>
      </c>
      <c r="F166" s="151">
        <v>0</v>
      </c>
      <c r="G166" s="151">
        <v>102.27200000000001</v>
      </c>
      <c r="H166" s="151">
        <v>0</v>
      </c>
      <c r="I166" s="151">
        <v>0</v>
      </c>
      <c r="J166" s="148"/>
      <c r="K166" s="148"/>
    </row>
    <row r="167" spans="1:11" ht="21" customHeight="1">
      <c r="A167" s="126" t="s">
        <v>111</v>
      </c>
      <c r="B167" s="138"/>
      <c r="C167" s="130" t="s">
        <v>112</v>
      </c>
      <c r="D167" s="131">
        <v>424.84300000000002</v>
      </c>
      <c r="E167" s="151">
        <v>42.268999999999998</v>
      </c>
      <c r="F167" s="151">
        <v>174.58700000000002</v>
      </c>
      <c r="G167" s="132">
        <v>113.372</v>
      </c>
      <c r="H167" s="151">
        <v>94.615000000000009</v>
      </c>
      <c r="I167" s="151">
        <v>70.111999999999995</v>
      </c>
      <c r="J167" s="148"/>
      <c r="K167" s="148"/>
    </row>
    <row r="168" spans="1:11" ht="12" customHeight="1">
      <c r="A168" s="126" t="s">
        <v>113</v>
      </c>
      <c r="B168" s="138"/>
      <c r="C168" s="130" t="s">
        <v>261</v>
      </c>
      <c r="D168" s="150">
        <v>120.08000000000001</v>
      </c>
      <c r="E168" s="151">
        <v>16.738999999999997</v>
      </c>
      <c r="F168" s="151">
        <v>27.737000000000002</v>
      </c>
      <c r="G168" s="151">
        <v>0.38100000000000001</v>
      </c>
      <c r="H168" s="151">
        <v>75.223000000000013</v>
      </c>
      <c r="I168" s="151">
        <v>43.497999999999998</v>
      </c>
      <c r="J168" s="148"/>
      <c r="K168" s="148"/>
    </row>
    <row r="169" spans="1:11" ht="12" customHeight="1">
      <c r="A169" s="126" t="s">
        <v>114</v>
      </c>
      <c r="B169" s="138"/>
      <c r="C169" s="130" t="s">
        <v>262</v>
      </c>
      <c r="D169" s="150">
        <v>143.37700000000001</v>
      </c>
      <c r="E169" s="151">
        <v>0</v>
      </c>
      <c r="F169" s="151">
        <v>143.37700000000001</v>
      </c>
      <c r="G169" s="151">
        <v>0</v>
      </c>
      <c r="H169" s="151">
        <v>0</v>
      </c>
      <c r="I169" s="151">
        <v>17.342000000000002</v>
      </c>
      <c r="J169" s="148"/>
      <c r="K169" s="148"/>
    </row>
    <row r="170" spans="1:11" ht="12" customHeight="1">
      <c r="A170" s="126" t="s">
        <v>115</v>
      </c>
      <c r="B170" s="138"/>
      <c r="C170" s="130" t="s">
        <v>116</v>
      </c>
      <c r="D170" s="131">
        <v>0</v>
      </c>
      <c r="E170" s="151">
        <v>0</v>
      </c>
      <c r="F170" s="151">
        <v>0</v>
      </c>
      <c r="G170" s="151">
        <v>0</v>
      </c>
      <c r="H170" s="151">
        <v>0</v>
      </c>
      <c r="I170" s="151">
        <v>0</v>
      </c>
      <c r="J170" s="148"/>
      <c r="K170" s="148"/>
    </row>
    <row r="171" spans="1:11" ht="12" customHeight="1">
      <c r="A171" s="126" t="s">
        <v>117</v>
      </c>
      <c r="B171" s="138"/>
      <c r="C171" s="130" t="s">
        <v>118</v>
      </c>
      <c r="D171" s="150">
        <v>14.731999999999999</v>
      </c>
      <c r="E171" s="151">
        <v>0</v>
      </c>
      <c r="F171" s="151">
        <v>0</v>
      </c>
      <c r="G171" s="151">
        <v>14.731999999999999</v>
      </c>
      <c r="H171" s="151">
        <v>0</v>
      </c>
      <c r="I171" s="151">
        <v>3.52</v>
      </c>
      <c r="J171" s="148"/>
      <c r="K171" s="148"/>
    </row>
    <row r="172" spans="1:11" ht="12" customHeight="1">
      <c r="A172" s="126" t="s">
        <v>119</v>
      </c>
      <c r="B172" s="138"/>
      <c r="C172" s="130" t="s">
        <v>120</v>
      </c>
      <c r="D172" s="150">
        <v>115.82299999999999</v>
      </c>
      <c r="E172" s="151">
        <v>25.53</v>
      </c>
      <c r="F172" s="151">
        <v>3.4729999999999999</v>
      </c>
      <c r="G172" s="151">
        <v>67.427999999999997</v>
      </c>
      <c r="H172" s="151">
        <v>19.391999999999999</v>
      </c>
      <c r="I172" s="151">
        <v>5.7520000000000007</v>
      </c>
      <c r="J172" s="148"/>
      <c r="K172" s="148"/>
    </row>
    <row r="173" spans="1:11" ht="12" customHeight="1">
      <c r="A173" s="126" t="s">
        <v>263</v>
      </c>
      <c r="B173" s="138"/>
      <c r="C173" s="130" t="s">
        <v>264</v>
      </c>
      <c r="D173" s="150">
        <v>30.831000000000003</v>
      </c>
      <c r="E173" s="151">
        <v>0</v>
      </c>
      <c r="F173" s="151">
        <v>0</v>
      </c>
      <c r="G173" s="151">
        <v>30.831000000000003</v>
      </c>
      <c r="H173" s="151">
        <v>0</v>
      </c>
      <c r="I173" s="151">
        <v>0</v>
      </c>
      <c r="J173" s="148"/>
      <c r="K173" s="148"/>
    </row>
    <row r="174" spans="1:11" ht="21" customHeight="1" thickBot="1">
      <c r="A174" s="177" t="s">
        <v>121</v>
      </c>
      <c r="B174" s="178"/>
      <c r="C174" s="155" t="s">
        <v>122</v>
      </c>
      <c r="D174" s="150">
        <v>3150.8150000000001</v>
      </c>
      <c r="E174" s="151">
        <v>90.699000000000126</v>
      </c>
      <c r="F174" s="151">
        <v>66.453000000000003</v>
      </c>
      <c r="G174" s="151">
        <v>819.45400000000006</v>
      </c>
      <c r="H174" s="151">
        <v>2174.2089999999998</v>
      </c>
      <c r="I174" s="151">
        <v>-156.0080000000001</v>
      </c>
      <c r="J174" s="148"/>
      <c r="K174" s="148"/>
    </row>
    <row r="175" spans="1:11" ht="16.5" hidden="1" customHeight="1" thickBot="1">
      <c r="A175" s="141" t="s">
        <v>29</v>
      </c>
      <c r="B175" s="140"/>
      <c r="D175" s="131">
        <v>5592.3519999999999</v>
      </c>
      <c r="E175" s="132">
        <v>258.76400000000012</v>
      </c>
      <c r="F175" s="132">
        <v>311.62900000000002</v>
      </c>
      <c r="G175" s="132">
        <v>1551.5070000000001</v>
      </c>
      <c r="H175" s="132">
        <v>3470.4520000000002</v>
      </c>
      <c r="I175" s="132">
        <v>-66.423000000000101</v>
      </c>
      <c r="J175" s="148"/>
      <c r="K175" s="148"/>
    </row>
    <row r="176" spans="1:11" ht="6" customHeight="1">
      <c r="A176" s="142"/>
      <c r="B176" s="149"/>
      <c r="C176" s="149"/>
      <c r="D176" s="179"/>
      <c r="E176" s="180"/>
      <c r="F176" s="180"/>
      <c r="G176" s="180"/>
      <c r="H176" s="180"/>
      <c r="I176" s="180"/>
      <c r="K176" s="112"/>
    </row>
    <row r="177" spans="1:11" ht="12" customHeight="1">
      <c r="A177" s="230" t="s">
        <v>3</v>
      </c>
      <c r="B177" s="230"/>
      <c r="C177" s="230"/>
      <c r="D177" s="230"/>
      <c r="E177" s="230"/>
      <c r="F177" s="230"/>
      <c r="G177" s="230"/>
      <c r="H177" s="230"/>
      <c r="I177" s="230"/>
      <c r="K177" s="112"/>
    </row>
    <row r="178" spans="1:11" ht="12" customHeight="1">
      <c r="A178" s="213">
        <v>2022</v>
      </c>
      <c r="B178" s="213"/>
      <c r="C178" s="213"/>
      <c r="D178" s="213"/>
      <c r="E178" s="213"/>
      <c r="F178" s="213"/>
      <c r="G178" s="213"/>
      <c r="H178" s="213"/>
      <c r="I178" s="213"/>
      <c r="K178" s="112"/>
    </row>
    <row r="179" spans="1:11" ht="12" customHeight="1">
      <c r="A179" s="213" t="s">
        <v>4</v>
      </c>
      <c r="B179" s="213"/>
      <c r="C179" s="213"/>
      <c r="D179" s="213"/>
      <c r="E179" s="213"/>
      <c r="F179" s="213"/>
      <c r="G179" s="213"/>
      <c r="H179" s="213"/>
      <c r="I179" s="213"/>
      <c r="K179" s="112"/>
    </row>
    <row r="180" spans="1:11" ht="9" customHeight="1">
      <c r="D180" s="112"/>
      <c r="E180" s="112"/>
      <c r="F180" s="112"/>
      <c r="G180" s="112"/>
      <c r="H180" s="112"/>
      <c r="I180" s="112"/>
      <c r="K180" s="112"/>
    </row>
    <row r="181" spans="1:11" ht="18" customHeight="1">
      <c r="A181" s="214" t="s">
        <v>5</v>
      </c>
      <c r="B181" s="215"/>
      <c r="C181" s="220" t="s">
        <v>6</v>
      </c>
      <c r="D181" s="223" t="s">
        <v>7</v>
      </c>
      <c r="E181" s="223" t="s">
        <v>8</v>
      </c>
      <c r="F181" s="223" t="s">
        <v>9</v>
      </c>
      <c r="G181" s="223" t="s">
        <v>10</v>
      </c>
      <c r="H181" s="223" t="s">
        <v>11</v>
      </c>
      <c r="I181" s="225" t="s">
        <v>12</v>
      </c>
      <c r="K181" s="112"/>
    </row>
    <row r="182" spans="1:11" ht="18" customHeight="1">
      <c r="A182" s="216"/>
      <c r="B182" s="217"/>
      <c r="C182" s="221"/>
      <c r="D182" s="224"/>
      <c r="E182" s="224"/>
      <c r="F182" s="224"/>
      <c r="G182" s="224"/>
      <c r="H182" s="224"/>
      <c r="I182" s="226"/>
      <c r="K182" s="112"/>
    </row>
    <row r="183" spans="1:11" ht="18" customHeight="1">
      <c r="A183" s="216"/>
      <c r="B183" s="217"/>
      <c r="C183" s="221"/>
      <c r="D183" s="224"/>
      <c r="E183" s="228" t="s">
        <v>13</v>
      </c>
      <c r="F183" s="229"/>
      <c r="G183" s="224"/>
      <c r="H183" s="224"/>
      <c r="I183" s="227"/>
      <c r="K183" s="112"/>
    </row>
    <row r="184" spans="1:11" ht="18" customHeight="1">
      <c r="A184" s="218"/>
      <c r="B184" s="219"/>
      <c r="C184" s="222"/>
      <c r="D184" s="116" t="s">
        <v>14</v>
      </c>
      <c r="E184" s="116" t="s">
        <v>15</v>
      </c>
      <c r="F184" s="116" t="s">
        <v>16</v>
      </c>
      <c r="G184" s="116" t="s">
        <v>17</v>
      </c>
      <c r="H184" s="116" t="s">
        <v>18</v>
      </c>
      <c r="I184" s="116" t="s">
        <v>19</v>
      </c>
      <c r="K184" s="112"/>
    </row>
    <row r="185" spans="1:11" ht="9" customHeight="1">
      <c r="A185" s="117"/>
      <c r="B185" s="117"/>
      <c r="C185" s="118"/>
      <c r="D185" s="124"/>
      <c r="E185" s="120"/>
      <c r="F185" s="120"/>
      <c r="G185" s="120"/>
      <c r="H185" s="120"/>
      <c r="I185" s="120"/>
      <c r="K185" s="112"/>
    </row>
    <row r="186" spans="1:11" ht="21.75" customHeight="1">
      <c r="A186" s="122" t="s">
        <v>21</v>
      </c>
      <c r="B186" s="122" t="s">
        <v>39</v>
      </c>
      <c r="C186" s="123"/>
      <c r="D186" s="124"/>
      <c r="E186" s="120"/>
      <c r="F186" s="120"/>
      <c r="G186" s="120"/>
      <c r="H186" s="120"/>
      <c r="I186" s="120"/>
      <c r="K186" s="112"/>
    </row>
    <row r="187" spans="1:11" ht="39" customHeight="1" thickBot="1">
      <c r="A187" s="125" t="s">
        <v>123</v>
      </c>
      <c r="B187" s="114"/>
      <c r="C187" s="126"/>
      <c r="D187" s="179"/>
      <c r="E187" s="180"/>
      <c r="F187" s="180"/>
      <c r="G187" s="180"/>
      <c r="H187" s="180"/>
      <c r="I187" s="180"/>
      <c r="K187" s="112"/>
    </row>
    <row r="188" spans="1:11" ht="12" customHeight="1">
      <c r="A188" s="161"/>
      <c r="B188" s="175" t="s">
        <v>121</v>
      </c>
      <c r="C188" s="155" t="s">
        <v>124</v>
      </c>
      <c r="D188" s="150">
        <v>3150.8150000000001</v>
      </c>
      <c r="E188" s="151">
        <v>90.699000000000126</v>
      </c>
      <c r="F188" s="151">
        <v>66.453000000000003</v>
      </c>
      <c r="G188" s="151">
        <v>819.45400000000006</v>
      </c>
      <c r="H188" s="151">
        <v>2174.2089999999998</v>
      </c>
      <c r="I188" s="151">
        <v>-156.0080000000001</v>
      </c>
      <c r="J188" s="148"/>
      <c r="K188" s="148"/>
    </row>
    <row r="189" spans="1:11" ht="21" customHeight="1">
      <c r="A189" s="153"/>
      <c r="B189" s="138" t="s">
        <v>125</v>
      </c>
      <c r="C189" s="130" t="s">
        <v>126</v>
      </c>
      <c r="D189" s="131">
        <v>58.975999999999999</v>
      </c>
      <c r="E189" s="151">
        <v>0</v>
      </c>
      <c r="F189" s="151">
        <v>0</v>
      </c>
      <c r="G189" s="151">
        <v>0</v>
      </c>
      <c r="H189" s="151">
        <v>58.975999999999999</v>
      </c>
      <c r="I189" s="151">
        <v>0</v>
      </c>
      <c r="J189" s="148"/>
      <c r="K189" s="148"/>
    </row>
    <row r="190" spans="1:11" ht="16.5" hidden="1" customHeight="1">
      <c r="B190" s="137" t="s">
        <v>29</v>
      </c>
      <c r="C190" s="130"/>
      <c r="D190" s="131">
        <v>3209.7910000000002</v>
      </c>
      <c r="E190" s="132">
        <v>90.699000000000126</v>
      </c>
      <c r="F190" s="132">
        <v>66.453000000000003</v>
      </c>
      <c r="G190" s="132">
        <v>819.45400000000006</v>
      </c>
      <c r="H190" s="132">
        <v>2233.1849999999999</v>
      </c>
      <c r="I190" s="132">
        <v>-156.0080000000001</v>
      </c>
      <c r="J190" s="148"/>
      <c r="K190" s="148"/>
    </row>
    <row r="191" spans="1:11" ht="21" customHeight="1">
      <c r="A191" s="114" t="s">
        <v>125</v>
      </c>
      <c r="B191" s="137"/>
      <c r="C191" s="130" t="s">
        <v>126</v>
      </c>
      <c r="D191" s="131">
        <v>58.975999999999999</v>
      </c>
      <c r="E191" s="151">
        <v>4.2520000000000007</v>
      </c>
      <c r="F191" s="151">
        <v>54.723999999999997</v>
      </c>
      <c r="G191" s="151">
        <v>0</v>
      </c>
      <c r="H191" s="151">
        <v>0</v>
      </c>
      <c r="I191" s="151">
        <v>0</v>
      </c>
      <c r="J191" s="148"/>
      <c r="K191" s="148"/>
    </row>
    <row r="192" spans="1:11" ht="16.5" customHeight="1">
      <c r="A192" s="114" t="s">
        <v>34</v>
      </c>
      <c r="B192" s="138"/>
      <c r="C192" s="130" t="s">
        <v>127</v>
      </c>
      <c r="D192" s="150">
        <v>2827.3409999999999</v>
      </c>
      <c r="E192" s="151">
        <v>0</v>
      </c>
      <c r="F192" s="151">
        <v>0</v>
      </c>
      <c r="G192" s="151">
        <v>848.404</v>
      </c>
      <c r="H192" s="151">
        <v>1978.9370000000001</v>
      </c>
      <c r="I192" s="151">
        <v>0</v>
      </c>
      <c r="J192" s="148"/>
      <c r="K192" s="148"/>
    </row>
    <row r="193" spans="1:11" ht="12" customHeight="1">
      <c r="B193" s="138"/>
      <c r="C193" s="130" t="s">
        <v>42</v>
      </c>
      <c r="D193" s="150">
        <v>23.969000000000001</v>
      </c>
      <c r="E193" s="151">
        <v>0</v>
      </c>
      <c r="F193" s="151">
        <v>0</v>
      </c>
      <c r="G193" s="151">
        <v>1.871</v>
      </c>
      <c r="H193" s="151">
        <v>22.097999999999999</v>
      </c>
      <c r="I193" s="151">
        <v>0</v>
      </c>
      <c r="J193" s="148"/>
      <c r="K193" s="148"/>
    </row>
    <row r="194" spans="1:11" ht="12" customHeight="1">
      <c r="A194" s="114" t="s">
        <v>265</v>
      </c>
      <c r="B194" s="138"/>
      <c r="C194" s="130" t="s">
        <v>266</v>
      </c>
      <c r="D194" s="150">
        <v>2519.2550000000001</v>
      </c>
      <c r="E194" s="151">
        <v>0</v>
      </c>
      <c r="F194" s="151">
        <v>0</v>
      </c>
      <c r="G194" s="151">
        <v>540.31799999999998</v>
      </c>
      <c r="H194" s="151">
        <v>1978.9370000000001</v>
      </c>
      <c r="I194" s="151">
        <v>0</v>
      </c>
      <c r="J194" s="148"/>
      <c r="K194" s="148"/>
    </row>
    <row r="195" spans="1:11" ht="12" customHeight="1">
      <c r="A195" s="114" t="s">
        <v>267</v>
      </c>
      <c r="B195" s="138"/>
      <c r="C195" s="130" t="s">
        <v>268</v>
      </c>
      <c r="D195" s="150">
        <v>308.08599999999996</v>
      </c>
      <c r="E195" s="151">
        <v>0</v>
      </c>
      <c r="F195" s="151">
        <v>0</v>
      </c>
      <c r="G195" s="151">
        <v>308.08599999999996</v>
      </c>
      <c r="H195" s="151">
        <v>0</v>
      </c>
      <c r="I195" s="151">
        <v>0</v>
      </c>
      <c r="J195" s="148"/>
      <c r="K195" s="148"/>
    </row>
    <row r="196" spans="1:11" ht="21" customHeight="1" thickBot="1">
      <c r="A196" s="177" t="s">
        <v>128</v>
      </c>
      <c r="B196" s="178"/>
      <c r="C196" s="155" t="s">
        <v>129</v>
      </c>
      <c r="D196" s="150">
        <v>323.47399999999959</v>
      </c>
      <c r="E196" s="151">
        <v>86.447000000000116</v>
      </c>
      <c r="F196" s="151">
        <v>11.728999999999999</v>
      </c>
      <c r="G196" s="151">
        <v>-28.949999999999903</v>
      </c>
      <c r="H196" s="151">
        <v>254.24799999999942</v>
      </c>
      <c r="I196" s="151">
        <v>-156.0080000000001</v>
      </c>
      <c r="J196" s="148"/>
      <c r="K196" s="148"/>
    </row>
    <row r="197" spans="1:11" ht="16.5" hidden="1" customHeight="1" thickBot="1">
      <c r="A197" s="158" t="s">
        <v>29</v>
      </c>
      <c r="B197" s="178"/>
      <c r="C197" s="155"/>
      <c r="D197" s="131">
        <v>3209.7909999999997</v>
      </c>
      <c r="E197" s="132">
        <v>90.699000000000112</v>
      </c>
      <c r="F197" s="132">
        <v>66.453000000000003</v>
      </c>
      <c r="G197" s="132">
        <v>819.45400000000006</v>
      </c>
      <c r="H197" s="132">
        <v>2233.1849999999995</v>
      </c>
      <c r="I197" s="132">
        <v>-156.0080000000001</v>
      </c>
      <c r="J197" s="148"/>
      <c r="K197" s="148"/>
    </row>
    <row r="198" spans="1:11" ht="30" customHeight="1">
      <c r="A198" s="142"/>
      <c r="B198" s="149"/>
      <c r="C198" s="130"/>
      <c r="D198" s="131"/>
      <c r="E198" s="132"/>
      <c r="F198" s="132"/>
      <c r="G198" s="132"/>
      <c r="H198" s="132"/>
      <c r="I198" s="132"/>
      <c r="J198" s="148"/>
      <c r="K198" s="148"/>
    </row>
    <row r="199" spans="1:11" ht="16.5" customHeight="1">
      <c r="A199" s="211" t="s">
        <v>130</v>
      </c>
      <c r="B199" s="212"/>
      <c r="C199" s="130"/>
      <c r="D199" s="131"/>
      <c r="E199" s="132"/>
      <c r="F199" s="132"/>
      <c r="G199" s="132"/>
      <c r="H199" s="132"/>
      <c r="I199" s="132"/>
      <c r="J199" s="148"/>
      <c r="K199" s="148"/>
    </row>
    <row r="200" spans="1:11" ht="16.5" customHeight="1">
      <c r="A200" s="121" t="s">
        <v>131</v>
      </c>
      <c r="B200" s="121" t="s">
        <v>132</v>
      </c>
      <c r="C200" s="130"/>
      <c r="D200" s="131"/>
      <c r="E200" s="132"/>
      <c r="F200" s="132"/>
      <c r="G200" s="132"/>
      <c r="H200" s="132"/>
      <c r="I200" s="132"/>
      <c r="J200" s="148"/>
      <c r="K200" s="148"/>
    </row>
    <row r="201" spans="1:11" ht="39" customHeight="1" thickBot="1">
      <c r="A201" s="125" t="s">
        <v>133</v>
      </c>
      <c r="B201" s="183"/>
      <c r="C201" s="184"/>
      <c r="D201" s="131"/>
      <c r="E201" s="132"/>
      <c r="F201" s="132"/>
      <c r="G201" s="132"/>
      <c r="H201" s="132"/>
      <c r="I201" s="132"/>
      <c r="J201" s="148"/>
      <c r="K201" s="148"/>
    </row>
    <row r="202" spans="1:11" ht="12" customHeight="1">
      <c r="A202" s="161"/>
      <c r="B202" s="175" t="s">
        <v>128</v>
      </c>
      <c r="C202" s="155" t="s">
        <v>129</v>
      </c>
      <c r="D202" s="150">
        <v>323.47399999999959</v>
      </c>
      <c r="E202" s="151">
        <v>86.447000000000116</v>
      </c>
      <c r="F202" s="151">
        <v>11.728999999999999</v>
      </c>
      <c r="G202" s="151">
        <v>-28.949999999999903</v>
      </c>
      <c r="H202" s="151">
        <v>254.24799999999942</v>
      </c>
      <c r="I202" s="151">
        <v>-156.0080000000001</v>
      </c>
      <c r="J202" s="148"/>
      <c r="K202" s="148"/>
    </row>
    <row r="203" spans="1:11" ht="21" customHeight="1">
      <c r="A203" s="153"/>
      <c r="B203" s="138" t="s">
        <v>269</v>
      </c>
      <c r="C203" s="130" t="s">
        <v>134</v>
      </c>
      <c r="D203" s="150">
        <v>112.39400000000001</v>
      </c>
      <c r="E203" s="151">
        <v>71.326000000000008</v>
      </c>
      <c r="F203" s="151">
        <v>1.581</v>
      </c>
      <c r="G203" s="151">
        <v>18.965</v>
      </c>
      <c r="H203" s="151">
        <v>20.521999999999998</v>
      </c>
      <c r="I203" s="151">
        <v>19.799999999999997</v>
      </c>
      <c r="J203" s="148"/>
      <c r="K203" s="148"/>
    </row>
    <row r="204" spans="1:11" ht="12" customHeight="1">
      <c r="B204" s="138" t="s">
        <v>270</v>
      </c>
      <c r="C204" s="130" t="s">
        <v>135</v>
      </c>
      <c r="D204" s="150">
        <v>9.2259999999999991</v>
      </c>
      <c r="E204" s="151">
        <v>0</v>
      </c>
      <c r="F204" s="151">
        <v>0</v>
      </c>
      <c r="G204" s="151">
        <v>9.2259999999999991</v>
      </c>
      <c r="H204" s="151">
        <v>0</v>
      </c>
      <c r="I204" s="151">
        <v>0</v>
      </c>
      <c r="J204" s="148"/>
      <c r="K204" s="148"/>
    </row>
    <row r="205" spans="1:11" ht="12" customHeight="1">
      <c r="B205" s="138" t="s">
        <v>271</v>
      </c>
      <c r="C205" s="130" t="s">
        <v>136</v>
      </c>
      <c r="D205" s="150">
        <v>50.014000000000003</v>
      </c>
      <c r="E205" s="151">
        <v>40.207000000000001</v>
      </c>
      <c r="F205" s="151">
        <v>0</v>
      </c>
      <c r="G205" s="151">
        <v>3.4780000000000002</v>
      </c>
      <c r="H205" s="151">
        <v>6.3289999999999997</v>
      </c>
      <c r="I205" s="151">
        <v>9.4480000000000004</v>
      </c>
      <c r="J205" s="148"/>
      <c r="K205" s="148"/>
    </row>
    <row r="206" spans="1:11" ht="12" customHeight="1">
      <c r="B206" s="138" t="s">
        <v>272</v>
      </c>
      <c r="C206" s="130" t="s">
        <v>137</v>
      </c>
      <c r="D206" s="150">
        <v>53.154000000000011</v>
      </c>
      <c r="E206" s="151">
        <v>31.119000000000007</v>
      </c>
      <c r="F206" s="151">
        <v>1.581</v>
      </c>
      <c r="G206" s="151">
        <v>6.261000000000001</v>
      </c>
      <c r="H206" s="151">
        <v>14.193</v>
      </c>
      <c r="I206" s="151">
        <v>10.352</v>
      </c>
      <c r="J206" s="148"/>
      <c r="K206" s="148"/>
    </row>
    <row r="207" spans="1:11" ht="16.5" hidden="1" customHeight="1">
      <c r="B207" s="137" t="s">
        <v>29</v>
      </c>
      <c r="C207" s="130"/>
      <c r="D207" s="150">
        <v>435.8679999999996</v>
      </c>
      <c r="E207" s="151">
        <v>157.77300000000014</v>
      </c>
      <c r="F207" s="151">
        <v>13.309999999999999</v>
      </c>
      <c r="G207" s="151">
        <v>-9.9849999999999035</v>
      </c>
      <c r="H207" s="151">
        <v>274.76999999999941</v>
      </c>
      <c r="I207" s="151">
        <v>-136.20800000000008</v>
      </c>
      <c r="J207" s="148"/>
      <c r="K207" s="148"/>
    </row>
    <row r="208" spans="1:11" ht="21" customHeight="1">
      <c r="A208" s="114" t="s">
        <v>273</v>
      </c>
      <c r="B208" s="138"/>
      <c r="C208" s="130" t="s">
        <v>134</v>
      </c>
      <c r="D208" s="150">
        <v>125.16599999999998</v>
      </c>
      <c r="E208" s="151">
        <v>1.08</v>
      </c>
      <c r="F208" s="151">
        <v>17.076000000000001</v>
      </c>
      <c r="G208" s="151">
        <v>91.352999999999994</v>
      </c>
      <c r="H208" s="151">
        <v>15.657</v>
      </c>
      <c r="I208" s="151">
        <v>7.0280000000000005</v>
      </c>
      <c r="J208" s="148"/>
      <c r="K208" s="148"/>
    </row>
    <row r="209" spans="1:11" ht="12" customHeight="1">
      <c r="A209" s="114" t="s">
        <v>274</v>
      </c>
      <c r="B209" s="138"/>
      <c r="C209" s="130" t="s">
        <v>135</v>
      </c>
      <c r="D209" s="150">
        <v>9.2259999999999991</v>
      </c>
      <c r="E209" s="151">
        <v>0</v>
      </c>
      <c r="F209" s="151">
        <v>0</v>
      </c>
      <c r="G209" s="151">
        <v>0</v>
      </c>
      <c r="H209" s="151">
        <v>9.2259999999999991</v>
      </c>
      <c r="I209" s="151">
        <v>0</v>
      </c>
      <c r="J209" s="148"/>
      <c r="K209" s="148"/>
    </row>
    <row r="210" spans="1:11" ht="12" customHeight="1">
      <c r="A210" s="114" t="s">
        <v>275</v>
      </c>
      <c r="B210" s="138"/>
      <c r="C210" s="130" t="s">
        <v>136</v>
      </c>
      <c r="D210" s="150">
        <v>55.983999999999995</v>
      </c>
      <c r="E210" s="151">
        <v>0</v>
      </c>
      <c r="F210" s="151">
        <v>0</v>
      </c>
      <c r="G210" s="151">
        <v>55.983999999999995</v>
      </c>
      <c r="H210" s="151">
        <v>0</v>
      </c>
      <c r="I210" s="151">
        <v>3.4780000000000002</v>
      </c>
      <c r="J210" s="148"/>
      <c r="K210" s="148"/>
    </row>
    <row r="211" spans="1:11" ht="12" customHeight="1">
      <c r="A211" s="114" t="s">
        <v>276</v>
      </c>
      <c r="B211" s="138"/>
      <c r="C211" s="130" t="s">
        <v>137</v>
      </c>
      <c r="D211" s="150">
        <v>59.955999999999996</v>
      </c>
      <c r="E211" s="151">
        <v>1.08</v>
      </c>
      <c r="F211" s="151">
        <v>17.076000000000001</v>
      </c>
      <c r="G211" s="151">
        <v>35.369</v>
      </c>
      <c r="H211" s="151">
        <v>6.431</v>
      </c>
      <c r="I211" s="151">
        <v>3.55</v>
      </c>
      <c r="J211" s="148"/>
      <c r="K211" s="148"/>
    </row>
    <row r="212" spans="1:11" ht="21" customHeight="1" thickBot="1">
      <c r="A212" s="177" t="s">
        <v>138</v>
      </c>
      <c r="B212" s="178"/>
      <c r="C212" s="155" t="s">
        <v>139</v>
      </c>
      <c r="D212" s="150">
        <v>310.70199999999966</v>
      </c>
      <c r="E212" s="151">
        <v>156.69300000000013</v>
      </c>
      <c r="F212" s="151">
        <v>-3.7660000000000009</v>
      </c>
      <c r="G212" s="151">
        <v>-101.33799999999991</v>
      </c>
      <c r="H212" s="151">
        <v>259.11299999999949</v>
      </c>
      <c r="I212" s="151">
        <v>-143.2360000000001</v>
      </c>
      <c r="J212" s="148"/>
      <c r="K212" s="148"/>
    </row>
    <row r="213" spans="1:11" ht="16.5" hidden="1" customHeight="1" thickBot="1">
      <c r="A213" s="158" t="s">
        <v>29</v>
      </c>
      <c r="B213" s="178"/>
      <c r="C213" s="155"/>
      <c r="D213" s="131">
        <v>435.86799999999965</v>
      </c>
      <c r="E213" s="132">
        <v>157.77300000000014</v>
      </c>
      <c r="F213" s="132">
        <v>13.309999999999999</v>
      </c>
      <c r="G213" s="132">
        <v>-9.9849999999999142</v>
      </c>
      <c r="H213" s="132">
        <v>274.76999999999947</v>
      </c>
      <c r="I213" s="132">
        <v>-136.20800000000011</v>
      </c>
      <c r="J213" s="148"/>
      <c r="K213" s="148"/>
    </row>
    <row r="214" spans="1:11" ht="39" customHeight="1" thickBot="1">
      <c r="A214" s="125" t="s">
        <v>140</v>
      </c>
      <c r="B214" s="153"/>
      <c r="C214" s="160"/>
      <c r="D214" s="131"/>
      <c r="E214" s="132"/>
      <c r="F214" s="132"/>
      <c r="G214" s="132"/>
      <c r="H214" s="132"/>
      <c r="I214" s="132"/>
      <c r="J214" s="148"/>
      <c r="K214" s="148"/>
    </row>
    <row r="215" spans="1:11" ht="12" customHeight="1">
      <c r="A215" s="161"/>
      <c r="B215" s="175" t="s">
        <v>138</v>
      </c>
      <c r="C215" s="155" t="s">
        <v>139</v>
      </c>
      <c r="D215" s="150">
        <v>310.70199999999966</v>
      </c>
      <c r="E215" s="151">
        <v>156.69300000000013</v>
      </c>
      <c r="F215" s="151">
        <v>-3.7660000000000009</v>
      </c>
      <c r="G215" s="151">
        <v>-101.33799999999991</v>
      </c>
      <c r="H215" s="151">
        <v>259.11299999999949</v>
      </c>
      <c r="I215" s="151">
        <v>-143.2360000000001</v>
      </c>
      <c r="J215" s="148"/>
      <c r="K215" s="148"/>
    </row>
    <row r="216" spans="1:11" ht="21.75" customHeight="1">
      <c r="A216" s="153"/>
      <c r="B216" s="138" t="s">
        <v>250</v>
      </c>
      <c r="C216" s="130" t="s">
        <v>45</v>
      </c>
      <c r="D216" s="150">
        <v>792.71500000000003</v>
      </c>
      <c r="E216" s="151">
        <v>436.76</v>
      </c>
      <c r="F216" s="151">
        <v>15.98</v>
      </c>
      <c r="G216" s="151">
        <v>100.316</v>
      </c>
      <c r="H216" s="151">
        <v>239.65899999999999</v>
      </c>
      <c r="I216" s="151">
        <v>0</v>
      </c>
      <c r="J216" s="148"/>
      <c r="K216" s="148"/>
    </row>
    <row r="217" spans="1:11" ht="16.5" hidden="1" customHeight="1">
      <c r="B217" s="137" t="s">
        <v>29</v>
      </c>
      <c r="C217" s="130"/>
      <c r="D217" s="131">
        <v>1103.4169999999997</v>
      </c>
      <c r="E217" s="132">
        <v>593.45300000000009</v>
      </c>
      <c r="F217" s="132">
        <v>12.213999999999999</v>
      </c>
      <c r="G217" s="132">
        <v>-1.0219999999999061</v>
      </c>
      <c r="H217" s="132">
        <v>498.77199999999948</v>
      </c>
      <c r="I217" s="132">
        <v>-143.2360000000001</v>
      </c>
      <c r="J217" s="148"/>
      <c r="K217" s="148"/>
    </row>
    <row r="218" spans="1:11" ht="21" customHeight="1">
      <c r="A218" s="114" t="s">
        <v>249</v>
      </c>
      <c r="B218" s="138"/>
      <c r="C218" s="130" t="s">
        <v>36</v>
      </c>
      <c r="D218" s="150">
        <v>960.18100000000004</v>
      </c>
      <c r="E218" s="151">
        <v>554.01299999999992</v>
      </c>
      <c r="F218" s="151">
        <v>15.403</v>
      </c>
      <c r="G218" s="151">
        <v>101.60300000000001</v>
      </c>
      <c r="H218" s="151">
        <v>289.16200000000003</v>
      </c>
      <c r="I218" s="151">
        <v>0</v>
      </c>
      <c r="J218" s="148"/>
      <c r="K218" s="148"/>
    </row>
    <row r="219" spans="1:11" ht="12" customHeight="1">
      <c r="A219" s="114" t="s">
        <v>277</v>
      </c>
      <c r="B219" s="138"/>
      <c r="C219" s="130" t="s">
        <v>141</v>
      </c>
      <c r="D219" s="150">
        <v>872.28499999999997</v>
      </c>
      <c r="E219" s="151">
        <v>479.85</v>
      </c>
      <c r="F219" s="151">
        <v>15.403</v>
      </c>
      <c r="G219" s="151">
        <v>101.40600000000001</v>
      </c>
      <c r="H219" s="151">
        <v>275.62600000000003</v>
      </c>
      <c r="I219" s="151">
        <v>0</v>
      </c>
      <c r="J219" s="148"/>
      <c r="K219" s="148"/>
    </row>
    <row r="220" spans="1:11" ht="12" customHeight="1">
      <c r="A220" s="114" t="s">
        <v>142</v>
      </c>
      <c r="B220" s="138"/>
      <c r="C220" s="130" t="s">
        <v>143</v>
      </c>
      <c r="D220" s="150">
        <v>82.48299999999999</v>
      </c>
      <c r="E220" s="151">
        <v>74.162999999999997</v>
      </c>
      <c r="F220" s="151">
        <v>0</v>
      </c>
      <c r="G220" s="151">
        <v>0.1969999999999999</v>
      </c>
      <c r="H220" s="151">
        <v>8.1229999999999976</v>
      </c>
      <c r="I220" s="151">
        <v>0</v>
      </c>
      <c r="J220" s="148"/>
      <c r="K220" s="148"/>
    </row>
    <row r="221" spans="1:11" ht="12" customHeight="1">
      <c r="A221" s="114" t="s">
        <v>144</v>
      </c>
      <c r="B221" s="138"/>
      <c r="C221" s="130" t="s">
        <v>145</v>
      </c>
      <c r="D221" s="150">
        <v>5.4130000000000003</v>
      </c>
      <c r="E221" s="151">
        <v>0</v>
      </c>
      <c r="F221" s="151">
        <v>0</v>
      </c>
      <c r="G221" s="151">
        <v>0</v>
      </c>
      <c r="H221" s="151">
        <v>5.4130000000000003</v>
      </c>
      <c r="I221" s="151">
        <v>0</v>
      </c>
      <c r="J221" s="148"/>
      <c r="K221" s="148"/>
    </row>
    <row r="222" spans="1:11" ht="12" customHeight="1">
      <c r="A222" s="114" t="s">
        <v>278</v>
      </c>
      <c r="B222" s="138"/>
      <c r="C222" s="130" t="s">
        <v>146</v>
      </c>
      <c r="D222" s="150">
        <v>10.748999999999999</v>
      </c>
      <c r="E222" s="151">
        <v>1.4689999999999985</v>
      </c>
      <c r="F222" s="151">
        <v>9.77</v>
      </c>
      <c r="G222" s="151">
        <v>-1.3</v>
      </c>
      <c r="H222" s="151">
        <v>0.81</v>
      </c>
      <c r="I222" s="151">
        <v>-10.749000000000001</v>
      </c>
      <c r="J222" s="148"/>
      <c r="K222" s="148"/>
    </row>
    <row r="223" spans="1:11" ht="21" customHeight="1" thickBot="1">
      <c r="A223" s="177" t="s">
        <v>147</v>
      </c>
      <c r="B223" s="178"/>
      <c r="C223" s="155" t="s">
        <v>148</v>
      </c>
      <c r="D223" s="150">
        <v>132.48699999999971</v>
      </c>
      <c r="E223" s="151">
        <v>37.971000000000188</v>
      </c>
      <c r="F223" s="151">
        <v>-12.958999999999996</v>
      </c>
      <c r="G223" s="151">
        <v>-101.325</v>
      </c>
      <c r="H223" s="151">
        <v>208.79999999999956</v>
      </c>
      <c r="I223" s="151">
        <v>-132.48700000000008</v>
      </c>
      <c r="J223" s="148"/>
      <c r="K223" s="148"/>
    </row>
    <row r="224" spans="1:11" ht="16.5" hidden="1" customHeight="1" thickBot="1">
      <c r="A224" s="158" t="s">
        <v>29</v>
      </c>
      <c r="B224" s="178"/>
      <c r="C224" s="155"/>
      <c r="D224" s="131">
        <v>1103.4169999999997</v>
      </c>
      <c r="E224" s="132">
        <v>593.4530000000002</v>
      </c>
      <c r="F224" s="132">
        <v>12.214000000000006</v>
      </c>
      <c r="G224" s="132">
        <v>-1.0219999999999914</v>
      </c>
      <c r="H224" s="132">
        <v>498.77199999999959</v>
      </c>
      <c r="I224" s="132">
        <v>-143.23600000000008</v>
      </c>
      <c r="J224" s="148"/>
      <c r="K224" s="148"/>
    </row>
    <row r="225" spans="1:8" ht="12" customHeight="1"/>
    <row r="226" spans="1:8" ht="15.75" customHeight="1">
      <c r="A226" s="170" t="s">
        <v>149</v>
      </c>
    </row>
    <row r="231" spans="1:8">
      <c r="D231" s="185"/>
    </row>
    <row r="232" spans="1:8">
      <c r="D232" s="185"/>
      <c r="E232" s="185"/>
      <c r="F232" s="185"/>
      <c r="G232" s="185"/>
      <c r="H232" s="185"/>
    </row>
    <row r="233" spans="1:8">
      <c r="D233" s="185"/>
      <c r="E233" s="185"/>
      <c r="F233" s="185"/>
      <c r="G233" s="185"/>
      <c r="H233" s="185"/>
    </row>
    <row r="234" spans="1:8">
      <c r="D234" s="185"/>
      <c r="E234" s="185"/>
      <c r="F234" s="185"/>
      <c r="G234" s="185"/>
      <c r="H234" s="185"/>
    </row>
    <row r="235" spans="1:8">
      <c r="D235" s="185"/>
      <c r="E235" s="185"/>
      <c r="F235" s="185"/>
      <c r="G235" s="185"/>
      <c r="H235" s="185"/>
    </row>
    <row r="236" spans="1:8">
      <c r="D236" s="185"/>
      <c r="E236" s="185"/>
      <c r="F236" s="185"/>
      <c r="G236" s="185"/>
      <c r="H236" s="185"/>
    </row>
    <row r="237" spans="1:8">
      <c r="D237" s="185"/>
      <c r="E237" s="185"/>
      <c r="F237" s="185"/>
      <c r="G237" s="185"/>
      <c r="H237" s="185"/>
    </row>
    <row r="238" spans="1:8">
      <c r="D238" s="185"/>
      <c r="E238" s="185"/>
      <c r="F238" s="185"/>
      <c r="G238" s="185"/>
      <c r="H238" s="185"/>
    </row>
    <row r="239" spans="1:8">
      <c r="D239" s="185"/>
      <c r="E239" s="185"/>
      <c r="F239" s="185"/>
      <c r="G239" s="185"/>
      <c r="H239" s="185"/>
    </row>
    <row r="240" spans="1:8">
      <c r="D240" s="185"/>
      <c r="E240" s="185"/>
      <c r="F240" s="185"/>
      <c r="G240" s="185"/>
      <c r="H240" s="185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9" customWidth="1"/>
    <col min="2" max="2" width="1.5" style="201" customWidth="1"/>
    <col min="3" max="3" width="30" style="189" customWidth="1"/>
    <col min="4" max="4" width="9.375" style="189" customWidth="1"/>
    <col min="5" max="6" width="9.5" style="189" customWidth="1"/>
    <col min="7" max="9" width="9.375" style="189" customWidth="1"/>
    <col min="10" max="11" width="7.25" style="189" customWidth="1"/>
    <col min="12" max="16384" width="11" style="189"/>
  </cols>
  <sheetData>
    <row r="1" spans="1:11" ht="12" customHeight="1">
      <c r="A1" s="186"/>
      <c r="B1" s="187"/>
      <c r="C1" s="187"/>
      <c r="D1" s="187"/>
      <c r="E1" s="187"/>
      <c r="F1" s="187"/>
      <c r="G1" s="187"/>
      <c r="H1" s="187"/>
      <c r="I1" s="187"/>
      <c r="J1" s="188"/>
      <c r="K1" s="188"/>
    </row>
    <row r="2" spans="1:11" ht="12" customHeight="1">
      <c r="A2" s="190" t="s">
        <v>213</v>
      </c>
      <c r="B2" s="187"/>
      <c r="C2" s="187"/>
      <c r="D2" s="187"/>
      <c r="E2" s="187"/>
      <c r="F2" s="187"/>
      <c r="G2" s="187"/>
      <c r="H2" s="187"/>
      <c r="I2" s="187"/>
      <c r="J2" s="188"/>
      <c r="K2" s="188"/>
    </row>
    <row r="3" spans="1:11" ht="12" customHeight="1">
      <c r="A3" s="191"/>
      <c r="B3" s="187"/>
      <c r="C3" s="187"/>
      <c r="D3" s="187"/>
      <c r="E3" s="187"/>
      <c r="F3" s="187"/>
      <c r="G3" s="187"/>
      <c r="H3" s="187"/>
      <c r="I3" s="187"/>
      <c r="J3" s="188"/>
      <c r="K3" s="188"/>
    </row>
    <row r="4" spans="1:11" ht="12" customHeight="1">
      <c r="A4" s="192" t="s">
        <v>333</v>
      </c>
      <c r="B4" s="187"/>
      <c r="C4" s="187"/>
      <c r="D4" s="187"/>
      <c r="E4" s="187"/>
      <c r="F4" s="187"/>
      <c r="G4" s="187"/>
      <c r="H4" s="187"/>
      <c r="I4" s="187"/>
      <c r="J4" s="188"/>
      <c r="K4" s="188"/>
    </row>
    <row r="5" spans="1:11" ht="12" customHeight="1">
      <c r="A5" s="193" t="s">
        <v>4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198" t="s">
        <v>150</v>
      </c>
      <c r="D7" s="199" t="s">
        <v>151</v>
      </c>
      <c r="E7" s="199" t="s">
        <v>152</v>
      </c>
      <c r="F7" s="199" t="s">
        <v>153</v>
      </c>
      <c r="G7" s="199" t="s">
        <v>10</v>
      </c>
      <c r="H7" s="199" t="s">
        <v>154</v>
      </c>
      <c r="I7" s="199" t="s">
        <v>155</v>
      </c>
      <c r="J7" s="200"/>
      <c r="K7" s="200"/>
    </row>
    <row r="8" spans="1:11" ht="24" customHeight="1">
      <c r="A8" s="189">
        <v>1</v>
      </c>
      <c r="C8" s="106" t="s">
        <v>156</v>
      </c>
      <c r="D8" s="202">
        <v>7501.9090000000006</v>
      </c>
      <c r="E8" s="202">
        <v>5433.9070000000002</v>
      </c>
      <c r="F8" s="202">
        <v>283.79700000000003</v>
      </c>
      <c r="G8" s="202">
        <v>635.85200000000009</v>
      </c>
      <c r="H8" s="202">
        <v>1148.3530000000001</v>
      </c>
      <c r="I8" s="202">
        <v>0</v>
      </c>
      <c r="J8" s="203"/>
      <c r="K8" s="203"/>
    </row>
    <row r="9" spans="1:11" ht="12" customHeight="1">
      <c r="A9" s="189">
        <v>2</v>
      </c>
      <c r="B9" s="201" t="s">
        <v>157</v>
      </c>
      <c r="C9" s="107" t="s">
        <v>31</v>
      </c>
      <c r="D9" s="202">
        <v>4003.4139999999998</v>
      </c>
      <c r="E9" s="202">
        <v>3182.2539999999999</v>
      </c>
      <c r="F9" s="202">
        <v>162.69099999999997</v>
      </c>
      <c r="G9" s="202">
        <v>236.86599999999996</v>
      </c>
      <c r="H9" s="202">
        <v>421.60300000000007</v>
      </c>
      <c r="I9" s="202">
        <v>0</v>
      </c>
      <c r="J9" s="203"/>
      <c r="K9" s="203"/>
    </row>
    <row r="10" spans="1:11" ht="18" customHeight="1">
      <c r="A10" s="189">
        <v>3</v>
      </c>
      <c r="B10" s="201" t="s">
        <v>158</v>
      </c>
      <c r="C10" s="107" t="s">
        <v>44</v>
      </c>
      <c r="D10" s="202">
        <f t="shared" ref="D10:I10" si="0">D8-D9</f>
        <v>3498.4950000000008</v>
      </c>
      <c r="E10" s="202">
        <f t="shared" si="0"/>
        <v>2251.6530000000002</v>
      </c>
      <c r="F10" s="202">
        <f t="shared" si="0"/>
        <v>121.10600000000005</v>
      </c>
      <c r="G10" s="202">
        <f t="shared" si="0"/>
        <v>398.9860000000001</v>
      </c>
      <c r="H10" s="202">
        <f t="shared" si="0"/>
        <v>726.75</v>
      </c>
      <c r="I10" s="202">
        <f t="shared" si="0"/>
        <v>0</v>
      </c>
      <c r="J10" s="203"/>
      <c r="K10" s="203"/>
    </row>
    <row r="11" spans="1:11" ht="12" customHeight="1">
      <c r="A11" s="189">
        <v>4</v>
      </c>
      <c r="B11" s="201" t="s">
        <v>157</v>
      </c>
      <c r="C11" s="107" t="s">
        <v>45</v>
      </c>
      <c r="D11" s="202">
        <v>792.71500000000003</v>
      </c>
      <c r="E11" s="202">
        <v>436.76</v>
      </c>
      <c r="F11" s="202">
        <v>15.98</v>
      </c>
      <c r="G11" s="202">
        <v>100.316</v>
      </c>
      <c r="H11" s="202">
        <v>239.65899999999999</v>
      </c>
      <c r="I11" s="202">
        <v>0</v>
      </c>
      <c r="J11" s="203"/>
      <c r="K11" s="203"/>
    </row>
    <row r="12" spans="1:11" ht="18" customHeight="1">
      <c r="A12" s="189">
        <v>5</v>
      </c>
      <c r="B12" s="201" t="s">
        <v>158</v>
      </c>
      <c r="C12" s="109" t="s">
        <v>159</v>
      </c>
      <c r="D12" s="202">
        <f>D10-D11</f>
        <v>2705.7800000000007</v>
      </c>
      <c r="E12" s="202">
        <f>E10-E11</f>
        <v>1814.8930000000003</v>
      </c>
      <c r="F12" s="202">
        <f>F10-F11</f>
        <v>105.12600000000005</v>
      </c>
      <c r="G12" s="202">
        <f>G10-G11</f>
        <v>298.67000000000007</v>
      </c>
      <c r="H12" s="202">
        <f>H10-H11</f>
        <v>487.09100000000001</v>
      </c>
      <c r="I12" s="202">
        <v>-79.528000000000077</v>
      </c>
      <c r="J12" s="203"/>
      <c r="K12" s="203"/>
    </row>
    <row r="13" spans="1:11" ht="12" customHeight="1">
      <c r="A13" s="189">
        <v>6</v>
      </c>
      <c r="B13" s="201" t="s">
        <v>157</v>
      </c>
      <c r="C13" s="107" t="s">
        <v>160</v>
      </c>
      <c r="D13" s="202">
        <v>2025.3029999999999</v>
      </c>
      <c r="E13" s="202">
        <v>1388.0169999999998</v>
      </c>
      <c r="F13" s="202">
        <v>76.927999999999997</v>
      </c>
      <c r="G13" s="202">
        <v>306.71500000000003</v>
      </c>
      <c r="H13" s="202">
        <v>253.643</v>
      </c>
      <c r="I13" s="202">
        <v>18.286000000000001</v>
      </c>
      <c r="J13" s="203"/>
      <c r="K13" s="203"/>
    </row>
    <row r="14" spans="1:11" ht="12" customHeight="1">
      <c r="A14" s="189">
        <v>7</v>
      </c>
      <c r="B14" s="201" t="s">
        <v>157</v>
      </c>
      <c r="C14" s="107" t="s">
        <v>161</v>
      </c>
      <c r="D14" s="202">
        <v>38.570999999999998</v>
      </c>
      <c r="E14" s="202">
        <v>22.622</v>
      </c>
      <c r="F14" s="202">
        <v>5.57</v>
      </c>
      <c r="G14" s="202">
        <v>0.32</v>
      </c>
      <c r="H14" s="202">
        <v>10.058999999999997</v>
      </c>
      <c r="I14" s="202">
        <v>0</v>
      </c>
      <c r="J14" s="203"/>
      <c r="K14" s="203"/>
    </row>
    <row r="15" spans="1:11" ht="12" customHeight="1">
      <c r="A15" s="189">
        <v>8</v>
      </c>
      <c r="B15" s="201" t="s">
        <v>162</v>
      </c>
      <c r="C15" s="107" t="s">
        <v>163</v>
      </c>
      <c r="D15" s="202">
        <v>54.082000000000001</v>
      </c>
      <c r="E15" s="202">
        <v>44.701999999999998</v>
      </c>
      <c r="F15" s="202">
        <v>4.0000000000000001E-3</v>
      </c>
      <c r="G15" s="202">
        <v>0.14300000000000002</v>
      </c>
      <c r="H15" s="202">
        <v>9.2330000000000005</v>
      </c>
      <c r="I15" s="202">
        <v>0</v>
      </c>
      <c r="J15" s="203"/>
      <c r="K15" s="203"/>
    </row>
    <row r="16" spans="1:11" ht="18" customHeight="1">
      <c r="A16" s="189">
        <v>9</v>
      </c>
      <c r="B16" s="201" t="s">
        <v>158</v>
      </c>
      <c r="C16" s="107" t="s">
        <v>164</v>
      </c>
      <c r="D16" s="202">
        <f t="shared" ref="D16:I16" si="1">D12-D13-D14+D15</f>
        <v>695.98800000000074</v>
      </c>
      <c r="E16" s="202">
        <f t="shared" si="1"/>
        <v>448.95600000000042</v>
      </c>
      <c r="F16" s="202">
        <f t="shared" si="1"/>
        <v>22.632000000000051</v>
      </c>
      <c r="G16" s="202">
        <f t="shared" si="1"/>
        <v>-8.2219999999999587</v>
      </c>
      <c r="H16" s="202">
        <f t="shared" si="1"/>
        <v>232.62200000000001</v>
      </c>
      <c r="I16" s="202">
        <f t="shared" si="1"/>
        <v>-97.814000000000078</v>
      </c>
      <c r="J16" s="203"/>
      <c r="K16" s="203"/>
    </row>
    <row r="17" spans="1:11" ht="12" customHeight="1">
      <c r="A17" s="189">
        <v>10</v>
      </c>
      <c r="B17" s="201" t="s">
        <v>162</v>
      </c>
      <c r="C17" s="107" t="s">
        <v>165</v>
      </c>
      <c r="D17" s="202">
        <v>2029.7599999999998</v>
      </c>
      <c r="E17" s="202">
        <v>0</v>
      </c>
      <c r="F17" s="202">
        <v>0</v>
      </c>
      <c r="G17" s="202">
        <v>0</v>
      </c>
      <c r="H17" s="202">
        <v>2029.7599999999998</v>
      </c>
      <c r="I17" s="202">
        <v>13.829000000000001</v>
      </c>
      <c r="J17" s="203"/>
      <c r="K17" s="203"/>
    </row>
    <row r="18" spans="1:11" ht="12" customHeight="1">
      <c r="A18" s="189">
        <v>11</v>
      </c>
      <c r="B18" s="201" t="s">
        <v>157</v>
      </c>
      <c r="C18" s="107" t="s">
        <v>166</v>
      </c>
      <c r="D18" s="202">
        <v>72.751999999999995</v>
      </c>
      <c r="E18" s="202">
        <v>0</v>
      </c>
      <c r="F18" s="202">
        <v>0</v>
      </c>
      <c r="G18" s="202">
        <v>72.751999999999995</v>
      </c>
      <c r="H18" s="202">
        <v>0</v>
      </c>
      <c r="I18" s="202">
        <v>4.7349999999999994</v>
      </c>
      <c r="J18" s="203"/>
      <c r="K18" s="203"/>
    </row>
    <row r="19" spans="1:11" ht="12" customHeight="1">
      <c r="A19" s="189">
        <v>12</v>
      </c>
      <c r="B19" s="201" t="s">
        <v>162</v>
      </c>
      <c r="C19" s="107" t="s">
        <v>59</v>
      </c>
      <c r="D19" s="202">
        <v>420.51099999999997</v>
      </c>
      <c r="E19" s="202">
        <v>0</v>
      </c>
      <c r="F19" s="202">
        <v>0</v>
      </c>
      <c r="G19" s="202">
        <v>420.51099999999997</v>
      </c>
      <c r="H19" s="202">
        <v>0</v>
      </c>
      <c r="I19" s="202">
        <v>10.02</v>
      </c>
      <c r="J19" s="203"/>
      <c r="K19" s="203"/>
    </row>
    <row r="20" spans="1:11" ht="12" customHeight="1">
      <c r="A20" s="189">
        <v>13</v>
      </c>
      <c r="B20" s="201" t="s">
        <v>157</v>
      </c>
      <c r="C20" s="107" t="s">
        <v>167</v>
      </c>
      <c r="D20" s="202">
        <v>710.25600000000009</v>
      </c>
      <c r="E20" s="202">
        <v>418.58299999999997</v>
      </c>
      <c r="F20" s="202">
        <v>245.30300000000003</v>
      </c>
      <c r="G20" s="202">
        <v>26.148000000000003</v>
      </c>
      <c r="H20" s="202">
        <v>20.222000000000001</v>
      </c>
      <c r="I20" s="202">
        <v>233.179</v>
      </c>
      <c r="J20" s="203"/>
      <c r="K20" s="203"/>
    </row>
    <row r="21" spans="1:11" ht="12" customHeight="1">
      <c r="A21" s="189">
        <v>14</v>
      </c>
      <c r="B21" s="201" t="s">
        <v>162</v>
      </c>
      <c r="C21" s="107" t="s">
        <v>168</v>
      </c>
      <c r="D21" s="202">
        <v>842.97400000000005</v>
      </c>
      <c r="E21" s="202">
        <v>189.62599999999998</v>
      </c>
      <c r="F21" s="202">
        <v>239.27700000000002</v>
      </c>
      <c r="G21" s="202">
        <v>16.569000000000003</v>
      </c>
      <c r="H21" s="202">
        <v>397.50200000000007</v>
      </c>
      <c r="I21" s="202">
        <v>100.46099999999998</v>
      </c>
      <c r="J21" s="203"/>
      <c r="K21" s="203"/>
    </row>
    <row r="22" spans="1:11" ht="18" customHeight="1">
      <c r="A22" s="189">
        <v>15</v>
      </c>
      <c r="B22" s="201" t="s">
        <v>158</v>
      </c>
      <c r="C22" s="107" t="s">
        <v>169</v>
      </c>
      <c r="D22" s="202">
        <f t="shared" ref="D22:I22" si="2">D16+D17-D18+D19-D20+D21</f>
        <v>3206.2250000000004</v>
      </c>
      <c r="E22" s="202">
        <f t="shared" si="2"/>
        <v>219.99900000000042</v>
      </c>
      <c r="F22" s="202">
        <f t="shared" si="2"/>
        <v>16.606000000000051</v>
      </c>
      <c r="G22" s="202">
        <f t="shared" si="2"/>
        <v>329.95800000000003</v>
      </c>
      <c r="H22" s="202">
        <f t="shared" si="2"/>
        <v>2639.6619999999994</v>
      </c>
      <c r="I22" s="202">
        <f t="shared" si="2"/>
        <v>-211.41800000000009</v>
      </c>
      <c r="J22" s="203"/>
      <c r="K22" s="203"/>
    </row>
    <row r="23" spans="1:11" ht="12" customHeight="1">
      <c r="A23" s="189">
        <v>16</v>
      </c>
      <c r="B23" s="201" t="s">
        <v>157</v>
      </c>
      <c r="C23" s="107" t="s">
        <v>170</v>
      </c>
      <c r="D23" s="202">
        <v>514.12</v>
      </c>
      <c r="E23" s="202">
        <v>109.36799999999999</v>
      </c>
      <c r="F23" s="202">
        <v>13.078999999999999</v>
      </c>
      <c r="G23" s="202">
        <v>0</v>
      </c>
      <c r="H23" s="202">
        <v>391.67300000000006</v>
      </c>
      <c r="I23" s="202">
        <v>14.225999999999999</v>
      </c>
      <c r="J23" s="203"/>
      <c r="K23" s="203"/>
    </row>
    <row r="24" spans="1:11" ht="12" customHeight="1">
      <c r="A24" s="189">
        <v>17</v>
      </c>
      <c r="B24" s="201" t="s">
        <v>162</v>
      </c>
      <c r="C24" s="107" t="s">
        <v>171</v>
      </c>
      <c r="D24" s="202">
        <v>527.75099999999998</v>
      </c>
      <c r="E24" s="202">
        <v>0</v>
      </c>
      <c r="F24" s="202">
        <v>0</v>
      </c>
      <c r="G24" s="202">
        <v>527.75099999999998</v>
      </c>
      <c r="H24" s="202">
        <v>0</v>
      </c>
      <c r="I24" s="202">
        <v>0.59499999999999997</v>
      </c>
      <c r="J24" s="203"/>
      <c r="K24" s="203"/>
    </row>
    <row r="25" spans="1:11" ht="12" customHeight="1">
      <c r="A25" s="189">
        <v>18</v>
      </c>
      <c r="B25" s="201" t="s">
        <v>157</v>
      </c>
      <c r="C25" s="107" t="s">
        <v>279</v>
      </c>
      <c r="D25" s="202">
        <v>809.07200000000012</v>
      </c>
      <c r="E25" s="202">
        <v>0</v>
      </c>
      <c r="F25" s="202">
        <v>0</v>
      </c>
      <c r="G25" s="202">
        <v>0</v>
      </c>
      <c r="H25" s="202">
        <v>809.07200000000012</v>
      </c>
      <c r="I25" s="202">
        <v>4.6099999999999994</v>
      </c>
      <c r="J25" s="203"/>
      <c r="K25" s="203"/>
    </row>
    <row r="26" spans="1:11" ht="12" customHeight="1">
      <c r="A26" s="189">
        <v>19</v>
      </c>
      <c r="B26" s="201" t="s">
        <v>162</v>
      </c>
      <c r="C26" s="107" t="s">
        <v>280</v>
      </c>
      <c r="D26" s="202">
        <v>809.16200000000003</v>
      </c>
      <c r="E26" s="202">
        <v>20.963999999999999</v>
      </c>
      <c r="F26" s="202">
        <v>121.508</v>
      </c>
      <c r="G26" s="202">
        <v>665.80700000000002</v>
      </c>
      <c r="H26" s="202">
        <v>0.88300000000000001</v>
      </c>
      <c r="I26" s="202">
        <v>4.5200000000000005</v>
      </c>
      <c r="J26" s="203"/>
      <c r="K26" s="203"/>
    </row>
    <row r="27" spans="1:11" ht="12" customHeight="1">
      <c r="A27" s="189">
        <v>20</v>
      </c>
      <c r="B27" s="201" t="s">
        <v>157</v>
      </c>
      <c r="C27" s="107" t="s">
        <v>172</v>
      </c>
      <c r="D27" s="202">
        <v>693.50199999999995</v>
      </c>
      <c r="E27" s="202">
        <v>16.428000000000001</v>
      </c>
      <c r="F27" s="202">
        <v>57.510000000000005</v>
      </c>
      <c r="G27" s="202">
        <v>618.68099999999993</v>
      </c>
      <c r="H27" s="202">
        <v>0.88300000000000001</v>
      </c>
      <c r="I27" s="202">
        <v>0.63700000000000001</v>
      </c>
      <c r="J27" s="203"/>
      <c r="K27" s="203"/>
    </row>
    <row r="28" spans="1:11" ht="12" customHeight="1">
      <c r="A28" s="189">
        <v>21</v>
      </c>
      <c r="B28" s="201" t="s">
        <v>162</v>
      </c>
      <c r="C28" s="107" t="s">
        <v>173</v>
      </c>
      <c r="D28" s="202">
        <v>685.53800000000012</v>
      </c>
      <c r="E28" s="202">
        <v>0</v>
      </c>
      <c r="F28" s="202">
        <v>0</v>
      </c>
      <c r="G28" s="202">
        <v>0</v>
      </c>
      <c r="H28" s="202">
        <v>685.53800000000012</v>
      </c>
      <c r="I28" s="202">
        <v>8.6009999999999991</v>
      </c>
      <c r="J28" s="203"/>
      <c r="K28" s="203"/>
    </row>
    <row r="29" spans="1:11" ht="12" customHeight="1">
      <c r="A29" s="189">
        <v>22</v>
      </c>
      <c r="B29" s="201" t="s">
        <v>157</v>
      </c>
      <c r="C29" s="107" t="s">
        <v>174</v>
      </c>
      <c r="D29" s="202">
        <v>424.84300000000007</v>
      </c>
      <c r="E29" s="202">
        <v>42.268999999999998</v>
      </c>
      <c r="F29" s="202">
        <v>174.58700000000002</v>
      </c>
      <c r="G29" s="202">
        <v>113.37199999999996</v>
      </c>
      <c r="H29" s="202">
        <v>94.615000000000009</v>
      </c>
      <c r="I29" s="202">
        <v>70.111999999999995</v>
      </c>
      <c r="J29" s="203"/>
      <c r="K29" s="203"/>
    </row>
    <row r="30" spans="1:11" ht="12" customHeight="1">
      <c r="A30" s="189">
        <v>23</v>
      </c>
      <c r="B30" s="201" t="s">
        <v>162</v>
      </c>
      <c r="C30" s="107" t="s">
        <v>175</v>
      </c>
      <c r="D30" s="202">
        <v>363.67600000000004</v>
      </c>
      <c r="E30" s="202">
        <v>17.800999999999998</v>
      </c>
      <c r="F30" s="202">
        <v>173.51500000000001</v>
      </c>
      <c r="G30" s="202">
        <v>27.990999999999929</v>
      </c>
      <c r="H30" s="202">
        <v>144.369</v>
      </c>
      <c r="I30" s="202">
        <v>131.279</v>
      </c>
      <c r="J30" s="203"/>
      <c r="K30" s="203"/>
    </row>
    <row r="31" spans="1:11" ht="18" customHeight="1">
      <c r="A31" s="189">
        <v>24</v>
      </c>
      <c r="B31" s="201" t="s">
        <v>158</v>
      </c>
      <c r="C31" s="107" t="s">
        <v>124</v>
      </c>
      <c r="D31" s="202">
        <f t="shared" ref="D31:I31" si="3">D22-D23+D24-D25+D26-D27+D28-D29+D30</f>
        <v>3150.815000000001</v>
      </c>
      <c r="E31" s="202">
        <f t="shared" si="3"/>
        <v>90.699000000000424</v>
      </c>
      <c r="F31" s="202">
        <f t="shared" si="3"/>
        <v>66.453000000000046</v>
      </c>
      <c r="G31" s="202">
        <f t="shared" si="3"/>
        <v>819.45400000000018</v>
      </c>
      <c r="H31" s="202">
        <f t="shared" si="3"/>
        <v>2174.2089999999989</v>
      </c>
      <c r="I31" s="202">
        <f t="shared" si="3"/>
        <v>-156.0080000000001</v>
      </c>
      <c r="J31" s="203"/>
      <c r="K31" s="203"/>
    </row>
    <row r="32" spans="1:11" ht="12" customHeight="1">
      <c r="A32" s="189">
        <v>25</v>
      </c>
      <c r="B32" s="201" t="s">
        <v>157</v>
      </c>
      <c r="C32" s="107" t="s">
        <v>35</v>
      </c>
      <c r="D32" s="202">
        <v>2827.3409999999999</v>
      </c>
      <c r="E32" s="202">
        <v>0</v>
      </c>
      <c r="F32" s="202">
        <v>0</v>
      </c>
      <c r="G32" s="202">
        <v>848.404</v>
      </c>
      <c r="H32" s="202">
        <v>1978.9370000000001</v>
      </c>
      <c r="I32" s="202">
        <v>0</v>
      </c>
      <c r="J32" s="203"/>
      <c r="K32" s="203"/>
    </row>
    <row r="33" spans="1:11" ht="12" customHeight="1">
      <c r="A33" s="189">
        <v>26</v>
      </c>
      <c r="B33" s="204" t="s">
        <v>162</v>
      </c>
      <c r="C33" s="107" t="s">
        <v>126</v>
      </c>
      <c r="D33" s="202">
        <v>0</v>
      </c>
      <c r="E33" s="202">
        <v>-4.2520000000000007</v>
      </c>
      <c r="F33" s="202">
        <v>-54.723999999999997</v>
      </c>
      <c r="G33" s="202">
        <v>0</v>
      </c>
      <c r="H33" s="202">
        <v>58.975999999999999</v>
      </c>
      <c r="I33" s="202">
        <v>0</v>
      </c>
      <c r="J33" s="203"/>
      <c r="K33" s="203"/>
    </row>
    <row r="34" spans="1:11" ht="18" customHeight="1">
      <c r="A34" s="189">
        <v>27</v>
      </c>
      <c r="B34" s="201" t="s">
        <v>158</v>
      </c>
      <c r="C34" s="107" t="s">
        <v>129</v>
      </c>
      <c r="D34" s="202">
        <f t="shared" ref="D34:I34" si="4">D31-D32+D33</f>
        <v>323.47400000000107</v>
      </c>
      <c r="E34" s="202">
        <f t="shared" si="4"/>
        <v>86.447000000000429</v>
      </c>
      <c r="F34" s="202">
        <f t="shared" si="4"/>
        <v>11.729000000000049</v>
      </c>
      <c r="G34" s="202">
        <f t="shared" si="4"/>
        <v>-28.949999999999818</v>
      </c>
      <c r="H34" s="202">
        <f t="shared" si="4"/>
        <v>254.2479999999988</v>
      </c>
      <c r="I34" s="202">
        <f t="shared" si="4"/>
        <v>-156.0080000000001</v>
      </c>
      <c r="J34" s="203"/>
      <c r="K34" s="203"/>
    </row>
    <row r="35" spans="1:11" ht="12" customHeight="1">
      <c r="A35" s="189">
        <v>28</v>
      </c>
      <c r="B35" s="201" t="s">
        <v>157</v>
      </c>
      <c r="C35" s="107" t="s">
        <v>176</v>
      </c>
      <c r="D35" s="202">
        <v>125.166</v>
      </c>
      <c r="E35" s="202">
        <v>1.08</v>
      </c>
      <c r="F35" s="202">
        <v>17.076000000000001</v>
      </c>
      <c r="G35" s="202">
        <v>91.353000000000009</v>
      </c>
      <c r="H35" s="202">
        <v>15.657</v>
      </c>
      <c r="I35" s="202">
        <v>7.0280000000000005</v>
      </c>
      <c r="J35" s="203"/>
      <c r="K35" s="203"/>
    </row>
    <row r="36" spans="1:11" ht="12" customHeight="1">
      <c r="A36" s="189">
        <v>29</v>
      </c>
      <c r="B36" s="201" t="s">
        <v>162</v>
      </c>
      <c r="C36" s="107" t="s">
        <v>177</v>
      </c>
      <c r="D36" s="202">
        <v>112.39400000000001</v>
      </c>
      <c r="E36" s="202">
        <v>71.326000000000008</v>
      </c>
      <c r="F36" s="202">
        <v>1.581</v>
      </c>
      <c r="G36" s="202">
        <v>18.964999999999996</v>
      </c>
      <c r="H36" s="202">
        <v>20.521999999999998</v>
      </c>
      <c r="I36" s="202">
        <v>19.799999999999997</v>
      </c>
      <c r="J36" s="203"/>
      <c r="K36" s="203"/>
    </row>
    <row r="37" spans="1:11" ht="12" customHeight="1">
      <c r="A37" s="189">
        <v>30</v>
      </c>
      <c r="B37" s="201" t="s">
        <v>157</v>
      </c>
      <c r="C37" s="107" t="s">
        <v>36</v>
      </c>
      <c r="D37" s="202">
        <v>960.18100000000004</v>
      </c>
      <c r="E37" s="202">
        <v>554.01299999999992</v>
      </c>
      <c r="F37" s="202">
        <v>15.403</v>
      </c>
      <c r="G37" s="202">
        <v>101.60300000000001</v>
      </c>
      <c r="H37" s="202">
        <v>289.16200000000003</v>
      </c>
      <c r="I37" s="202">
        <v>0</v>
      </c>
      <c r="J37" s="203"/>
      <c r="K37" s="203"/>
    </row>
    <row r="38" spans="1:11" ht="12" customHeight="1">
      <c r="A38" s="189">
        <v>31</v>
      </c>
      <c r="B38" s="201" t="s">
        <v>162</v>
      </c>
      <c r="C38" s="107" t="s">
        <v>45</v>
      </c>
      <c r="D38" s="202">
        <v>792.71500000000003</v>
      </c>
      <c r="E38" s="202">
        <v>436.76</v>
      </c>
      <c r="F38" s="202">
        <v>15.98</v>
      </c>
      <c r="G38" s="202">
        <v>100.316</v>
      </c>
      <c r="H38" s="202">
        <v>239.65899999999999</v>
      </c>
      <c r="I38" s="202">
        <v>0</v>
      </c>
      <c r="J38" s="203"/>
      <c r="K38" s="203"/>
    </row>
    <row r="39" spans="1:11" ht="12" customHeight="1">
      <c r="A39" s="189">
        <v>32</v>
      </c>
      <c r="B39" s="201" t="s">
        <v>157</v>
      </c>
      <c r="C39" s="107" t="s">
        <v>178</v>
      </c>
      <c r="D39" s="202">
        <v>10.748999999999999</v>
      </c>
      <c r="E39" s="202">
        <v>1.4689999999999985</v>
      </c>
      <c r="F39" s="202">
        <v>9.77</v>
      </c>
      <c r="G39" s="202">
        <v>-1.3</v>
      </c>
      <c r="H39" s="202">
        <v>0.81</v>
      </c>
      <c r="I39" s="202">
        <v>-10.749000000000001</v>
      </c>
      <c r="J39" s="203"/>
      <c r="K39" s="203"/>
    </row>
    <row r="40" spans="1:11" ht="18" customHeight="1">
      <c r="A40" s="189">
        <v>33</v>
      </c>
      <c r="B40" s="201" t="s">
        <v>158</v>
      </c>
      <c r="C40" s="107" t="s">
        <v>148</v>
      </c>
      <c r="D40" s="202">
        <f t="shared" ref="D40:I40" si="5">D34-D35+D36-D37+D38-D39</f>
        <v>132.48700000000113</v>
      </c>
      <c r="E40" s="202">
        <f t="shared" si="5"/>
        <v>37.971000000000508</v>
      </c>
      <c r="F40" s="202">
        <f t="shared" si="5"/>
        <v>-12.95899999999995</v>
      </c>
      <c r="G40" s="202">
        <f t="shared" si="5"/>
        <v>-101.32499999999983</v>
      </c>
      <c r="H40" s="202">
        <f t="shared" si="5"/>
        <v>208.79999999999876</v>
      </c>
      <c r="I40" s="202">
        <f t="shared" si="5"/>
        <v>-132.48700000000011</v>
      </c>
      <c r="J40" s="203"/>
      <c r="K40" s="203"/>
    </row>
    <row r="41" spans="1:11" ht="20.100000000000001" customHeight="1">
      <c r="C41" s="108" t="s">
        <v>179</v>
      </c>
      <c r="D41" s="202"/>
      <c r="E41" s="202"/>
      <c r="F41" s="202"/>
      <c r="G41" s="202"/>
      <c r="H41" s="202"/>
      <c r="I41" s="202"/>
      <c r="J41" s="203"/>
      <c r="K41" s="203"/>
    </row>
    <row r="42" spans="1:11" ht="18" customHeight="1">
      <c r="A42" s="189">
        <v>34</v>
      </c>
      <c r="C42" s="107" t="s">
        <v>124</v>
      </c>
      <c r="D42" s="202">
        <v>3150.8150000000001</v>
      </c>
      <c r="E42" s="202">
        <v>90.699000000000126</v>
      </c>
      <c r="F42" s="202">
        <v>66.453000000000003</v>
      </c>
      <c r="G42" s="202">
        <v>819.45400000000006</v>
      </c>
      <c r="H42" s="202">
        <v>2174.2089999999998</v>
      </c>
      <c r="I42" s="202">
        <v>-156.0080000000001</v>
      </c>
      <c r="J42" s="203"/>
      <c r="K42" s="203"/>
    </row>
    <row r="43" spans="1:11" ht="12" customHeight="1">
      <c r="A43" s="189">
        <v>35</v>
      </c>
      <c r="B43" s="201" t="s">
        <v>157</v>
      </c>
      <c r="C43" s="107" t="s">
        <v>281</v>
      </c>
      <c r="D43" s="202">
        <v>540.31799999999998</v>
      </c>
      <c r="E43" s="202">
        <v>0</v>
      </c>
      <c r="F43" s="202">
        <v>0</v>
      </c>
      <c r="G43" s="202">
        <v>540.31799999999998</v>
      </c>
      <c r="H43" s="202">
        <v>0</v>
      </c>
      <c r="I43" s="202">
        <v>0</v>
      </c>
      <c r="J43" s="203"/>
      <c r="K43" s="203"/>
    </row>
    <row r="44" spans="1:11" ht="12" customHeight="1">
      <c r="A44" s="189">
        <v>36</v>
      </c>
      <c r="B44" s="201" t="s">
        <v>162</v>
      </c>
      <c r="C44" s="107" t="s">
        <v>282</v>
      </c>
      <c r="D44" s="202">
        <v>540.31799999999998</v>
      </c>
      <c r="E44" s="202">
        <v>0</v>
      </c>
      <c r="F44" s="202">
        <v>0</v>
      </c>
      <c r="G44" s="202">
        <v>0</v>
      </c>
      <c r="H44" s="202">
        <v>540.31799999999998</v>
      </c>
      <c r="I44" s="202">
        <v>0</v>
      </c>
      <c r="J44" s="203"/>
      <c r="K44" s="203"/>
    </row>
    <row r="45" spans="1:11" ht="18" customHeight="1">
      <c r="A45" s="189">
        <v>37</v>
      </c>
      <c r="B45" s="201" t="s">
        <v>158</v>
      </c>
      <c r="C45" s="107" t="s">
        <v>180</v>
      </c>
      <c r="D45" s="202">
        <f t="shared" ref="D45:I45" si="6">D42-D43+D44</f>
        <v>3150.8150000000005</v>
      </c>
      <c r="E45" s="202">
        <f t="shared" si="6"/>
        <v>90.699000000000126</v>
      </c>
      <c r="F45" s="202">
        <f t="shared" si="6"/>
        <v>66.453000000000003</v>
      </c>
      <c r="G45" s="202">
        <f t="shared" si="6"/>
        <v>279.13600000000008</v>
      </c>
      <c r="H45" s="202">
        <f t="shared" si="6"/>
        <v>2714.527</v>
      </c>
      <c r="I45" s="202">
        <f t="shared" si="6"/>
        <v>-156.0080000000001</v>
      </c>
      <c r="J45" s="203"/>
      <c r="K45" s="203"/>
    </row>
    <row r="46" spans="1:11" ht="12" customHeight="1">
      <c r="A46" s="189">
        <v>38</v>
      </c>
      <c r="B46" s="201" t="s">
        <v>157</v>
      </c>
      <c r="C46" s="107" t="s">
        <v>283</v>
      </c>
      <c r="D46" s="202">
        <v>2827.3409999999999</v>
      </c>
      <c r="E46" s="202">
        <v>0</v>
      </c>
      <c r="F46" s="202">
        <v>0</v>
      </c>
      <c r="G46" s="202">
        <v>308.08599999999996</v>
      </c>
      <c r="H46" s="202">
        <v>2519.2550000000001</v>
      </c>
      <c r="I46" s="202">
        <v>0</v>
      </c>
      <c r="J46" s="203"/>
      <c r="K46" s="203"/>
    </row>
    <row r="47" spans="1:11" ht="12" customHeight="1">
      <c r="A47" s="189">
        <v>39</v>
      </c>
      <c r="B47" s="204" t="s">
        <v>162</v>
      </c>
      <c r="C47" s="107" t="s">
        <v>126</v>
      </c>
      <c r="D47" s="202">
        <v>0</v>
      </c>
      <c r="E47" s="202">
        <v>-4.2520000000000007</v>
      </c>
      <c r="F47" s="202">
        <v>-54.723999999999997</v>
      </c>
      <c r="G47" s="202">
        <v>0</v>
      </c>
      <c r="H47" s="202">
        <v>58.975999999999999</v>
      </c>
      <c r="I47" s="202">
        <v>0</v>
      </c>
      <c r="J47" s="203"/>
      <c r="K47" s="203"/>
    </row>
    <row r="48" spans="1:11" ht="18" customHeight="1">
      <c r="A48" s="189">
        <v>40</v>
      </c>
      <c r="B48" s="201" t="s">
        <v>158</v>
      </c>
      <c r="C48" s="107" t="s">
        <v>129</v>
      </c>
      <c r="D48" s="202">
        <f t="shared" ref="D48:I48" si="7">D45-D46+D47</f>
        <v>323.47400000000061</v>
      </c>
      <c r="E48" s="202">
        <f t="shared" si="7"/>
        <v>86.447000000000131</v>
      </c>
      <c r="F48" s="202">
        <f t="shared" si="7"/>
        <v>11.729000000000006</v>
      </c>
      <c r="G48" s="202">
        <f t="shared" si="7"/>
        <v>-28.949999999999875</v>
      </c>
      <c r="H48" s="202">
        <f t="shared" si="7"/>
        <v>254.24799999999993</v>
      </c>
      <c r="I48" s="202">
        <f t="shared" si="7"/>
        <v>-156.0080000000001</v>
      </c>
      <c r="J48" s="203"/>
      <c r="K48" s="203"/>
    </row>
    <row r="49" spans="1:11" ht="12" customHeight="1">
      <c r="D49" s="203"/>
      <c r="E49" s="203"/>
      <c r="F49" s="203"/>
      <c r="G49" s="203"/>
      <c r="H49" s="203"/>
      <c r="I49" s="203"/>
      <c r="J49" s="203"/>
      <c r="K49" s="203"/>
    </row>
    <row r="50" spans="1:11" ht="12" customHeight="1">
      <c r="A50" s="194"/>
      <c r="B50" s="195"/>
      <c r="D50" s="203"/>
      <c r="E50" s="203"/>
      <c r="F50" s="203"/>
      <c r="G50" s="203"/>
      <c r="H50" s="203"/>
      <c r="I50" s="203"/>
      <c r="J50" s="203"/>
      <c r="K50" s="203"/>
    </row>
    <row r="51" spans="1:11" ht="12" customHeight="1">
      <c r="A51" s="189" t="s">
        <v>284</v>
      </c>
      <c r="D51" s="203"/>
      <c r="E51" s="203"/>
      <c r="F51" s="203"/>
      <c r="G51" s="203"/>
      <c r="H51" s="203"/>
      <c r="I51" s="203"/>
      <c r="J51" s="203"/>
      <c r="K51" s="203"/>
    </row>
    <row r="52" spans="1:11" ht="11.1" customHeight="1">
      <c r="A52" s="189" t="s">
        <v>285</v>
      </c>
      <c r="D52" s="203"/>
      <c r="E52" s="203"/>
      <c r="F52" s="203"/>
      <c r="G52" s="203"/>
      <c r="H52" s="203"/>
      <c r="I52" s="203"/>
      <c r="J52" s="203"/>
      <c r="K52" s="203"/>
    </row>
    <row r="53" spans="1:11" ht="11.1" customHeight="1">
      <c r="A53" s="189" t="s">
        <v>286</v>
      </c>
      <c r="D53" s="203"/>
      <c r="E53" s="203"/>
      <c r="F53" s="203"/>
      <c r="G53" s="203"/>
      <c r="H53" s="203"/>
      <c r="I53" s="203"/>
      <c r="J53" s="203"/>
      <c r="K53" s="203"/>
    </row>
    <row r="54" spans="1:11" ht="11.1" customHeight="1">
      <c r="A54" s="189" t="s">
        <v>287</v>
      </c>
      <c r="D54" s="203"/>
      <c r="E54" s="203"/>
      <c r="F54" s="203"/>
      <c r="G54" s="203"/>
      <c r="H54" s="203"/>
      <c r="I54" s="203"/>
      <c r="J54" s="203"/>
      <c r="K54" s="203"/>
    </row>
    <row r="55" spans="1:11" ht="12" customHeight="1">
      <c r="D55" s="203"/>
      <c r="E55" s="203"/>
      <c r="F55" s="203"/>
      <c r="G55" s="203"/>
      <c r="H55" s="203"/>
      <c r="I55" s="203"/>
      <c r="J55" s="203"/>
      <c r="K55" s="203"/>
    </row>
    <row r="56" spans="1:11" ht="12" customHeight="1">
      <c r="D56" s="203"/>
      <c r="E56" s="203"/>
      <c r="F56" s="203"/>
      <c r="G56" s="203"/>
      <c r="H56" s="203"/>
      <c r="I56" s="203"/>
      <c r="J56" s="203"/>
      <c r="K56" s="203"/>
    </row>
    <row r="57" spans="1:11" ht="12" customHeight="1">
      <c r="D57" s="203"/>
      <c r="E57" s="203"/>
      <c r="F57" s="203"/>
      <c r="G57" s="203"/>
      <c r="H57" s="203"/>
      <c r="I57" s="203"/>
      <c r="J57" s="203"/>
      <c r="K57" s="203"/>
    </row>
    <row r="58" spans="1:11" ht="12" customHeight="1">
      <c r="D58" s="203"/>
      <c r="E58" s="203"/>
      <c r="F58" s="203"/>
      <c r="G58" s="203"/>
      <c r="H58" s="203"/>
      <c r="I58" s="203"/>
      <c r="J58" s="203"/>
      <c r="K58" s="203"/>
    </row>
    <row r="59" spans="1:11" ht="12" customHeight="1">
      <c r="D59" s="203"/>
      <c r="E59" s="203"/>
      <c r="F59" s="203"/>
      <c r="G59" s="203"/>
      <c r="H59" s="203"/>
      <c r="I59" s="203"/>
      <c r="J59" s="203"/>
      <c r="K59" s="203"/>
    </row>
    <row r="60" spans="1:11" ht="12" customHeight="1">
      <c r="D60" s="203"/>
      <c r="E60" s="203"/>
      <c r="F60" s="203"/>
      <c r="G60" s="203"/>
      <c r="H60" s="203"/>
      <c r="I60" s="203"/>
      <c r="J60" s="203"/>
      <c r="K60" s="203"/>
    </row>
    <row r="61" spans="1:11" ht="12" customHeight="1">
      <c r="D61" s="203"/>
      <c r="E61" s="203"/>
      <c r="F61" s="203"/>
      <c r="G61" s="203"/>
      <c r="H61" s="203"/>
      <c r="I61" s="203"/>
      <c r="J61" s="203"/>
      <c r="K61" s="203"/>
    </row>
    <row r="62" spans="1:11" ht="12" customHeight="1">
      <c r="D62" s="203"/>
      <c r="E62" s="203"/>
      <c r="F62" s="203"/>
      <c r="G62" s="203"/>
      <c r="H62" s="203"/>
      <c r="I62" s="203"/>
      <c r="J62" s="203"/>
      <c r="K62" s="203"/>
    </row>
    <row r="63" spans="1:11" ht="12" customHeight="1">
      <c r="D63" s="203"/>
      <c r="E63" s="203"/>
      <c r="F63" s="203"/>
      <c r="G63" s="203"/>
      <c r="H63" s="203"/>
      <c r="I63" s="203"/>
      <c r="J63" s="203"/>
      <c r="K63" s="203"/>
    </row>
    <row r="64" spans="1:11" ht="12" customHeight="1">
      <c r="D64" s="203"/>
      <c r="E64" s="203"/>
      <c r="F64" s="203"/>
      <c r="G64" s="203"/>
      <c r="H64" s="203"/>
      <c r="I64" s="203"/>
      <c r="J64" s="203"/>
      <c r="K64" s="203"/>
    </row>
    <row r="65" spans="4:11" ht="12" customHeight="1">
      <c r="D65" s="203"/>
      <c r="E65" s="203"/>
      <c r="F65" s="203"/>
      <c r="G65" s="203"/>
      <c r="H65" s="203"/>
      <c r="I65" s="203"/>
      <c r="J65" s="203"/>
      <c r="K65" s="203"/>
    </row>
    <row r="66" spans="4:11" ht="12" customHeight="1">
      <c r="D66" s="203"/>
      <c r="E66" s="203"/>
      <c r="F66" s="203"/>
      <c r="G66" s="203"/>
      <c r="H66" s="203"/>
      <c r="I66" s="203"/>
      <c r="J66" s="203"/>
      <c r="K66" s="203"/>
    </row>
    <row r="67" spans="4:11" ht="12" customHeight="1">
      <c r="D67" s="203"/>
      <c r="E67" s="203"/>
      <c r="F67" s="203"/>
      <c r="G67" s="203"/>
      <c r="H67" s="203"/>
      <c r="I67" s="203"/>
      <c r="J67" s="203"/>
      <c r="K67" s="203"/>
    </row>
    <row r="68" spans="4:11" ht="12" customHeight="1">
      <c r="D68" s="203"/>
      <c r="E68" s="203"/>
      <c r="F68" s="203"/>
      <c r="G68" s="203"/>
      <c r="H68" s="203"/>
      <c r="I68" s="203"/>
      <c r="J68" s="203"/>
      <c r="K68" s="203"/>
    </row>
    <row r="69" spans="4:11" ht="12" customHeight="1">
      <c r="D69" s="203"/>
      <c r="E69" s="203"/>
      <c r="F69" s="203"/>
      <c r="G69" s="203"/>
      <c r="H69" s="203"/>
      <c r="I69" s="203"/>
      <c r="J69" s="203"/>
      <c r="K69" s="203"/>
    </row>
    <row r="70" spans="4:11" ht="12" customHeight="1">
      <c r="D70" s="203"/>
      <c r="E70" s="203"/>
      <c r="F70" s="203"/>
      <c r="G70" s="203"/>
      <c r="H70" s="203"/>
      <c r="I70" s="203"/>
      <c r="J70" s="203"/>
      <c r="K70" s="203"/>
    </row>
    <row r="71" spans="4:11" ht="12" customHeight="1">
      <c r="D71" s="203"/>
      <c r="E71" s="203"/>
      <c r="F71" s="203"/>
      <c r="G71" s="203"/>
      <c r="H71" s="203"/>
      <c r="I71" s="203"/>
      <c r="J71" s="203"/>
      <c r="K71" s="203"/>
    </row>
    <row r="72" spans="4:11" ht="12" customHeight="1">
      <c r="D72" s="203"/>
      <c r="E72" s="203"/>
      <c r="F72" s="203"/>
      <c r="G72" s="203"/>
      <c r="H72" s="203"/>
      <c r="I72" s="203"/>
      <c r="J72" s="203"/>
      <c r="K72" s="203"/>
    </row>
    <row r="73" spans="4:11" ht="12" customHeight="1">
      <c r="D73" s="203"/>
      <c r="E73" s="203"/>
      <c r="F73" s="203"/>
      <c r="G73" s="203"/>
      <c r="H73" s="203"/>
      <c r="I73" s="203"/>
      <c r="J73" s="203"/>
      <c r="K73" s="203"/>
    </row>
    <row r="74" spans="4:11" ht="12" customHeight="1">
      <c r="D74" s="203"/>
      <c r="E74" s="203"/>
      <c r="F74" s="203"/>
      <c r="G74" s="203"/>
      <c r="H74" s="203"/>
      <c r="I74" s="203"/>
      <c r="J74" s="203"/>
      <c r="K74" s="203"/>
    </row>
    <row r="75" spans="4:11" ht="12" customHeight="1">
      <c r="D75" s="203"/>
      <c r="E75" s="203"/>
      <c r="F75" s="203"/>
      <c r="G75" s="203"/>
      <c r="H75" s="203"/>
      <c r="I75" s="203"/>
      <c r="J75" s="203"/>
      <c r="K75" s="20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306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1462.1490000000001</v>
      </c>
      <c r="E8" s="80">
        <v>1052.808</v>
      </c>
      <c r="F8" s="80">
        <v>63.614000000000004</v>
      </c>
      <c r="G8" s="80">
        <v>115.304</v>
      </c>
      <c r="H8" s="80">
        <v>230.42299999999997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745.60899999999992</v>
      </c>
      <c r="E9" s="80">
        <v>591.00900000000001</v>
      </c>
      <c r="F9" s="80">
        <v>34.825999999999993</v>
      </c>
      <c r="G9" s="80">
        <v>39.023000000000003</v>
      </c>
      <c r="H9" s="80">
        <v>80.750999999999905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716.54000000000019</v>
      </c>
      <c r="E10" s="80">
        <f t="shared" si="0"/>
        <v>461.79899999999998</v>
      </c>
      <c r="F10" s="80">
        <f t="shared" si="0"/>
        <v>28.788000000000011</v>
      </c>
      <c r="G10" s="80">
        <f t="shared" si="0"/>
        <v>76.281000000000006</v>
      </c>
      <c r="H10" s="80">
        <f t="shared" si="0"/>
        <v>149.67200000000008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143.37199999999996</v>
      </c>
      <c r="E11" s="80">
        <v>81.198000000000008</v>
      </c>
      <c r="F11" s="80">
        <v>2.6829999999999998</v>
      </c>
      <c r="G11" s="80">
        <v>17.606000000000002</v>
      </c>
      <c r="H11" s="80">
        <v>41.884999999999948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573.16800000000023</v>
      </c>
      <c r="E12" s="80">
        <f>E10-E11</f>
        <v>380.601</v>
      </c>
      <c r="F12" s="80">
        <f>F10-F11</f>
        <v>26.105000000000011</v>
      </c>
      <c r="G12" s="80">
        <f>G10-G11</f>
        <v>58.675000000000004</v>
      </c>
      <c r="H12" s="80">
        <f>H10-H11</f>
        <v>107.78700000000013</v>
      </c>
      <c r="I12" s="80">
        <v>-61.307999999999993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394.71800000000007</v>
      </c>
      <c r="E13" s="80">
        <v>267.79700000000003</v>
      </c>
      <c r="F13" s="80">
        <v>16.294999999999998</v>
      </c>
      <c r="G13" s="80">
        <v>59.576000000000001</v>
      </c>
      <c r="H13" s="80">
        <v>51.050000000000004</v>
      </c>
      <c r="I13" s="80">
        <v>3.585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5.2809999999999997</v>
      </c>
      <c r="E14" s="80">
        <v>2.5210000000000004</v>
      </c>
      <c r="F14" s="80">
        <v>0.36000000000000004</v>
      </c>
      <c r="G14" s="80">
        <v>6.8000000000000005E-2</v>
      </c>
      <c r="H14" s="80">
        <v>2.3319999999999994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5.2990000000000004</v>
      </c>
      <c r="E15" s="80">
        <v>4.8540000000000001</v>
      </c>
      <c r="F15" s="80">
        <v>0</v>
      </c>
      <c r="G15" s="80">
        <v>3.7999999999999999E-2</v>
      </c>
      <c r="H15" s="80">
        <v>0.40699999999999997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178.46800000000016</v>
      </c>
      <c r="E16" s="80">
        <f t="shared" si="1"/>
        <v>115.13699999999997</v>
      </c>
      <c r="F16" s="80">
        <f t="shared" si="1"/>
        <v>9.4500000000000135</v>
      </c>
      <c r="G16" s="80">
        <f t="shared" si="1"/>
        <v>-0.93099999999999627</v>
      </c>
      <c r="H16" s="80">
        <f t="shared" si="1"/>
        <v>54.812000000000126</v>
      </c>
      <c r="I16" s="80">
        <f t="shared" si="1"/>
        <v>-64.892999999999986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396.18799999999993</v>
      </c>
      <c r="E17" s="80">
        <v>0</v>
      </c>
      <c r="F17" s="80">
        <v>0</v>
      </c>
      <c r="G17" s="80">
        <v>0</v>
      </c>
      <c r="H17" s="80">
        <v>396.18799999999993</v>
      </c>
      <c r="I17" s="80">
        <v>2.1149999999999998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6.8250000000000002</v>
      </c>
      <c r="E18" s="80">
        <v>0</v>
      </c>
      <c r="F18" s="80">
        <v>0</v>
      </c>
      <c r="G18" s="80">
        <v>6.8250000000000002</v>
      </c>
      <c r="H18" s="80">
        <v>0</v>
      </c>
      <c r="I18" s="80">
        <v>0.17499999999999999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88.003</v>
      </c>
      <c r="E19" s="80">
        <v>0</v>
      </c>
      <c r="F19" s="80">
        <v>0</v>
      </c>
      <c r="G19" s="80">
        <v>88.003</v>
      </c>
      <c r="H19" s="80">
        <v>0</v>
      </c>
      <c r="I19" s="80">
        <v>1.2789999999999999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181.19899999999998</v>
      </c>
      <c r="E20" s="80">
        <v>105.14</v>
      </c>
      <c r="F20" s="80">
        <v>61.607999999999997</v>
      </c>
      <c r="G20" s="80">
        <v>8.0839999999999996</v>
      </c>
      <c r="H20" s="80">
        <v>6.3670000000000009</v>
      </c>
      <c r="I20" s="80">
        <v>45.952000000000005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202.357</v>
      </c>
      <c r="E21" s="80">
        <v>31.873999999999999</v>
      </c>
      <c r="F21" s="80">
        <v>54.477999999999994</v>
      </c>
      <c r="G21" s="80">
        <v>3.8010000000000006</v>
      </c>
      <c r="H21" s="80">
        <v>112.20399999999999</v>
      </c>
      <c r="I21" s="80">
        <v>24.793999999999997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676.99200000000008</v>
      </c>
      <c r="E22" s="80">
        <f t="shared" si="2"/>
        <v>41.870999999999967</v>
      </c>
      <c r="F22" s="80">
        <f t="shared" si="2"/>
        <v>2.3200000000000074</v>
      </c>
      <c r="G22" s="80">
        <f t="shared" si="2"/>
        <v>75.963999999999999</v>
      </c>
      <c r="H22" s="80">
        <f t="shared" si="2"/>
        <v>556.83699999999999</v>
      </c>
      <c r="I22" s="80">
        <f t="shared" si="2"/>
        <v>-82.831999999999979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100.73700000000001</v>
      </c>
      <c r="E23" s="80">
        <v>19.984999999999999</v>
      </c>
      <c r="F23" s="80">
        <v>2.3190000000000004</v>
      </c>
      <c r="G23" s="80">
        <v>0</v>
      </c>
      <c r="H23" s="80">
        <v>78.433000000000007</v>
      </c>
      <c r="I23" s="80">
        <v>1.7720000000000002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102.39300000000001</v>
      </c>
      <c r="E24" s="80">
        <v>0</v>
      </c>
      <c r="F24" s="80">
        <v>0</v>
      </c>
      <c r="G24" s="80">
        <v>102.39300000000001</v>
      </c>
      <c r="H24" s="80">
        <v>0</v>
      </c>
      <c r="I24" s="80">
        <v>0.11600000000000001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162.67600000000002</v>
      </c>
      <c r="E25" s="80">
        <v>0</v>
      </c>
      <c r="F25" s="80">
        <v>0</v>
      </c>
      <c r="G25" s="80">
        <v>0</v>
      </c>
      <c r="H25" s="80">
        <v>162.67600000000002</v>
      </c>
      <c r="I25" s="80">
        <v>0.69899999999999995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162.655</v>
      </c>
      <c r="E26" s="80">
        <v>5.7089999999999979</v>
      </c>
      <c r="F26" s="80">
        <v>26.966000000000001</v>
      </c>
      <c r="G26" s="80">
        <v>129.77500000000001</v>
      </c>
      <c r="H26" s="80">
        <v>0.20499999999999999</v>
      </c>
      <c r="I26" s="80">
        <v>0.72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144.04499999999999</v>
      </c>
      <c r="E27" s="80">
        <v>3.899</v>
      </c>
      <c r="F27" s="80">
        <v>12.024000000000001</v>
      </c>
      <c r="G27" s="80">
        <v>127.91699999999999</v>
      </c>
      <c r="H27" s="80">
        <v>0.20499999999999999</v>
      </c>
      <c r="I27" s="80">
        <v>0.14000000000000001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142.29599999999999</v>
      </c>
      <c r="E28" s="80">
        <v>0</v>
      </c>
      <c r="F28" s="80">
        <v>0</v>
      </c>
      <c r="G28" s="80">
        <v>0</v>
      </c>
      <c r="H28" s="80">
        <v>142.29599999999999</v>
      </c>
      <c r="I28" s="80">
        <v>1.889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83.960000000000022</v>
      </c>
      <c r="E29" s="80">
        <v>9.9670000000000023</v>
      </c>
      <c r="F29" s="80">
        <v>36.450000000000003</v>
      </c>
      <c r="G29" s="80">
        <v>17.408999999999992</v>
      </c>
      <c r="H29" s="80">
        <v>20.134</v>
      </c>
      <c r="I29" s="80">
        <v>15.186999999999998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69.316000000000003</v>
      </c>
      <c r="E30" s="80">
        <v>3.516</v>
      </c>
      <c r="F30" s="80">
        <v>36.5</v>
      </c>
      <c r="G30" s="80">
        <v>5.0060000000000002</v>
      </c>
      <c r="H30" s="80">
        <v>24.293999999999997</v>
      </c>
      <c r="I30" s="80">
        <v>29.831000000000003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662.23400000000015</v>
      </c>
      <c r="E31" s="80">
        <f t="shared" si="3"/>
        <v>17.244999999999962</v>
      </c>
      <c r="F31" s="80">
        <f t="shared" si="3"/>
        <v>14.993000000000006</v>
      </c>
      <c r="G31" s="80">
        <f t="shared" si="3"/>
        <v>167.8120000000001</v>
      </c>
      <c r="H31" s="80">
        <f t="shared" si="3"/>
        <v>462.18399999999991</v>
      </c>
      <c r="I31" s="80">
        <f t="shared" si="3"/>
        <v>-68.073999999999984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566.94000000000005</v>
      </c>
      <c r="E32" s="80">
        <v>0</v>
      </c>
      <c r="F32" s="80">
        <v>0</v>
      </c>
      <c r="G32" s="80">
        <v>156.721</v>
      </c>
      <c r="H32" s="80">
        <v>410.21899999999999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-12.825000000000003</v>
      </c>
      <c r="G33" s="80">
        <v>0</v>
      </c>
      <c r="H33" s="80">
        <v>14.548000000000002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95.294000000000096</v>
      </c>
      <c r="E34" s="80">
        <f t="shared" si="4"/>
        <v>15.521999999999961</v>
      </c>
      <c r="F34" s="80">
        <f t="shared" si="4"/>
        <v>2.1680000000000028</v>
      </c>
      <c r="G34" s="80">
        <f t="shared" si="4"/>
        <v>11.091000000000093</v>
      </c>
      <c r="H34" s="80">
        <f t="shared" si="4"/>
        <v>66.51299999999992</v>
      </c>
      <c r="I34" s="80">
        <f t="shared" si="4"/>
        <v>-68.073999999999984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14.185999999999998</v>
      </c>
      <c r="E35" s="80">
        <v>0.19400000000000001</v>
      </c>
      <c r="F35" s="80">
        <v>3.5860000000000003</v>
      </c>
      <c r="G35" s="80">
        <v>7.6509999999999998</v>
      </c>
      <c r="H35" s="80">
        <v>2.7549999999999999</v>
      </c>
      <c r="I35" s="80">
        <v>0.67600000000000005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11.794000000000002</v>
      </c>
      <c r="E36" s="80">
        <v>3.4729999999999999</v>
      </c>
      <c r="F36" s="80">
        <v>0.83800000000000008</v>
      </c>
      <c r="G36" s="80">
        <v>2.7640000000000007</v>
      </c>
      <c r="H36" s="80">
        <v>4.7190000000000003</v>
      </c>
      <c r="I36" s="80">
        <v>3.0679999999999996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170.59199999999998</v>
      </c>
      <c r="E37" s="80">
        <v>107.10999999999999</v>
      </c>
      <c r="F37" s="80">
        <v>2.7390000000000003</v>
      </c>
      <c r="G37" s="80">
        <v>12.914000000000001</v>
      </c>
      <c r="H37" s="80">
        <v>47.829000000000001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143.37199999999996</v>
      </c>
      <c r="E38" s="80">
        <v>81.198000000000008</v>
      </c>
      <c r="F38" s="80">
        <v>2.6829999999999998</v>
      </c>
      <c r="G38" s="80">
        <v>17.606000000000002</v>
      </c>
      <c r="H38" s="80">
        <v>41.884999999999948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-0.65999999999999959</v>
      </c>
      <c r="E39" s="80">
        <v>-0.79099999999999959</v>
      </c>
      <c r="F39" s="80">
        <v>0.251</v>
      </c>
      <c r="G39" s="80">
        <v>-0.35299999999999998</v>
      </c>
      <c r="H39" s="80">
        <v>0.23300000000000001</v>
      </c>
      <c r="I39" s="80">
        <v>0.66000000000000014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66.34200000000007</v>
      </c>
      <c r="E40" s="80">
        <f t="shared" si="5"/>
        <v>-6.3200000000000189</v>
      </c>
      <c r="F40" s="80">
        <f t="shared" si="5"/>
        <v>-0.8869999999999979</v>
      </c>
      <c r="G40" s="80">
        <f t="shared" si="5"/>
        <v>11.249000000000095</v>
      </c>
      <c r="H40" s="80">
        <f t="shared" si="5"/>
        <v>62.299999999999869</v>
      </c>
      <c r="I40" s="80">
        <f t="shared" si="5"/>
        <v>-66.341999999999985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662.23399999999992</v>
      </c>
      <c r="E42" s="80">
        <v>17.244999999999944</v>
      </c>
      <c r="F42" s="80">
        <v>14.992999999999995</v>
      </c>
      <c r="G42" s="80">
        <v>167.81200000000013</v>
      </c>
      <c r="H42" s="80">
        <v>462.18399999999991</v>
      </c>
      <c r="I42" s="80">
        <v>-68.073999999999984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102.509</v>
      </c>
      <c r="E43" s="80">
        <v>0</v>
      </c>
      <c r="F43" s="80">
        <v>0</v>
      </c>
      <c r="G43" s="80">
        <v>102.509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102.509</v>
      </c>
      <c r="E44" s="80">
        <v>0</v>
      </c>
      <c r="F44" s="80">
        <v>0</v>
      </c>
      <c r="G44" s="80">
        <v>0</v>
      </c>
      <c r="H44" s="80">
        <v>102.509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662.23399999999992</v>
      </c>
      <c r="E45" s="80">
        <f t="shared" si="6"/>
        <v>17.244999999999944</v>
      </c>
      <c r="F45" s="80">
        <f t="shared" si="6"/>
        <v>14.992999999999995</v>
      </c>
      <c r="G45" s="80">
        <f t="shared" si="6"/>
        <v>65.303000000000125</v>
      </c>
      <c r="H45" s="80">
        <f t="shared" si="6"/>
        <v>564.69299999999987</v>
      </c>
      <c r="I45" s="80">
        <f t="shared" si="6"/>
        <v>-68.073999999999984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566.94000000000005</v>
      </c>
      <c r="E46" s="80">
        <v>0</v>
      </c>
      <c r="F46" s="80">
        <v>0</v>
      </c>
      <c r="G46" s="80">
        <v>54.212000000000018</v>
      </c>
      <c r="H46" s="80">
        <v>512.72800000000007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-12.825000000000003</v>
      </c>
      <c r="G47" s="80">
        <v>0</v>
      </c>
      <c r="H47" s="80">
        <v>14.548000000000002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95.293999999999869</v>
      </c>
      <c r="E48" s="80">
        <f t="shared" si="7"/>
        <v>15.521999999999943</v>
      </c>
      <c r="F48" s="80">
        <f t="shared" si="7"/>
        <v>2.1679999999999922</v>
      </c>
      <c r="G48" s="80">
        <f t="shared" si="7"/>
        <v>11.091000000000108</v>
      </c>
      <c r="H48" s="80">
        <f t="shared" si="7"/>
        <v>66.512999999999806</v>
      </c>
      <c r="I48" s="80">
        <f t="shared" si="7"/>
        <v>-68.073999999999984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307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1469.374</v>
      </c>
      <c r="E8" s="80">
        <v>1055.104</v>
      </c>
      <c r="F8" s="80">
        <v>63.355999999999995</v>
      </c>
      <c r="G8" s="80">
        <v>116.97799999999999</v>
      </c>
      <c r="H8" s="80">
        <v>233.93599999999998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747.28399999999999</v>
      </c>
      <c r="E9" s="80">
        <v>591.79</v>
      </c>
      <c r="F9" s="80">
        <v>34.541000000000004</v>
      </c>
      <c r="G9" s="80">
        <v>39.691000000000003</v>
      </c>
      <c r="H9" s="80">
        <v>81.261999999999915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722.09</v>
      </c>
      <c r="E10" s="80">
        <f t="shared" si="0"/>
        <v>463.31400000000008</v>
      </c>
      <c r="F10" s="80">
        <f t="shared" si="0"/>
        <v>28.814999999999991</v>
      </c>
      <c r="G10" s="80">
        <f t="shared" si="0"/>
        <v>77.286999999999992</v>
      </c>
      <c r="H10" s="80">
        <f t="shared" si="0"/>
        <v>152.67400000000006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144.71099999999979</v>
      </c>
      <c r="E11" s="80">
        <v>81.844000000000008</v>
      </c>
      <c r="F11" s="80">
        <v>2.714</v>
      </c>
      <c r="G11" s="80">
        <v>17.792999999999999</v>
      </c>
      <c r="H11" s="80">
        <v>42.3599999999998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577.37900000000025</v>
      </c>
      <c r="E12" s="80">
        <f>E10-E11</f>
        <v>381.47000000000008</v>
      </c>
      <c r="F12" s="80">
        <f>F10-F11</f>
        <v>26.100999999999992</v>
      </c>
      <c r="G12" s="80">
        <f>G10-G11</f>
        <v>59.493999999999993</v>
      </c>
      <c r="H12" s="80">
        <f>H10-H11</f>
        <v>110.31400000000026</v>
      </c>
      <c r="I12" s="80">
        <v>-59.111999999999966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413.70699999999999</v>
      </c>
      <c r="E13" s="80">
        <v>284.16700000000003</v>
      </c>
      <c r="F13" s="80">
        <v>17.044</v>
      </c>
      <c r="G13" s="80">
        <v>60.216000000000001</v>
      </c>
      <c r="H13" s="80">
        <v>52.279999999999994</v>
      </c>
      <c r="I13" s="80">
        <v>3.6259999999999999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6.9820000000000002</v>
      </c>
      <c r="E14" s="80">
        <v>2.5009999999999999</v>
      </c>
      <c r="F14" s="80">
        <v>2.0799999999999996</v>
      </c>
      <c r="G14" s="80">
        <v>7.0000000000000007E-2</v>
      </c>
      <c r="H14" s="80">
        <v>2.3310000000000004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4.5159999999999991</v>
      </c>
      <c r="E15" s="80">
        <v>4.1449999999999996</v>
      </c>
      <c r="F15" s="80">
        <v>0</v>
      </c>
      <c r="G15" s="80">
        <v>4.5000000000000005E-2</v>
      </c>
      <c r="H15" s="80">
        <v>0.32600000000000001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161.20600000000024</v>
      </c>
      <c r="E16" s="80">
        <f t="shared" si="1"/>
        <v>98.947000000000045</v>
      </c>
      <c r="F16" s="80">
        <f t="shared" si="1"/>
        <v>6.9769999999999914</v>
      </c>
      <c r="G16" s="80">
        <f t="shared" si="1"/>
        <v>-0.74700000000000844</v>
      </c>
      <c r="H16" s="80">
        <f t="shared" si="1"/>
        <v>56.029000000000266</v>
      </c>
      <c r="I16" s="80">
        <f t="shared" si="1"/>
        <v>-62.737999999999964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414.40499999999997</v>
      </c>
      <c r="E17" s="80">
        <v>0</v>
      </c>
      <c r="F17" s="80">
        <v>0</v>
      </c>
      <c r="G17" s="80">
        <v>0</v>
      </c>
      <c r="H17" s="80">
        <v>414.40499999999997</v>
      </c>
      <c r="I17" s="80">
        <v>2.9279999999999999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6.032</v>
      </c>
      <c r="E18" s="80">
        <v>0</v>
      </c>
      <c r="F18" s="80">
        <v>0</v>
      </c>
      <c r="G18" s="80">
        <v>6.032</v>
      </c>
      <c r="H18" s="80">
        <v>0</v>
      </c>
      <c r="I18" s="80">
        <v>9.9000000000000005E-2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84.735000000000014</v>
      </c>
      <c r="E19" s="80">
        <v>0</v>
      </c>
      <c r="F19" s="80">
        <v>0</v>
      </c>
      <c r="G19" s="80">
        <v>84.735000000000014</v>
      </c>
      <c r="H19" s="80">
        <v>0</v>
      </c>
      <c r="I19" s="80">
        <v>2.9619999999999997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189.28300000000002</v>
      </c>
      <c r="E20" s="80">
        <v>114.047</v>
      </c>
      <c r="F20" s="80">
        <v>59.489000000000004</v>
      </c>
      <c r="G20" s="80">
        <v>9.4649999999999999</v>
      </c>
      <c r="H20" s="80">
        <v>6.2819999999999983</v>
      </c>
      <c r="I20" s="80">
        <v>47.900000000000006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195.821</v>
      </c>
      <c r="E21" s="80">
        <v>37.887999999999991</v>
      </c>
      <c r="F21" s="80">
        <v>56.998999999999995</v>
      </c>
      <c r="G21" s="80">
        <v>6.3570000000000002</v>
      </c>
      <c r="H21" s="80">
        <v>94.576999999999998</v>
      </c>
      <c r="I21" s="80">
        <v>41.361999999999995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660.8520000000002</v>
      </c>
      <c r="E22" s="80">
        <f t="shared" si="2"/>
        <v>22.788000000000039</v>
      </c>
      <c r="F22" s="80">
        <f t="shared" si="2"/>
        <v>4.4869999999999806</v>
      </c>
      <c r="G22" s="80">
        <f t="shared" si="2"/>
        <v>74.847999999999999</v>
      </c>
      <c r="H22" s="80">
        <f t="shared" si="2"/>
        <v>558.72900000000027</v>
      </c>
      <c r="I22" s="80">
        <f t="shared" si="2"/>
        <v>-63.484999999999971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103.081</v>
      </c>
      <c r="E23" s="80">
        <v>19.369</v>
      </c>
      <c r="F23" s="80">
        <v>2.2469999999999994</v>
      </c>
      <c r="G23" s="80">
        <v>0</v>
      </c>
      <c r="H23" s="80">
        <v>81.465000000000003</v>
      </c>
      <c r="I23" s="80">
        <v>5.819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108.78599999999999</v>
      </c>
      <c r="E24" s="80">
        <v>0</v>
      </c>
      <c r="F24" s="80">
        <v>0</v>
      </c>
      <c r="G24" s="80">
        <v>108.78599999999999</v>
      </c>
      <c r="H24" s="80">
        <v>0</v>
      </c>
      <c r="I24" s="80">
        <v>0.114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169.78699999999998</v>
      </c>
      <c r="E25" s="80">
        <v>0</v>
      </c>
      <c r="F25" s="80">
        <v>0</v>
      </c>
      <c r="G25" s="80">
        <v>0</v>
      </c>
      <c r="H25" s="80">
        <v>169.78699999999998</v>
      </c>
      <c r="I25" s="80">
        <v>0.97399999999999998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170.02199999999999</v>
      </c>
      <c r="E26" s="80">
        <v>5.7129999999999939</v>
      </c>
      <c r="F26" s="80">
        <v>27.598999999999997</v>
      </c>
      <c r="G26" s="80">
        <v>136.50900000000001</v>
      </c>
      <c r="H26" s="80">
        <v>0.20099999999999998</v>
      </c>
      <c r="I26" s="80">
        <v>0.73899999999999999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141.423</v>
      </c>
      <c r="E27" s="80">
        <v>3.8929999999999998</v>
      </c>
      <c r="F27" s="80">
        <v>12.112000000000002</v>
      </c>
      <c r="G27" s="80">
        <v>125.217</v>
      </c>
      <c r="H27" s="80">
        <v>0.20099999999999998</v>
      </c>
      <c r="I27" s="80">
        <v>0.14899999999999999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139.70700000000002</v>
      </c>
      <c r="E28" s="80">
        <v>0</v>
      </c>
      <c r="F28" s="80">
        <v>0</v>
      </c>
      <c r="G28" s="80">
        <v>0</v>
      </c>
      <c r="H28" s="80">
        <v>139.70700000000002</v>
      </c>
      <c r="I28" s="80">
        <v>1.865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86.710999999999984</v>
      </c>
      <c r="E29" s="80">
        <v>13.565999999999999</v>
      </c>
      <c r="F29" s="80">
        <v>35.092999999999996</v>
      </c>
      <c r="G29" s="80">
        <v>16.521999999999991</v>
      </c>
      <c r="H29" s="80">
        <v>21.53</v>
      </c>
      <c r="I29" s="80">
        <v>12.759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71.668000000000006</v>
      </c>
      <c r="E30" s="80">
        <v>3.6059999999999999</v>
      </c>
      <c r="F30" s="80">
        <v>35.119</v>
      </c>
      <c r="G30" s="80">
        <v>5.0480000000000018</v>
      </c>
      <c r="H30" s="80">
        <v>27.894999999999996</v>
      </c>
      <c r="I30" s="80">
        <v>27.802000000000003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650.03300000000013</v>
      </c>
      <c r="E31" s="80">
        <f t="shared" si="3"/>
        <v>-4.7209999999999663</v>
      </c>
      <c r="F31" s="80">
        <f t="shared" si="3"/>
        <v>17.752999999999979</v>
      </c>
      <c r="G31" s="80">
        <f t="shared" si="3"/>
        <v>183.45200000000006</v>
      </c>
      <c r="H31" s="80">
        <f t="shared" si="3"/>
        <v>453.54900000000032</v>
      </c>
      <c r="I31" s="80">
        <f t="shared" si="3"/>
        <v>-52.665999999999968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578.91500000000008</v>
      </c>
      <c r="E32" s="80">
        <v>0</v>
      </c>
      <c r="F32" s="80">
        <v>0</v>
      </c>
      <c r="G32" s="80">
        <v>157.43400000000003</v>
      </c>
      <c r="H32" s="80">
        <v>421.48100000000005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-13.368000000000002</v>
      </c>
      <c r="G33" s="80">
        <v>0</v>
      </c>
      <c r="H33" s="80">
        <v>15.091000000000003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71.118000000000052</v>
      </c>
      <c r="E34" s="80">
        <f t="shared" si="4"/>
        <v>-6.4439999999999671</v>
      </c>
      <c r="F34" s="80">
        <f t="shared" si="4"/>
        <v>4.3849999999999767</v>
      </c>
      <c r="G34" s="80">
        <f t="shared" si="4"/>
        <v>26.018000000000029</v>
      </c>
      <c r="H34" s="80">
        <f t="shared" si="4"/>
        <v>47.159000000000269</v>
      </c>
      <c r="I34" s="80">
        <f t="shared" si="4"/>
        <v>-52.665999999999968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21.678999999999998</v>
      </c>
      <c r="E35" s="80">
        <v>0.192</v>
      </c>
      <c r="F35" s="80">
        <v>3.7199999999999998</v>
      </c>
      <c r="G35" s="80">
        <v>15.044</v>
      </c>
      <c r="H35" s="80">
        <v>2.7230000000000003</v>
      </c>
      <c r="I35" s="80">
        <v>0.84899999999999998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19.408999999999999</v>
      </c>
      <c r="E36" s="80">
        <v>11.375</v>
      </c>
      <c r="F36" s="80">
        <v>0.76600000000000001</v>
      </c>
      <c r="G36" s="80">
        <v>2.7040000000000006</v>
      </c>
      <c r="H36" s="80">
        <v>4.5639999999999992</v>
      </c>
      <c r="I36" s="80">
        <v>3.1189999999999998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163.16300000000001</v>
      </c>
      <c r="E37" s="80">
        <v>90.838999999999999</v>
      </c>
      <c r="F37" s="80">
        <v>2.9849999999999999</v>
      </c>
      <c r="G37" s="80">
        <v>17.707000000000001</v>
      </c>
      <c r="H37" s="80">
        <v>51.632000000000012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144.71099999999979</v>
      </c>
      <c r="E38" s="80">
        <v>81.844000000000008</v>
      </c>
      <c r="F38" s="80">
        <v>2.714</v>
      </c>
      <c r="G38" s="80">
        <v>17.792999999999999</v>
      </c>
      <c r="H38" s="80">
        <v>42.3599999999998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-0.22299999999999973</v>
      </c>
      <c r="E39" s="80">
        <v>-0.33899999999999975</v>
      </c>
      <c r="F39" s="80">
        <v>0.23699999999999999</v>
      </c>
      <c r="G39" s="80">
        <v>-0.34899999999999998</v>
      </c>
      <c r="H39" s="80">
        <v>0.22800000000000001</v>
      </c>
      <c r="I39" s="80">
        <v>0.22300000000000031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50.618999999999815</v>
      </c>
      <c r="E40" s="80">
        <f t="shared" si="5"/>
        <v>-3.9169999999999581</v>
      </c>
      <c r="F40" s="80">
        <f t="shared" si="5"/>
        <v>0.92299999999997706</v>
      </c>
      <c r="G40" s="80">
        <f t="shared" si="5"/>
        <v>14.113000000000028</v>
      </c>
      <c r="H40" s="80">
        <f t="shared" si="5"/>
        <v>39.500000000000057</v>
      </c>
      <c r="I40" s="80">
        <f t="shared" si="5"/>
        <v>-50.618999999999964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650.03300000000024</v>
      </c>
      <c r="E42" s="80">
        <v>-4.7210000000000072</v>
      </c>
      <c r="F42" s="80">
        <v>17.752999999999986</v>
      </c>
      <c r="G42" s="80">
        <v>183.45200000000006</v>
      </c>
      <c r="H42" s="80">
        <v>453.54900000000021</v>
      </c>
      <c r="I42" s="80">
        <v>-52.66599999999999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102.83999999999999</v>
      </c>
      <c r="E43" s="80">
        <v>0</v>
      </c>
      <c r="F43" s="80">
        <v>0</v>
      </c>
      <c r="G43" s="80">
        <v>102.83999999999999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102.83999999999999</v>
      </c>
      <c r="E44" s="80">
        <v>0</v>
      </c>
      <c r="F44" s="80">
        <v>0</v>
      </c>
      <c r="G44" s="80">
        <v>0</v>
      </c>
      <c r="H44" s="80">
        <v>102.83999999999999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650.03300000000024</v>
      </c>
      <c r="E45" s="80">
        <f t="shared" si="6"/>
        <v>-4.7210000000000072</v>
      </c>
      <c r="F45" s="80">
        <f t="shared" si="6"/>
        <v>17.752999999999986</v>
      </c>
      <c r="G45" s="80">
        <f t="shared" si="6"/>
        <v>80.612000000000066</v>
      </c>
      <c r="H45" s="80">
        <f t="shared" si="6"/>
        <v>556.38900000000024</v>
      </c>
      <c r="I45" s="80">
        <f t="shared" si="6"/>
        <v>-52.66599999999999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578.91500000000008</v>
      </c>
      <c r="E46" s="80">
        <v>0</v>
      </c>
      <c r="F46" s="80">
        <v>0</v>
      </c>
      <c r="G46" s="80">
        <v>54.594000000000015</v>
      </c>
      <c r="H46" s="80">
        <v>524.32100000000003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-13.368000000000002</v>
      </c>
      <c r="G47" s="80">
        <v>0</v>
      </c>
      <c r="H47" s="80">
        <v>15.091000000000003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71.118000000000166</v>
      </c>
      <c r="E48" s="80">
        <f t="shared" si="7"/>
        <v>-6.4440000000000079</v>
      </c>
      <c r="F48" s="80">
        <f t="shared" si="7"/>
        <v>4.3849999999999838</v>
      </c>
      <c r="G48" s="80">
        <f t="shared" si="7"/>
        <v>26.01800000000005</v>
      </c>
      <c r="H48" s="80">
        <f t="shared" si="7"/>
        <v>47.159000000000212</v>
      </c>
      <c r="I48" s="80">
        <f t="shared" si="7"/>
        <v>-52.66599999999999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308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1512.81</v>
      </c>
      <c r="E8" s="80">
        <v>1088.31</v>
      </c>
      <c r="F8" s="80">
        <v>63.432000000000002</v>
      </c>
      <c r="G8" s="80">
        <v>118.595</v>
      </c>
      <c r="H8" s="80">
        <v>242.47299999999998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768.72500000000014</v>
      </c>
      <c r="E9" s="80">
        <v>608.20800000000008</v>
      </c>
      <c r="F9" s="80">
        <v>34.677</v>
      </c>
      <c r="G9" s="80">
        <v>41.254000000000005</v>
      </c>
      <c r="H9" s="80">
        <v>84.586000000000041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744.08499999999981</v>
      </c>
      <c r="E10" s="80">
        <f t="shared" si="0"/>
        <v>480.10199999999986</v>
      </c>
      <c r="F10" s="80">
        <f t="shared" si="0"/>
        <v>28.755000000000003</v>
      </c>
      <c r="G10" s="80">
        <f t="shared" si="0"/>
        <v>77.340999999999994</v>
      </c>
      <c r="H10" s="80">
        <f t="shared" si="0"/>
        <v>157.88699999999994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145.98599999999993</v>
      </c>
      <c r="E11" s="80">
        <v>82.496000000000009</v>
      </c>
      <c r="F11" s="80">
        <v>2.742</v>
      </c>
      <c r="G11" s="80">
        <v>17.946000000000002</v>
      </c>
      <c r="H11" s="80">
        <v>42.801999999999929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598.09899999999993</v>
      </c>
      <c r="E12" s="80">
        <f>E10-E11</f>
        <v>397.60599999999988</v>
      </c>
      <c r="F12" s="80">
        <f>F10-F11</f>
        <v>26.013000000000002</v>
      </c>
      <c r="G12" s="80">
        <f>G10-G11</f>
        <v>59.394999999999996</v>
      </c>
      <c r="H12" s="80">
        <f>H10-H11</f>
        <v>115.08500000000001</v>
      </c>
      <c r="I12" s="80">
        <v>-53.43300000000005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417.928</v>
      </c>
      <c r="E13" s="80">
        <v>286.39300000000003</v>
      </c>
      <c r="F13" s="80">
        <v>16.433</v>
      </c>
      <c r="G13" s="80">
        <v>60.240999999999993</v>
      </c>
      <c r="H13" s="80">
        <v>54.861000000000018</v>
      </c>
      <c r="I13" s="80">
        <v>3.5940000000000003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5.2870000000000008</v>
      </c>
      <c r="E14" s="80">
        <v>2.5409999999999999</v>
      </c>
      <c r="F14" s="80">
        <v>0.35900000000000004</v>
      </c>
      <c r="G14" s="80">
        <v>8.1000000000000003E-2</v>
      </c>
      <c r="H14" s="80">
        <v>2.3060000000000009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4.5550000000000006</v>
      </c>
      <c r="E15" s="80">
        <v>4.1970000000000001</v>
      </c>
      <c r="F15" s="80">
        <v>0</v>
      </c>
      <c r="G15" s="80">
        <v>5.7000000000000002E-2</v>
      </c>
      <c r="H15" s="80">
        <v>0.30100000000000005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179.43899999999994</v>
      </c>
      <c r="E16" s="80">
        <f t="shared" si="1"/>
        <v>112.86899999999986</v>
      </c>
      <c r="F16" s="80">
        <f t="shared" si="1"/>
        <v>9.2210000000000019</v>
      </c>
      <c r="G16" s="80">
        <f t="shared" si="1"/>
        <v>-0.86999999999999644</v>
      </c>
      <c r="H16" s="80">
        <f t="shared" si="1"/>
        <v>58.218999999999994</v>
      </c>
      <c r="I16" s="80">
        <f t="shared" si="1"/>
        <v>-57.027000000000051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417.94499999999999</v>
      </c>
      <c r="E17" s="80">
        <v>0</v>
      </c>
      <c r="F17" s="80">
        <v>0</v>
      </c>
      <c r="G17" s="80">
        <v>0</v>
      </c>
      <c r="H17" s="80">
        <v>417.94499999999999</v>
      </c>
      <c r="I17" s="80">
        <v>3.577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5.7940000000000005</v>
      </c>
      <c r="E18" s="80">
        <v>0</v>
      </c>
      <c r="F18" s="80">
        <v>0</v>
      </c>
      <c r="G18" s="80">
        <v>5.7940000000000005</v>
      </c>
      <c r="H18" s="80">
        <v>0</v>
      </c>
      <c r="I18" s="80">
        <v>0.32800000000000001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85.425999999999988</v>
      </c>
      <c r="E19" s="80">
        <v>0</v>
      </c>
      <c r="F19" s="80">
        <v>0</v>
      </c>
      <c r="G19" s="80">
        <v>85.425999999999988</v>
      </c>
      <c r="H19" s="80">
        <v>0</v>
      </c>
      <c r="I19" s="80">
        <v>1.2829999999999999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163.667</v>
      </c>
      <c r="E20" s="80">
        <v>87.884999999999991</v>
      </c>
      <c r="F20" s="80">
        <v>62.135000000000005</v>
      </c>
      <c r="G20" s="80">
        <v>7.5159999999999991</v>
      </c>
      <c r="H20" s="80">
        <v>6.1310000000000002</v>
      </c>
      <c r="I20" s="80">
        <v>46.423000000000009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186.749</v>
      </c>
      <c r="E21" s="80">
        <v>31.335000000000001</v>
      </c>
      <c r="F21" s="80">
        <v>63.138999999999996</v>
      </c>
      <c r="G21" s="80">
        <v>3.8239999999999998</v>
      </c>
      <c r="H21" s="80">
        <v>88.450999999999993</v>
      </c>
      <c r="I21" s="80">
        <v>23.341000000000001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700.09799999999984</v>
      </c>
      <c r="E22" s="80">
        <f t="shared" si="2"/>
        <v>56.318999999999868</v>
      </c>
      <c r="F22" s="80">
        <f t="shared" si="2"/>
        <v>10.224999999999994</v>
      </c>
      <c r="G22" s="80">
        <f t="shared" si="2"/>
        <v>75.069999999999979</v>
      </c>
      <c r="H22" s="80">
        <f t="shared" si="2"/>
        <v>558.48400000000004</v>
      </c>
      <c r="I22" s="80">
        <f t="shared" si="2"/>
        <v>-75.577000000000055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96.483000000000004</v>
      </c>
      <c r="E23" s="80">
        <v>18.565999999999999</v>
      </c>
      <c r="F23" s="80">
        <v>2.1549999999999998</v>
      </c>
      <c r="G23" s="80">
        <v>0</v>
      </c>
      <c r="H23" s="80">
        <v>75.762</v>
      </c>
      <c r="I23" s="80">
        <v>1.407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97.777999999999992</v>
      </c>
      <c r="E24" s="80">
        <v>0</v>
      </c>
      <c r="F24" s="80">
        <v>0</v>
      </c>
      <c r="G24" s="80">
        <v>97.777999999999992</v>
      </c>
      <c r="H24" s="80">
        <v>0</v>
      </c>
      <c r="I24" s="80">
        <v>0.112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167.80499999999998</v>
      </c>
      <c r="E25" s="80">
        <v>0</v>
      </c>
      <c r="F25" s="80">
        <v>0</v>
      </c>
      <c r="G25" s="80">
        <v>0</v>
      </c>
      <c r="H25" s="80">
        <v>167.80499999999998</v>
      </c>
      <c r="I25" s="80">
        <v>1.1970000000000001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168.27499999999998</v>
      </c>
      <c r="E26" s="80">
        <v>5.7079999999999957</v>
      </c>
      <c r="F26" s="80">
        <v>27.585999999999999</v>
      </c>
      <c r="G26" s="80">
        <v>134.786</v>
      </c>
      <c r="H26" s="80">
        <v>0.19499999999999998</v>
      </c>
      <c r="I26" s="80">
        <v>0.72699999999999998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143.34</v>
      </c>
      <c r="E27" s="80">
        <v>3.887</v>
      </c>
      <c r="F27" s="80">
        <v>12.154000000000002</v>
      </c>
      <c r="G27" s="80">
        <v>127.10400000000001</v>
      </c>
      <c r="H27" s="80">
        <v>0.19499999999999998</v>
      </c>
      <c r="I27" s="80">
        <v>0.13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141.577</v>
      </c>
      <c r="E28" s="80">
        <v>0</v>
      </c>
      <c r="F28" s="80">
        <v>0</v>
      </c>
      <c r="G28" s="80">
        <v>0</v>
      </c>
      <c r="H28" s="80">
        <v>141.577</v>
      </c>
      <c r="I28" s="80">
        <v>1.8930000000000002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79.144999999999996</v>
      </c>
      <c r="E29" s="80">
        <v>9.4009999999999998</v>
      </c>
      <c r="F29" s="80">
        <v>35.464000000000006</v>
      </c>
      <c r="G29" s="80">
        <v>12.728999999999999</v>
      </c>
      <c r="H29" s="80">
        <v>21.551000000000002</v>
      </c>
      <c r="I29" s="80">
        <v>12.928000000000001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70.481999999999999</v>
      </c>
      <c r="E30" s="80">
        <v>3.6520000000000001</v>
      </c>
      <c r="F30" s="80">
        <v>35.510999999999996</v>
      </c>
      <c r="G30" s="80">
        <v>5.6400000000000006</v>
      </c>
      <c r="H30" s="80">
        <v>25.679000000000002</v>
      </c>
      <c r="I30" s="80">
        <v>21.591000000000001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691.43699999999978</v>
      </c>
      <c r="E31" s="80">
        <f t="shared" si="3"/>
        <v>33.824999999999868</v>
      </c>
      <c r="F31" s="80">
        <f t="shared" si="3"/>
        <v>23.548999999999978</v>
      </c>
      <c r="G31" s="80">
        <f t="shared" si="3"/>
        <v>173.44099999999992</v>
      </c>
      <c r="H31" s="80">
        <f t="shared" si="3"/>
        <v>460.62200000000007</v>
      </c>
      <c r="I31" s="80">
        <f t="shared" si="3"/>
        <v>-66.916000000000054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591.38200000000006</v>
      </c>
      <c r="E32" s="80">
        <v>0</v>
      </c>
      <c r="F32" s="80">
        <v>0</v>
      </c>
      <c r="G32" s="80">
        <v>158.34500000000003</v>
      </c>
      <c r="H32" s="80">
        <v>433.03699999999998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-13.317000000000004</v>
      </c>
      <c r="G33" s="80">
        <v>0</v>
      </c>
      <c r="H33" s="80">
        <v>15.040000000000003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100.05499999999972</v>
      </c>
      <c r="E34" s="80">
        <f t="shared" si="4"/>
        <v>32.101999999999869</v>
      </c>
      <c r="F34" s="80">
        <f t="shared" si="4"/>
        <v>10.231999999999974</v>
      </c>
      <c r="G34" s="80">
        <f t="shared" si="4"/>
        <v>15.09599999999989</v>
      </c>
      <c r="H34" s="80">
        <f t="shared" si="4"/>
        <v>42.625000000000099</v>
      </c>
      <c r="I34" s="80">
        <f t="shared" si="4"/>
        <v>-66.916000000000054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14.951000000000002</v>
      </c>
      <c r="E35" s="80">
        <v>0.26300000000000001</v>
      </c>
      <c r="F35" s="80">
        <v>3.7690000000000001</v>
      </c>
      <c r="G35" s="80">
        <v>8.2780000000000005</v>
      </c>
      <c r="H35" s="80">
        <v>2.641</v>
      </c>
      <c r="I35" s="80">
        <v>0.63100000000000001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13.402000000000003</v>
      </c>
      <c r="E36" s="80">
        <v>5.4090000000000007</v>
      </c>
      <c r="F36" s="80">
        <v>0.77400000000000002</v>
      </c>
      <c r="G36" s="80">
        <v>2.8120000000000003</v>
      </c>
      <c r="H36" s="80">
        <v>4.407</v>
      </c>
      <c r="I36" s="80">
        <v>2.1800000000000002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179.125</v>
      </c>
      <c r="E37" s="80">
        <v>102.836</v>
      </c>
      <c r="F37" s="80">
        <v>3.004</v>
      </c>
      <c r="G37" s="80">
        <v>19.323999999999998</v>
      </c>
      <c r="H37" s="80">
        <v>53.960999999999991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145.98599999999993</v>
      </c>
      <c r="E38" s="80">
        <v>82.496000000000009</v>
      </c>
      <c r="F38" s="80">
        <v>2.742</v>
      </c>
      <c r="G38" s="80">
        <v>17.946000000000002</v>
      </c>
      <c r="H38" s="80">
        <v>42.801999999999929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-1.3800000000000001</v>
      </c>
      <c r="E39" s="80">
        <v>-1.7410000000000001</v>
      </c>
      <c r="F39" s="80">
        <v>0.48499999999999999</v>
      </c>
      <c r="G39" s="80">
        <v>-0.35599999999999998</v>
      </c>
      <c r="H39" s="80">
        <v>0.23200000000000001</v>
      </c>
      <c r="I39" s="80">
        <v>1.3800000000000003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66.746999999999645</v>
      </c>
      <c r="E40" s="80">
        <f t="shared" si="5"/>
        <v>18.648999999999873</v>
      </c>
      <c r="F40" s="80">
        <f t="shared" si="5"/>
        <v>6.4899999999999736</v>
      </c>
      <c r="G40" s="80">
        <f t="shared" si="5"/>
        <v>8.6079999999998922</v>
      </c>
      <c r="H40" s="80">
        <f t="shared" si="5"/>
        <v>33.000000000000043</v>
      </c>
      <c r="I40" s="80">
        <f t="shared" si="5"/>
        <v>-66.747000000000043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691.4369999999999</v>
      </c>
      <c r="E42" s="80">
        <v>33.824999999999861</v>
      </c>
      <c r="F42" s="80">
        <v>23.548999999999992</v>
      </c>
      <c r="G42" s="80">
        <v>173.441</v>
      </c>
      <c r="H42" s="80">
        <v>460.62200000000007</v>
      </c>
      <c r="I42" s="80">
        <v>-66.916000000000068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102.73400000000001</v>
      </c>
      <c r="E43" s="80">
        <v>0</v>
      </c>
      <c r="F43" s="80">
        <v>0</v>
      </c>
      <c r="G43" s="80">
        <v>102.73400000000001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102.73400000000001</v>
      </c>
      <c r="E44" s="80">
        <v>0</v>
      </c>
      <c r="F44" s="80">
        <v>0</v>
      </c>
      <c r="G44" s="80">
        <v>0</v>
      </c>
      <c r="H44" s="80">
        <v>102.73400000000001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691.4369999999999</v>
      </c>
      <c r="E45" s="80">
        <f t="shared" si="6"/>
        <v>33.824999999999861</v>
      </c>
      <c r="F45" s="80">
        <f t="shared" si="6"/>
        <v>23.548999999999992</v>
      </c>
      <c r="G45" s="80">
        <f t="shared" si="6"/>
        <v>70.706999999999994</v>
      </c>
      <c r="H45" s="80">
        <f t="shared" si="6"/>
        <v>563.35600000000011</v>
      </c>
      <c r="I45" s="80">
        <f t="shared" si="6"/>
        <v>-66.916000000000068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591.38199999999995</v>
      </c>
      <c r="E46" s="80">
        <v>0</v>
      </c>
      <c r="F46" s="80">
        <v>0</v>
      </c>
      <c r="G46" s="80">
        <v>55.611000000000026</v>
      </c>
      <c r="H46" s="80">
        <v>535.77099999999996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-13.317000000000004</v>
      </c>
      <c r="G47" s="80">
        <v>0</v>
      </c>
      <c r="H47" s="80">
        <v>15.040000000000003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100.05499999999995</v>
      </c>
      <c r="E48" s="80">
        <f t="shared" si="7"/>
        <v>32.101999999999862</v>
      </c>
      <c r="F48" s="80">
        <f t="shared" si="7"/>
        <v>10.231999999999989</v>
      </c>
      <c r="G48" s="80">
        <f t="shared" si="7"/>
        <v>15.095999999999968</v>
      </c>
      <c r="H48" s="80">
        <f t="shared" si="7"/>
        <v>42.625000000000156</v>
      </c>
      <c r="I48" s="80">
        <f t="shared" si="7"/>
        <v>-66.916000000000068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309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1571.1919999999998</v>
      </c>
      <c r="E8" s="80">
        <v>1123.451</v>
      </c>
      <c r="F8" s="80">
        <v>64.03</v>
      </c>
      <c r="G8" s="80">
        <v>136.89800000000002</v>
      </c>
      <c r="H8" s="80">
        <v>246.81299999999996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809.83300000000008</v>
      </c>
      <c r="E9" s="80">
        <v>636.45600000000013</v>
      </c>
      <c r="F9" s="80">
        <v>35.223999999999997</v>
      </c>
      <c r="G9" s="80">
        <v>49.579000000000001</v>
      </c>
      <c r="H9" s="80">
        <v>88.573999999999913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761.3589999999997</v>
      </c>
      <c r="E10" s="80">
        <f t="shared" si="0"/>
        <v>486.99499999999989</v>
      </c>
      <c r="F10" s="80">
        <f t="shared" si="0"/>
        <v>28.806000000000004</v>
      </c>
      <c r="G10" s="80">
        <f t="shared" si="0"/>
        <v>87.319000000000017</v>
      </c>
      <c r="H10" s="80">
        <f t="shared" si="0"/>
        <v>158.23900000000003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147.28300000000002</v>
      </c>
      <c r="E11" s="80">
        <v>83.156999999999996</v>
      </c>
      <c r="F11" s="80">
        <v>2.7719999999999998</v>
      </c>
      <c r="G11" s="80">
        <v>18.113</v>
      </c>
      <c r="H11" s="80">
        <v>43.241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614.07599999999968</v>
      </c>
      <c r="E12" s="80">
        <f>E10-E11</f>
        <v>403.83799999999991</v>
      </c>
      <c r="F12" s="80">
        <f>F10-F11</f>
        <v>26.034000000000006</v>
      </c>
      <c r="G12" s="80">
        <f>G10-G11</f>
        <v>69.206000000000017</v>
      </c>
      <c r="H12" s="80">
        <f>H10-H11</f>
        <v>114.99800000000003</v>
      </c>
      <c r="I12" s="80">
        <v>-57.751999999999953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466.74299999999994</v>
      </c>
      <c r="E13" s="80">
        <v>313.68799999999987</v>
      </c>
      <c r="F13" s="80">
        <v>21.39</v>
      </c>
      <c r="G13" s="80">
        <v>70.553000000000011</v>
      </c>
      <c r="H13" s="80">
        <v>61.11200000000008</v>
      </c>
      <c r="I13" s="80">
        <v>4.2290000000000001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5.141</v>
      </c>
      <c r="E14" s="80">
        <v>2.4299999999999997</v>
      </c>
      <c r="F14" s="80">
        <v>0.35900000000000004</v>
      </c>
      <c r="G14" s="80">
        <v>7.0000000000000007E-2</v>
      </c>
      <c r="H14" s="80">
        <v>2.2820000000000005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10.429</v>
      </c>
      <c r="E15" s="80">
        <v>9.847999999999999</v>
      </c>
      <c r="F15" s="80">
        <v>0</v>
      </c>
      <c r="G15" s="80">
        <v>6.0000000000000005E-2</v>
      </c>
      <c r="H15" s="80">
        <v>0.52100000000000002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152.62099999999975</v>
      </c>
      <c r="E16" s="80">
        <f t="shared" si="1"/>
        <v>97.568000000000026</v>
      </c>
      <c r="F16" s="80">
        <f t="shared" si="1"/>
        <v>4.2850000000000055</v>
      </c>
      <c r="G16" s="80">
        <f t="shared" si="1"/>
        <v>-1.3569999999999942</v>
      </c>
      <c r="H16" s="80">
        <f t="shared" si="1"/>
        <v>52.12499999999995</v>
      </c>
      <c r="I16" s="80">
        <f t="shared" si="1"/>
        <v>-61.980999999999952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467.779</v>
      </c>
      <c r="E17" s="80">
        <v>0</v>
      </c>
      <c r="F17" s="80">
        <v>0</v>
      </c>
      <c r="G17" s="80">
        <v>0</v>
      </c>
      <c r="H17" s="80">
        <v>467.779</v>
      </c>
      <c r="I17" s="80">
        <v>3.1930000000000001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7.7030000000000003</v>
      </c>
      <c r="E18" s="80">
        <v>0</v>
      </c>
      <c r="F18" s="80">
        <v>0</v>
      </c>
      <c r="G18" s="80">
        <v>7.7030000000000003</v>
      </c>
      <c r="H18" s="80">
        <v>0</v>
      </c>
      <c r="I18" s="80">
        <v>4.6040000000000001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87.603999999999999</v>
      </c>
      <c r="E19" s="80">
        <v>0</v>
      </c>
      <c r="F19" s="80">
        <v>0</v>
      </c>
      <c r="G19" s="80">
        <v>87.603999999999999</v>
      </c>
      <c r="H19" s="80">
        <v>0</v>
      </c>
      <c r="I19" s="80">
        <v>1.246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159.19399999999999</v>
      </c>
      <c r="E20" s="80">
        <v>62.366</v>
      </c>
      <c r="F20" s="80">
        <v>82.072000000000003</v>
      </c>
      <c r="G20" s="80">
        <v>8.7559999999999985</v>
      </c>
      <c r="H20" s="80">
        <v>6.0000000000000009</v>
      </c>
      <c r="I20" s="80">
        <v>47.501000000000005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184.60399999999998</v>
      </c>
      <c r="E21" s="80">
        <v>35.506999999999998</v>
      </c>
      <c r="F21" s="80">
        <v>64.26100000000001</v>
      </c>
      <c r="G21" s="80">
        <v>4.5490000000000004</v>
      </c>
      <c r="H21" s="80">
        <v>80.287000000000006</v>
      </c>
      <c r="I21" s="80">
        <v>22.091000000000001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725.71099999999979</v>
      </c>
      <c r="E22" s="80">
        <f t="shared" si="2"/>
        <v>70.709000000000032</v>
      </c>
      <c r="F22" s="80">
        <f t="shared" si="2"/>
        <v>-13.525999999999982</v>
      </c>
      <c r="G22" s="80">
        <f t="shared" si="2"/>
        <v>74.337000000000018</v>
      </c>
      <c r="H22" s="80">
        <f t="shared" si="2"/>
        <v>594.19100000000003</v>
      </c>
      <c r="I22" s="80">
        <f t="shared" si="2"/>
        <v>-87.555999999999955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111.77800000000002</v>
      </c>
      <c r="E23" s="80">
        <v>19.999000000000002</v>
      </c>
      <c r="F23" s="80">
        <v>2.3210000000000002</v>
      </c>
      <c r="G23" s="80">
        <v>0</v>
      </c>
      <c r="H23" s="80">
        <v>89.458000000000013</v>
      </c>
      <c r="I23" s="80">
        <v>0.80300000000000005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112.446</v>
      </c>
      <c r="E24" s="80">
        <v>0</v>
      </c>
      <c r="F24" s="80">
        <v>0</v>
      </c>
      <c r="G24" s="80">
        <v>112.446</v>
      </c>
      <c r="H24" s="80">
        <v>0</v>
      </c>
      <c r="I24" s="80">
        <v>0.13500000000000001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182.93200000000002</v>
      </c>
      <c r="E25" s="80">
        <v>0</v>
      </c>
      <c r="F25" s="80">
        <v>0</v>
      </c>
      <c r="G25" s="80">
        <v>0</v>
      </c>
      <c r="H25" s="80">
        <v>182.93200000000002</v>
      </c>
      <c r="I25" s="80">
        <v>1.0680000000000001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183.17699999999999</v>
      </c>
      <c r="E26" s="80">
        <v>5.7229999999999981</v>
      </c>
      <c r="F26" s="80">
        <v>28.824999999999999</v>
      </c>
      <c r="G26" s="80">
        <v>148.411</v>
      </c>
      <c r="H26" s="80">
        <v>0.218</v>
      </c>
      <c r="I26" s="80">
        <v>0.82299999999999995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143.07199999999997</v>
      </c>
      <c r="E27" s="80">
        <v>3.8889999999999998</v>
      </c>
      <c r="F27" s="80">
        <v>12.309999999999999</v>
      </c>
      <c r="G27" s="80">
        <v>126.655</v>
      </c>
      <c r="H27" s="80">
        <v>0.218</v>
      </c>
      <c r="I27" s="80">
        <v>0.154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141.36900000000003</v>
      </c>
      <c r="E28" s="80">
        <v>0</v>
      </c>
      <c r="F28" s="80">
        <v>0</v>
      </c>
      <c r="G28" s="80">
        <v>0</v>
      </c>
      <c r="H28" s="80">
        <v>141.36900000000003</v>
      </c>
      <c r="I28" s="80">
        <v>1.857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83.847000000000023</v>
      </c>
      <c r="E29" s="80">
        <v>10.218</v>
      </c>
      <c r="F29" s="80">
        <v>35.057000000000002</v>
      </c>
      <c r="G29" s="80">
        <v>16.839000000000013</v>
      </c>
      <c r="H29" s="80">
        <v>21.733000000000001</v>
      </c>
      <c r="I29" s="80">
        <v>12.760999999999999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72.116000000000014</v>
      </c>
      <c r="E30" s="80">
        <v>3.7080000000000002</v>
      </c>
      <c r="F30" s="80">
        <v>35.069000000000003</v>
      </c>
      <c r="G30" s="80">
        <v>6.6729999999999947</v>
      </c>
      <c r="H30" s="80">
        <v>26.666</v>
      </c>
      <c r="I30" s="80">
        <v>24.492000000000001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713.18999999999983</v>
      </c>
      <c r="E31" s="80">
        <f t="shared" si="3"/>
        <v>46.03400000000002</v>
      </c>
      <c r="F31" s="80">
        <f t="shared" si="3"/>
        <v>0.68000000000002103</v>
      </c>
      <c r="G31" s="80">
        <f t="shared" si="3"/>
        <v>198.37299999999999</v>
      </c>
      <c r="H31" s="80">
        <f t="shared" si="3"/>
        <v>468.10300000000001</v>
      </c>
      <c r="I31" s="80">
        <f t="shared" si="3"/>
        <v>-75.03499999999994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613.44699999999989</v>
      </c>
      <c r="E32" s="80">
        <v>0</v>
      </c>
      <c r="F32" s="80">
        <v>0</v>
      </c>
      <c r="G32" s="80">
        <v>175.71899999999999</v>
      </c>
      <c r="H32" s="80">
        <v>437.72799999999995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-14.381</v>
      </c>
      <c r="G33" s="80">
        <v>0</v>
      </c>
      <c r="H33" s="80">
        <v>16.103999999999999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99.742999999999938</v>
      </c>
      <c r="E34" s="80">
        <f t="shared" si="4"/>
        <v>44.311000000000021</v>
      </c>
      <c r="F34" s="80">
        <f t="shared" si="4"/>
        <v>-13.700999999999979</v>
      </c>
      <c r="G34" s="80">
        <f t="shared" si="4"/>
        <v>22.653999999999996</v>
      </c>
      <c r="H34" s="80">
        <f t="shared" si="4"/>
        <v>46.479000000000056</v>
      </c>
      <c r="I34" s="80">
        <f t="shared" si="4"/>
        <v>-75.03499999999994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19.964000000000006</v>
      </c>
      <c r="E35" s="80">
        <v>0.30599999999999994</v>
      </c>
      <c r="F35" s="80">
        <v>3.1550000000000002</v>
      </c>
      <c r="G35" s="80">
        <v>13.499000000000001</v>
      </c>
      <c r="H35" s="80">
        <v>3.0040000000000004</v>
      </c>
      <c r="I35" s="80">
        <v>1.4100000000000001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17.039000000000001</v>
      </c>
      <c r="E36" s="80">
        <v>7.5150000000000006</v>
      </c>
      <c r="F36" s="80">
        <v>0.84499999999999997</v>
      </c>
      <c r="G36" s="80">
        <v>3.4090000000000007</v>
      </c>
      <c r="H36" s="80">
        <v>5.2700000000000005</v>
      </c>
      <c r="I36" s="80">
        <v>4.335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171.99100000000001</v>
      </c>
      <c r="E37" s="80">
        <v>97.620000000000033</v>
      </c>
      <c r="F37" s="80">
        <v>3.0859999999999994</v>
      </c>
      <c r="G37" s="80">
        <v>21.613000000000003</v>
      </c>
      <c r="H37" s="80">
        <v>49.671999999999983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147.28300000000002</v>
      </c>
      <c r="E38" s="80">
        <v>83.156999999999996</v>
      </c>
      <c r="F38" s="80">
        <v>2.7719999999999998</v>
      </c>
      <c r="G38" s="80">
        <v>18.113</v>
      </c>
      <c r="H38" s="80">
        <v>43.241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1.3359999999999999</v>
      </c>
      <c r="E39" s="80">
        <v>1.6369999999999998</v>
      </c>
      <c r="F39" s="80">
        <v>-9.6999999999999975E-2</v>
      </c>
      <c r="G39" s="80">
        <v>-0.61799999999999999</v>
      </c>
      <c r="H39" s="80">
        <v>0.41399999999999998</v>
      </c>
      <c r="I39" s="80">
        <v>-1.3359999999999994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70.773999999999944</v>
      </c>
      <c r="E40" s="80">
        <f t="shared" si="5"/>
        <v>35.419999999999987</v>
      </c>
      <c r="F40" s="80">
        <f t="shared" si="5"/>
        <v>-16.22799999999998</v>
      </c>
      <c r="G40" s="80">
        <f t="shared" si="5"/>
        <v>9.6819999999999933</v>
      </c>
      <c r="H40" s="80">
        <f t="shared" si="5"/>
        <v>41.900000000000077</v>
      </c>
      <c r="I40" s="80">
        <f t="shared" si="5"/>
        <v>-70.773999999999944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713.19</v>
      </c>
      <c r="E42" s="80">
        <v>46.034000000000006</v>
      </c>
      <c r="F42" s="80">
        <v>0.68000000000000682</v>
      </c>
      <c r="G42" s="80">
        <v>198.37299999999996</v>
      </c>
      <c r="H42" s="80">
        <v>468.10300000000007</v>
      </c>
      <c r="I42" s="80">
        <v>-75.034999999999954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110.92699999999999</v>
      </c>
      <c r="E43" s="80">
        <v>0</v>
      </c>
      <c r="F43" s="80">
        <v>0</v>
      </c>
      <c r="G43" s="80">
        <v>110.92699999999999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110.92699999999999</v>
      </c>
      <c r="E44" s="80">
        <v>0</v>
      </c>
      <c r="F44" s="80">
        <v>0</v>
      </c>
      <c r="G44" s="80">
        <v>0</v>
      </c>
      <c r="H44" s="80">
        <v>110.92699999999999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713.19</v>
      </c>
      <c r="E45" s="80">
        <f t="shared" si="6"/>
        <v>46.034000000000006</v>
      </c>
      <c r="F45" s="80">
        <f t="shared" si="6"/>
        <v>0.68000000000000682</v>
      </c>
      <c r="G45" s="80">
        <f t="shared" si="6"/>
        <v>87.44599999999997</v>
      </c>
      <c r="H45" s="80">
        <f t="shared" si="6"/>
        <v>579.03000000000009</v>
      </c>
      <c r="I45" s="80">
        <f t="shared" si="6"/>
        <v>-75.034999999999954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613.447</v>
      </c>
      <c r="E46" s="80">
        <v>0</v>
      </c>
      <c r="F46" s="80">
        <v>0</v>
      </c>
      <c r="G46" s="80">
        <v>64.792000000000002</v>
      </c>
      <c r="H46" s="80">
        <v>548.65499999999997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-14.381</v>
      </c>
      <c r="G47" s="80">
        <v>0</v>
      </c>
      <c r="H47" s="80">
        <v>16.103999999999999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99.743000000000052</v>
      </c>
      <c r="E48" s="80">
        <f t="shared" si="7"/>
        <v>44.311000000000007</v>
      </c>
      <c r="F48" s="80">
        <f t="shared" si="7"/>
        <v>-13.700999999999993</v>
      </c>
      <c r="G48" s="80">
        <f t="shared" si="7"/>
        <v>22.653999999999968</v>
      </c>
      <c r="H48" s="80">
        <f t="shared" si="7"/>
        <v>46.479000000000113</v>
      </c>
      <c r="I48" s="80">
        <f t="shared" si="7"/>
        <v>-75.034999999999954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1511.7280000000001</v>
      </c>
      <c r="E8" s="99">
        <v>1092.268</v>
      </c>
      <c r="F8" s="99">
        <v>64.35199999999999</v>
      </c>
      <c r="G8" s="99">
        <v>119.41199999999999</v>
      </c>
      <c r="H8" s="99">
        <v>235.69600000000003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771.64200000000005</v>
      </c>
      <c r="E9" s="99">
        <v>613.20000000000005</v>
      </c>
      <c r="F9" s="99">
        <v>35.631</v>
      </c>
      <c r="G9" s="99">
        <v>39.508000000000003</v>
      </c>
      <c r="H9" s="99">
        <v>83.302999999999969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740.08600000000001</v>
      </c>
      <c r="E10" s="99">
        <f t="shared" si="0"/>
        <v>479.06799999999998</v>
      </c>
      <c r="F10" s="99">
        <f t="shared" si="0"/>
        <v>28.720999999999989</v>
      </c>
      <c r="G10" s="99">
        <f t="shared" si="0"/>
        <v>79.903999999999996</v>
      </c>
      <c r="H10" s="99">
        <f t="shared" si="0"/>
        <v>152.39300000000006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149.94499999999999</v>
      </c>
      <c r="E11" s="99">
        <v>85.004000000000005</v>
      </c>
      <c r="F11" s="99">
        <v>2.8230000000000004</v>
      </c>
      <c r="G11" s="99">
        <v>18.48</v>
      </c>
      <c r="H11" s="99">
        <v>43.637999999999998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590.14100000000008</v>
      </c>
      <c r="E12" s="99">
        <f>E10-E11</f>
        <v>394.06399999999996</v>
      </c>
      <c r="F12" s="99">
        <f>F10-F11</f>
        <v>25.897999999999989</v>
      </c>
      <c r="G12" s="99">
        <f>G10-G11</f>
        <v>61.423999999999992</v>
      </c>
      <c r="H12" s="99">
        <f>H10-H11</f>
        <v>108.75500000000005</v>
      </c>
      <c r="I12" s="99">
        <v>-62.218000000000018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412.89200000000005</v>
      </c>
      <c r="E13" s="99">
        <v>281.34100000000001</v>
      </c>
      <c r="F13" s="99">
        <v>16.43</v>
      </c>
      <c r="G13" s="99">
        <v>62.544999999999995</v>
      </c>
      <c r="H13" s="99">
        <v>52.575999999999993</v>
      </c>
      <c r="I13" s="99">
        <v>3.67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5.5670000000000002</v>
      </c>
      <c r="E14" s="99">
        <v>2.7249999999999996</v>
      </c>
      <c r="F14" s="99">
        <v>0.40299999999999997</v>
      </c>
      <c r="G14" s="99">
        <v>8.0000000000000016E-2</v>
      </c>
      <c r="H14" s="99">
        <v>2.3590000000000004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5.1739999999999995</v>
      </c>
      <c r="E15" s="99">
        <v>4.6849999999999996</v>
      </c>
      <c r="F15" s="99">
        <v>0</v>
      </c>
      <c r="G15" s="99">
        <v>4.2000000000000003E-2</v>
      </c>
      <c r="H15" s="99">
        <v>0.44699999999999995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176.85600000000002</v>
      </c>
      <c r="E16" s="99">
        <f t="shared" si="1"/>
        <v>114.68299999999996</v>
      </c>
      <c r="F16" s="99">
        <f t="shared" si="1"/>
        <v>9.0649999999999888</v>
      </c>
      <c r="G16" s="99">
        <f t="shared" si="1"/>
        <v>-1.1590000000000023</v>
      </c>
      <c r="H16" s="99">
        <f t="shared" si="1"/>
        <v>54.26700000000006</v>
      </c>
      <c r="I16" s="99">
        <f t="shared" si="1"/>
        <v>-65.888000000000019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414.21799999999996</v>
      </c>
      <c r="E17" s="99">
        <v>0</v>
      </c>
      <c r="F17" s="99">
        <v>0</v>
      </c>
      <c r="G17" s="99">
        <v>0</v>
      </c>
      <c r="H17" s="99">
        <v>414.21799999999996</v>
      </c>
      <c r="I17" s="99">
        <v>2.3439999999999999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6.4530000000000003</v>
      </c>
      <c r="E18" s="99">
        <v>0</v>
      </c>
      <c r="F18" s="99">
        <v>0</v>
      </c>
      <c r="G18" s="99">
        <v>6.4530000000000003</v>
      </c>
      <c r="H18" s="99">
        <v>0</v>
      </c>
      <c r="I18" s="99">
        <v>0.35099999999999998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89.394000000000005</v>
      </c>
      <c r="E19" s="99">
        <v>0</v>
      </c>
      <c r="F19" s="99">
        <v>0</v>
      </c>
      <c r="G19" s="99">
        <v>89.394000000000005</v>
      </c>
      <c r="H19" s="99">
        <v>0</v>
      </c>
      <c r="I19" s="99">
        <v>1.2369999999999999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186.79400000000004</v>
      </c>
      <c r="E20" s="99">
        <v>115.42200000000001</v>
      </c>
      <c r="F20" s="99">
        <v>58.166000000000011</v>
      </c>
      <c r="G20" s="99">
        <v>7.2939999999999996</v>
      </c>
      <c r="H20" s="99">
        <v>5.911999999999999</v>
      </c>
      <c r="I20" s="99">
        <v>52.825000000000003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215.73900000000003</v>
      </c>
      <c r="E21" s="99">
        <v>38.120999999999995</v>
      </c>
      <c r="F21" s="99">
        <v>51.646000000000015</v>
      </c>
      <c r="G21" s="99">
        <v>5.5919999999999996</v>
      </c>
      <c r="H21" s="99">
        <v>120.38000000000001</v>
      </c>
      <c r="I21" s="99">
        <v>23.880000000000003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702.96</v>
      </c>
      <c r="E22" s="99">
        <f t="shared" si="2"/>
        <v>37.381999999999948</v>
      </c>
      <c r="F22" s="99">
        <f t="shared" si="2"/>
        <v>2.5449999999999946</v>
      </c>
      <c r="G22" s="99">
        <f t="shared" si="2"/>
        <v>80.08</v>
      </c>
      <c r="H22" s="99">
        <f t="shared" si="2"/>
        <v>582.95300000000009</v>
      </c>
      <c r="I22" s="99">
        <f t="shared" si="2"/>
        <v>-91.603000000000009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107.056</v>
      </c>
      <c r="E23" s="99">
        <v>21.973999999999997</v>
      </c>
      <c r="F23" s="99">
        <v>2.4129999999999998</v>
      </c>
      <c r="G23" s="99">
        <v>0</v>
      </c>
      <c r="H23" s="99">
        <v>82.668999999999997</v>
      </c>
      <c r="I23" s="99">
        <v>1.667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108.60699999999999</v>
      </c>
      <c r="E24" s="99">
        <v>0</v>
      </c>
      <c r="F24" s="99">
        <v>0</v>
      </c>
      <c r="G24" s="99">
        <v>108.60699999999999</v>
      </c>
      <c r="H24" s="99">
        <v>0</v>
      </c>
      <c r="I24" s="99">
        <v>0.11600000000000001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168.26499999999999</v>
      </c>
      <c r="E25" s="99">
        <v>0</v>
      </c>
      <c r="F25" s="99">
        <v>0</v>
      </c>
      <c r="G25" s="99">
        <v>0</v>
      </c>
      <c r="H25" s="99">
        <v>168.26499999999999</v>
      </c>
      <c r="I25" s="99">
        <v>0.77400000000000002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168.155</v>
      </c>
      <c r="E26" s="99">
        <v>5.6080000000000023</v>
      </c>
      <c r="F26" s="99">
        <v>26.994000000000003</v>
      </c>
      <c r="G26" s="99">
        <v>135.345</v>
      </c>
      <c r="H26" s="99">
        <v>0.20799999999999999</v>
      </c>
      <c r="I26" s="99">
        <v>0.88400000000000001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148.471</v>
      </c>
      <c r="E27" s="99">
        <v>4.0460000000000003</v>
      </c>
      <c r="F27" s="99">
        <v>12.815999999999999</v>
      </c>
      <c r="G27" s="99">
        <v>131.40100000000001</v>
      </c>
      <c r="H27" s="99">
        <v>0.20799999999999999</v>
      </c>
      <c r="I27" s="99">
        <v>0.04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146.55600000000001</v>
      </c>
      <c r="E28" s="99">
        <v>0</v>
      </c>
      <c r="F28" s="99">
        <v>0</v>
      </c>
      <c r="G28" s="99">
        <v>0</v>
      </c>
      <c r="H28" s="99">
        <v>146.55600000000001</v>
      </c>
      <c r="I28" s="99">
        <v>1.9550000000000001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83.354000000000013</v>
      </c>
      <c r="E29" s="99">
        <v>8.6010000000000009</v>
      </c>
      <c r="F29" s="99">
        <v>38.073</v>
      </c>
      <c r="G29" s="99">
        <v>16.159999999999997</v>
      </c>
      <c r="H29" s="99">
        <v>20.520000000000003</v>
      </c>
      <c r="I29" s="99">
        <v>15.791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71.277999999999992</v>
      </c>
      <c r="E30" s="99">
        <v>3.532</v>
      </c>
      <c r="F30" s="99">
        <v>37.709000000000003</v>
      </c>
      <c r="G30" s="99">
        <v>5.1610000000000014</v>
      </c>
      <c r="H30" s="99">
        <v>24.875999999999998</v>
      </c>
      <c r="I30" s="99">
        <v>27.867000000000001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690.41</v>
      </c>
      <c r="E31" s="99">
        <f t="shared" si="3"/>
        <v>11.900999999999955</v>
      </c>
      <c r="F31" s="99">
        <f t="shared" si="3"/>
        <v>13.946000000000002</v>
      </c>
      <c r="G31" s="99">
        <f t="shared" si="3"/>
        <v>181.63199999999998</v>
      </c>
      <c r="H31" s="99">
        <f t="shared" si="3"/>
        <v>482.93100000000015</v>
      </c>
      <c r="I31" s="99">
        <f t="shared" si="3"/>
        <v>-79.053000000000011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586.11500000000001</v>
      </c>
      <c r="E32" s="99">
        <v>0</v>
      </c>
      <c r="F32" s="99">
        <v>0</v>
      </c>
      <c r="G32" s="99">
        <v>162.221</v>
      </c>
      <c r="H32" s="99">
        <v>423.89400000000001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-12.101000000000001</v>
      </c>
      <c r="G33" s="99">
        <v>0</v>
      </c>
      <c r="H33" s="99">
        <v>13.620000000000001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104.29499999999996</v>
      </c>
      <c r="E34" s="99">
        <f t="shared" si="4"/>
        <v>10.381999999999955</v>
      </c>
      <c r="F34" s="99">
        <f t="shared" si="4"/>
        <v>1.8450000000000006</v>
      </c>
      <c r="G34" s="99">
        <f t="shared" si="4"/>
        <v>19.410999999999973</v>
      </c>
      <c r="H34" s="99">
        <f t="shared" si="4"/>
        <v>72.657000000000153</v>
      </c>
      <c r="I34" s="99">
        <f t="shared" si="4"/>
        <v>-79.053000000000011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12.016999999999999</v>
      </c>
      <c r="E35" s="99">
        <v>0.20499999999999999</v>
      </c>
      <c r="F35" s="99">
        <v>2.5860000000000003</v>
      </c>
      <c r="G35" s="99">
        <v>6.6589999999999989</v>
      </c>
      <c r="H35" s="99">
        <v>2.5670000000000002</v>
      </c>
      <c r="I35" s="99">
        <v>0.70500000000000007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10.170000000000002</v>
      </c>
      <c r="E36" s="99">
        <v>3.2959999999999998</v>
      </c>
      <c r="F36" s="99">
        <v>0.77099999999999991</v>
      </c>
      <c r="G36" s="99">
        <v>2.7810000000000006</v>
      </c>
      <c r="H36" s="99">
        <v>3.3220000000000001</v>
      </c>
      <c r="I36" s="99">
        <v>2.5519999999999996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175.18699999999998</v>
      </c>
      <c r="E37" s="99">
        <v>108.452</v>
      </c>
      <c r="F37" s="99">
        <v>2.879</v>
      </c>
      <c r="G37" s="99">
        <v>14.514000000000001</v>
      </c>
      <c r="H37" s="99">
        <v>49.341999999999992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149.94499999999999</v>
      </c>
      <c r="E38" s="99">
        <v>85.004000000000005</v>
      </c>
      <c r="F38" s="99">
        <v>2.8230000000000004</v>
      </c>
      <c r="G38" s="99">
        <v>18.48</v>
      </c>
      <c r="H38" s="99">
        <v>43.637999999999998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-2.9280000000000008</v>
      </c>
      <c r="E39" s="99">
        <v>-0.84300000000000075</v>
      </c>
      <c r="F39" s="99">
        <v>-1.9710000000000001</v>
      </c>
      <c r="G39" s="99">
        <v>-0.32200000000000001</v>
      </c>
      <c r="H39" s="99">
        <v>0.20799999999999999</v>
      </c>
      <c r="I39" s="99">
        <v>2.9280000000000008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80.133999999999972</v>
      </c>
      <c r="E40" s="99">
        <f t="shared" si="5"/>
        <v>-9.132000000000037</v>
      </c>
      <c r="F40" s="99">
        <f t="shared" si="5"/>
        <v>1.9450000000000007</v>
      </c>
      <c r="G40" s="99">
        <f t="shared" si="5"/>
        <v>19.820999999999973</v>
      </c>
      <c r="H40" s="99">
        <f t="shared" si="5"/>
        <v>67.500000000000156</v>
      </c>
      <c r="I40" s="99">
        <f t="shared" si="5"/>
        <v>-80.134000000000015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690.41</v>
      </c>
      <c r="E42" s="99">
        <v>11.900999999999952</v>
      </c>
      <c r="F42" s="99">
        <v>13.945999999999991</v>
      </c>
      <c r="G42" s="99">
        <v>181.63200000000006</v>
      </c>
      <c r="H42" s="99">
        <v>482.93099999999998</v>
      </c>
      <c r="I42" s="99">
        <v>-79.053000000000011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105.34800000000001</v>
      </c>
      <c r="E43" s="99">
        <v>0</v>
      </c>
      <c r="F43" s="99">
        <v>0</v>
      </c>
      <c r="G43" s="99">
        <v>105.34800000000001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105.34800000000001</v>
      </c>
      <c r="E44" s="99">
        <v>0</v>
      </c>
      <c r="F44" s="99">
        <v>0</v>
      </c>
      <c r="G44" s="99">
        <v>0</v>
      </c>
      <c r="H44" s="99">
        <v>105.34800000000001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690.40999999999985</v>
      </c>
      <c r="E45" s="99">
        <f t="shared" si="6"/>
        <v>11.900999999999952</v>
      </c>
      <c r="F45" s="99">
        <f t="shared" si="6"/>
        <v>13.945999999999991</v>
      </c>
      <c r="G45" s="99">
        <f t="shared" si="6"/>
        <v>76.284000000000049</v>
      </c>
      <c r="H45" s="99">
        <f t="shared" si="6"/>
        <v>588.279</v>
      </c>
      <c r="I45" s="99">
        <f t="shared" si="6"/>
        <v>-79.053000000000011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586.11500000000012</v>
      </c>
      <c r="E46" s="99">
        <v>0</v>
      </c>
      <c r="F46" s="99">
        <v>0</v>
      </c>
      <c r="G46" s="99">
        <v>56.873000000000005</v>
      </c>
      <c r="H46" s="99">
        <v>529.24200000000008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-12.101000000000001</v>
      </c>
      <c r="G47" s="99">
        <v>0</v>
      </c>
      <c r="H47" s="99">
        <v>13.620000000000001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104.29499999999973</v>
      </c>
      <c r="E48" s="99">
        <f t="shared" si="7"/>
        <v>10.381999999999952</v>
      </c>
      <c r="F48" s="99">
        <f t="shared" si="7"/>
        <v>1.84499999999999</v>
      </c>
      <c r="G48" s="99">
        <f t="shared" si="7"/>
        <v>19.411000000000044</v>
      </c>
      <c r="H48" s="99">
        <f t="shared" si="7"/>
        <v>72.656999999999925</v>
      </c>
      <c r="I48" s="99">
        <f t="shared" si="7"/>
        <v>-79.053000000000011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1539.1610000000001</v>
      </c>
      <c r="E8" s="99">
        <v>1112.076</v>
      </c>
      <c r="F8" s="99">
        <v>64.701000000000008</v>
      </c>
      <c r="G8" s="99">
        <v>121.68099999999998</v>
      </c>
      <c r="H8" s="99">
        <v>240.70299999999997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787.83200000000011</v>
      </c>
      <c r="E9" s="99">
        <v>625.31700000000001</v>
      </c>
      <c r="F9" s="99">
        <v>35.869</v>
      </c>
      <c r="G9" s="99">
        <v>41.716999999999999</v>
      </c>
      <c r="H9" s="99">
        <v>84.929000000000045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751.32899999999995</v>
      </c>
      <c r="E10" s="99">
        <f t="shared" si="0"/>
        <v>486.75900000000001</v>
      </c>
      <c r="F10" s="99">
        <f t="shared" si="0"/>
        <v>28.832000000000008</v>
      </c>
      <c r="G10" s="99">
        <f t="shared" si="0"/>
        <v>79.963999999999984</v>
      </c>
      <c r="H10" s="99">
        <f t="shared" si="0"/>
        <v>155.77399999999994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151.56299999999999</v>
      </c>
      <c r="E11" s="99">
        <v>85.792000000000002</v>
      </c>
      <c r="F11" s="99">
        <v>2.8600000000000003</v>
      </c>
      <c r="G11" s="99">
        <v>18.704000000000001</v>
      </c>
      <c r="H11" s="99">
        <v>44.206999999999994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599.76599999999996</v>
      </c>
      <c r="E12" s="99">
        <f>E10-E11</f>
        <v>400.96699999999998</v>
      </c>
      <c r="F12" s="99">
        <f>F10-F11</f>
        <v>25.972000000000008</v>
      </c>
      <c r="G12" s="99">
        <f>G10-G11</f>
        <v>61.259999999999984</v>
      </c>
      <c r="H12" s="99">
        <f>H10-H11</f>
        <v>111.56699999999995</v>
      </c>
      <c r="I12" s="99">
        <v>-61.755999999999972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432.46799999999996</v>
      </c>
      <c r="E13" s="99">
        <v>299.69899999999996</v>
      </c>
      <c r="F13" s="99">
        <v>16.866999999999997</v>
      </c>
      <c r="G13" s="99">
        <v>62.250000000000007</v>
      </c>
      <c r="H13" s="99">
        <v>53.652000000000008</v>
      </c>
      <c r="I13" s="99">
        <v>3.7470000000000003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7.4949999999999992</v>
      </c>
      <c r="E14" s="99">
        <v>2.6629999999999998</v>
      </c>
      <c r="F14" s="99">
        <v>2.3989999999999996</v>
      </c>
      <c r="G14" s="99">
        <v>7.1000000000000008E-2</v>
      </c>
      <c r="H14" s="99">
        <v>2.3620000000000005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4.5439999999999996</v>
      </c>
      <c r="E15" s="99">
        <v>4.1189999999999998</v>
      </c>
      <c r="F15" s="99">
        <v>0</v>
      </c>
      <c r="G15" s="99">
        <v>5.1000000000000004E-2</v>
      </c>
      <c r="H15" s="99">
        <v>0.374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164.34700000000001</v>
      </c>
      <c r="E16" s="99">
        <f t="shared" si="1"/>
        <v>102.72400000000003</v>
      </c>
      <c r="F16" s="99">
        <f t="shared" si="1"/>
        <v>6.706000000000012</v>
      </c>
      <c r="G16" s="99">
        <f t="shared" si="1"/>
        <v>-1.0100000000000233</v>
      </c>
      <c r="H16" s="99">
        <f t="shared" si="1"/>
        <v>55.926999999999943</v>
      </c>
      <c r="I16" s="99">
        <f t="shared" si="1"/>
        <v>-65.502999999999972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433.04299999999995</v>
      </c>
      <c r="E17" s="99">
        <v>0</v>
      </c>
      <c r="F17" s="99">
        <v>0</v>
      </c>
      <c r="G17" s="99">
        <v>0</v>
      </c>
      <c r="H17" s="99">
        <v>433.04299999999995</v>
      </c>
      <c r="I17" s="99">
        <v>3.1720000000000002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6.0909999999999993</v>
      </c>
      <c r="E18" s="99">
        <v>0</v>
      </c>
      <c r="F18" s="99">
        <v>0</v>
      </c>
      <c r="G18" s="99">
        <v>6.0909999999999993</v>
      </c>
      <c r="H18" s="99">
        <v>0</v>
      </c>
      <c r="I18" s="99">
        <v>0.104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88.13600000000001</v>
      </c>
      <c r="E19" s="99">
        <v>0</v>
      </c>
      <c r="F19" s="99">
        <v>0</v>
      </c>
      <c r="G19" s="99">
        <v>88.13600000000001</v>
      </c>
      <c r="H19" s="99">
        <v>0</v>
      </c>
      <c r="I19" s="99">
        <v>3.2309999999999999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202.79400000000001</v>
      </c>
      <c r="E20" s="99">
        <v>131.626</v>
      </c>
      <c r="F20" s="99">
        <v>56.955000000000005</v>
      </c>
      <c r="G20" s="99">
        <v>8.5280000000000005</v>
      </c>
      <c r="H20" s="99">
        <v>5.6850000000000005</v>
      </c>
      <c r="I20" s="99">
        <v>56.084000000000003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218.30699999999999</v>
      </c>
      <c r="E21" s="99">
        <v>49.771999999999998</v>
      </c>
      <c r="F21" s="99">
        <v>59.800000000000004</v>
      </c>
      <c r="G21" s="99">
        <v>7.4440000000000008</v>
      </c>
      <c r="H21" s="99">
        <v>101.291</v>
      </c>
      <c r="I21" s="99">
        <v>40.570999999999998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694.94799999999998</v>
      </c>
      <c r="E22" s="99">
        <f t="shared" si="2"/>
        <v>20.870000000000026</v>
      </c>
      <c r="F22" s="99">
        <f t="shared" si="2"/>
        <v>9.551000000000009</v>
      </c>
      <c r="G22" s="99">
        <f t="shared" si="2"/>
        <v>79.950999999999979</v>
      </c>
      <c r="H22" s="99">
        <f t="shared" si="2"/>
        <v>584.57599999999991</v>
      </c>
      <c r="I22" s="99">
        <f t="shared" si="2"/>
        <v>-74.716999999999985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112.298</v>
      </c>
      <c r="E23" s="99">
        <v>22.545999999999999</v>
      </c>
      <c r="F23" s="99">
        <v>2.4750000000000001</v>
      </c>
      <c r="G23" s="99">
        <v>0</v>
      </c>
      <c r="H23" s="99">
        <v>87.277000000000001</v>
      </c>
      <c r="I23" s="99">
        <v>6.2359999999999998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118.419</v>
      </c>
      <c r="E24" s="99">
        <v>0</v>
      </c>
      <c r="F24" s="99">
        <v>0</v>
      </c>
      <c r="G24" s="99">
        <v>118.419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174.62700000000001</v>
      </c>
      <c r="E25" s="99">
        <v>0</v>
      </c>
      <c r="F25" s="99">
        <v>0</v>
      </c>
      <c r="G25" s="99">
        <v>0</v>
      </c>
      <c r="H25" s="99">
        <v>174.62700000000001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174.77700000000002</v>
      </c>
      <c r="E26" s="99">
        <v>5.6119999999999983</v>
      </c>
      <c r="F26" s="99">
        <v>27.158000000000005</v>
      </c>
      <c r="G26" s="99">
        <v>141.803</v>
      </c>
      <c r="H26" s="99">
        <v>0.20399999999999999</v>
      </c>
      <c r="I26" s="99">
        <v>0.90600000000000003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145.73500000000001</v>
      </c>
      <c r="E27" s="99">
        <v>4.0039999999999996</v>
      </c>
      <c r="F27" s="99">
        <v>12.922000000000001</v>
      </c>
      <c r="G27" s="99">
        <v>128.60499999999999</v>
      </c>
      <c r="H27" s="99">
        <v>0.20399999999999999</v>
      </c>
      <c r="I27" s="99">
        <v>3.4000000000000002E-2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143.88299999999998</v>
      </c>
      <c r="E28" s="99">
        <v>0</v>
      </c>
      <c r="F28" s="99">
        <v>0</v>
      </c>
      <c r="G28" s="99">
        <v>0</v>
      </c>
      <c r="H28" s="99">
        <v>143.88299999999998</v>
      </c>
      <c r="I28" s="99">
        <v>1.8859999999999999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83.381</v>
      </c>
      <c r="E29" s="99">
        <v>10.065</v>
      </c>
      <c r="F29" s="99">
        <v>34.391000000000005</v>
      </c>
      <c r="G29" s="99">
        <v>18.472999999999999</v>
      </c>
      <c r="H29" s="99">
        <v>20.451999999999998</v>
      </c>
      <c r="I29" s="99">
        <v>13.144000000000002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72.00800000000001</v>
      </c>
      <c r="E30" s="99">
        <v>3.6419999999999999</v>
      </c>
      <c r="F30" s="99">
        <v>34.416000000000004</v>
      </c>
      <c r="G30" s="99">
        <v>6.4399999999999977</v>
      </c>
      <c r="H30" s="99">
        <v>27.51</v>
      </c>
      <c r="I30" s="99">
        <v>24.516999999999999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687.99400000000003</v>
      </c>
      <c r="E31" s="99">
        <f t="shared" si="3"/>
        <v>-6.4909999999999748</v>
      </c>
      <c r="F31" s="99">
        <f t="shared" si="3"/>
        <v>21.337000000000014</v>
      </c>
      <c r="G31" s="99">
        <f t="shared" si="3"/>
        <v>199.53500000000003</v>
      </c>
      <c r="H31" s="99">
        <f t="shared" si="3"/>
        <v>473.61299999999989</v>
      </c>
      <c r="I31" s="99">
        <f t="shared" si="3"/>
        <v>-67.763000000000005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597.68599999999992</v>
      </c>
      <c r="E32" s="99">
        <v>0</v>
      </c>
      <c r="F32" s="99">
        <v>0</v>
      </c>
      <c r="G32" s="99">
        <v>163.143</v>
      </c>
      <c r="H32" s="99">
        <v>434.54299999999995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-12.157</v>
      </c>
      <c r="G33" s="99">
        <v>0</v>
      </c>
      <c r="H33" s="99">
        <v>13.675999999999998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90.308000000000106</v>
      </c>
      <c r="E34" s="99">
        <f t="shared" si="4"/>
        <v>-8.0099999999999749</v>
      </c>
      <c r="F34" s="99">
        <f t="shared" si="4"/>
        <v>9.1800000000000139</v>
      </c>
      <c r="G34" s="99">
        <f t="shared" si="4"/>
        <v>36.392000000000024</v>
      </c>
      <c r="H34" s="99">
        <f t="shared" si="4"/>
        <v>52.745999999999938</v>
      </c>
      <c r="I34" s="99">
        <f t="shared" si="4"/>
        <v>-67.763000000000005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12.052999999999999</v>
      </c>
      <c r="E35" s="99">
        <v>0.16200000000000001</v>
      </c>
      <c r="F35" s="99">
        <v>1.8379999999999999</v>
      </c>
      <c r="G35" s="99">
        <v>6.734</v>
      </c>
      <c r="H35" s="99">
        <v>3.319</v>
      </c>
      <c r="I35" s="99">
        <v>0.80800000000000005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10.59</v>
      </c>
      <c r="E36" s="99">
        <v>4.1509999999999998</v>
      </c>
      <c r="F36" s="99">
        <v>0.26</v>
      </c>
      <c r="G36" s="99">
        <v>3.4930000000000003</v>
      </c>
      <c r="H36" s="99">
        <v>2.6859999999999999</v>
      </c>
      <c r="I36" s="99">
        <v>2.2709999999999999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174.108</v>
      </c>
      <c r="E37" s="99">
        <v>98.001000000000005</v>
      </c>
      <c r="F37" s="99">
        <v>3.1869999999999998</v>
      </c>
      <c r="G37" s="99">
        <v>18.978000000000002</v>
      </c>
      <c r="H37" s="99">
        <v>53.942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151.56299999999999</v>
      </c>
      <c r="E38" s="99">
        <v>85.792000000000002</v>
      </c>
      <c r="F38" s="99">
        <v>2.8600000000000003</v>
      </c>
      <c r="G38" s="99">
        <v>18.704000000000001</v>
      </c>
      <c r="H38" s="99">
        <v>44.206999999999994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0.20700000000000002</v>
      </c>
      <c r="E39" s="99">
        <v>-0.19699999999999995</v>
      </c>
      <c r="F39" s="99">
        <v>0.51</v>
      </c>
      <c r="G39" s="99">
        <v>-0.28400000000000003</v>
      </c>
      <c r="H39" s="99">
        <v>0.17799999999999999</v>
      </c>
      <c r="I39" s="99">
        <v>-0.20699999999999985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66.093000000000103</v>
      </c>
      <c r="E40" s="99">
        <f t="shared" si="5"/>
        <v>-16.032999999999976</v>
      </c>
      <c r="F40" s="99">
        <f t="shared" si="5"/>
        <v>6.7650000000000139</v>
      </c>
      <c r="G40" s="99">
        <f t="shared" si="5"/>
        <v>33.161000000000023</v>
      </c>
      <c r="H40" s="99">
        <f t="shared" si="5"/>
        <v>42.199999999999932</v>
      </c>
      <c r="I40" s="99">
        <f t="shared" si="5"/>
        <v>-66.093000000000018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687.9939999999998</v>
      </c>
      <c r="E42" s="99">
        <v>-6.4909999999999251</v>
      </c>
      <c r="F42" s="99">
        <v>21.337000000000032</v>
      </c>
      <c r="G42" s="99">
        <v>199.53499999999997</v>
      </c>
      <c r="H42" s="99">
        <v>473.61299999999972</v>
      </c>
      <c r="I42" s="99">
        <v>-67.762999999999977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105.79399999999998</v>
      </c>
      <c r="E43" s="99">
        <v>0</v>
      </c>
      <c r="F43" s="99">
        <v>0</v>
      </c>
      <c r="G43" s="99">
        <v>105.79399999999998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105.79399999999998</v>
      </c>
      <c r="E44" s="99">
        <v>0</v>
      </c>
      <c r="F44" s="99">
        <v>0</v>
      </c>
      <c r="G44" s="99">
        <v>0</v>
      </c>
      <c r="H44" s="99">
        <v>105.79399999999998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687.9939999999998</v>
      </c>
      <c r="E45" s="99">
        <f t="shared" si="6"/>
        <v>-6.4909999999999251</v>
      </c>
      <c r="F45" s="99">
        <f t="shared" si="6"/>
        <v>21.337000000000032</v>
      </c>
      <c r="G45" s="99">
        <f t="shared" si="6"/>
        <v>93.740999999999985</v>
      </c>
      <c r="H45" s="99">
        <f t="shared" si="6"/>
        <v>579.4069999999997</v>
      </c>
      <c r="I45" s="99">
        <f t="shared" si="6"/>
        <v>-67.762999999999977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597.68600000000004</v>
      </c>
      <c r="E46" s="99">
        <v>0</v>
      </c>
      <c r="F46" s="99">
        <v>0</v>
      </c>
      <c r="G46" s="99">
        <v>57.349000000000004</v>
      </c>
      <c r="H46" s="99">
        <v>540.33699999999999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-12.157</v>
      </c>
      <c r="G47" s="99">
        <v>0</v>
      </c>
      <c r="H47" s="99">
        <v>13.675999999999998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90.307999999999765</v>
      </c>
      <c r="E48" s="99">
        <f t="shared" si="7"/>
        <v>-8.0099999999999252</v>
      </c>
      <c r="F48" s="99">
        <f t="shared" si="7"/>
        <v>9.1800000000000317</v>
      </c>
      <c r="G48" s="99">
        <f t="shared" si="7"/>
        <v>36.391999999999982</v>
      </c>
      <c r="H48" s="99">
        <f t="shared" si="7"/>
        <v>52.745999999999711</v>
      </c>
      <c r="I48" s="99">
        <f t="shared" si="7"/>
        <v>-67.762999999999977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1565.5319999999999</v>
      </c>
      <c r="E8" s="99">
        <v>1128.4449999999999</v>
      </c>
      <c r="F8" s="99">
        <v>65.210000000000008</v>
      </c>
      <c r="G8" s="99">
        <v>123.307</v>
      </c>
      <c r="H8" s="99">
        <v>248.57000000000002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806.23899999999992</v>
      </c>
      <c r="E9" s="99">
        <v>637.51200000000006</v>
      </c>
      <c r="F9" s="99">
        <v>36.285000000000004</v>
      </c>
      <c r="G9" s="99">
        <v>42.8</v>
      </c>
      <c r="H9" s="99">
        <v>89.641999999999982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759.29300000000001</v>
      </c>
      <c r="E10" s="99">
        <f t="shared" si="0"/>
        <v>490.93299999999988</v>
      </c>
      <c r="F10" s="99">
        <f t="shared" si="0"/>
        <v>28.925000000000004</v>
      </c>
      <c r="G10" s="99">
        <f t="shared" si="0"/>
        <v>80.507000000000005</v>
      </c>
      <c r="H10" s="99">
        <f t="shared" si="0"/>
        <v>158.92800000000005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153.465</v>
      </c>
      <c r="E11" s="99">
        <v>86.692999999999998</v>
      </c>
      <c r="F11" s="99">
        <v>2.9020000000000001</v>
      </c>
      <c r="G11" s="99">
        <v>18.984000000000002</v>
      </c>
      <c r="H11" s="99">
        <v>44.886000000000003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605.82799999999997</v>
      </c>
      <c r="E12" s="99">
        <f>E10-E11</f>
        <v>404.2399999999999</v>
      </c>
      <c r="F12" s="99">
        <f>F10-F11</f>
        <v>26.023000000000003</v>
      </c>
      <c r="G12" s="99">
        <f>G10-G11</f>
        <v>61.523000000000003</v>
      </c>
      <c r="H12" s="99">
        <f>H10-H11</f>
        <v>114.04200000000006</v>
      </c>
      <c r="I12" s="99">
        <v>-37.80400000000003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438.72499999999997</v>
      </c>
      <c r="E13" s="99">
        <v>303.36799999999999</v>
      </c>
      <c r="F13" s="99">
        <v>16.539000000000001</v>
      </c>
      <c r="G13" s="99">
        <v>62.537000000000006</v>
      </c>
      <c r="H13" s="99">
        <v>56.28100000000002</v>
      </c>
      <c r="I13" s="99">
        <v>3.7190000000000003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5.5490000000000004</v>
      </c>
      <c r="E14" s="99">
        <v>2.726</v>
      </c>
      <c r="F14" s="99">
        <v>0.40099999999999997</v>
      </c>
      <c r="G14" s="99">
        <v>8.4000000000000005E-2</v>
      </c>
      <c r="H14" s="99">
        <v>2.3380000000000005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4.431</v>
      </c>
      <c r="E15" s="99">
        <v>4.0710000000000006</v>
      </c>
      <c r="F15" s="99">
        <v>0</v>
      </c>
      <c r="G15" s="99">
        <v>4.7E-2</v>
      </c>
      <c r="H15" s="99">
        <v>0.31299999999999994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165.98500000000001</v>
      </c>
      <c r="E16" s="99">
        <f t="shared" si="1"/>
        <v>102.2169999999999</v>
      </c>
      <c r="F16" s="99">
        <f t="shared" si="1"/>
        <v>9.083000000000002</v>
      </c>
      <c r="G16" s="99">
        <f t="shared" si="1"/>
        <v>-1.051000000000003</v>
      </c>
      <c r="H16" s="99">
        <f t="shared" si="1"/>
        <v>55.73600000000004</v>
      </c>
      <c r="I16" s="99">
        <f t="shared" si="1"/>
        <v>-41.523000000000032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438.61700000000013</v>
      </c>
      <c r="E17" s="99">
        <v>0</v>
      </c>
      <c r="F17" s="99">
        <v>0</v>
      </c>
      <c r="G17" s="99">
        <v>0</v>
      </c>
      <c r="H17" s="99">
        <v>438.61700000000013</v>
      </c>
      <c r="I17" s="99">
        <v>3.827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5.8290000000000006</v>
      </c>
      <c r="E18" s="99">
        <v>0</v>
      </c>
      <c r="F18" s="99">
        <v>0</v>
      </c>
      <c r="G18" s="99">
        <v>5.8290000000000006</v>
      </c>
      <c r="H18" s="99">
        <v>0</v>
      </c>
      <c r="I18" s="99">
        <v>0.22800000000000001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88.89700000000002</v>
      </c>
      <c r="E19" s="99">
        <v>0</v>
      </c>
      <c r="F19" s="99">
        <v>0</v>
      </c>
      <c r="G19" s="99">
        <v>88.89700000000002</v>
      </c>
      <c r="H19" s="99">
        <v>0</v>
      </c>
      <c r="I19" s="99">
        <v>1.2449999999999999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157.98799999999997</v>
      </c>
      <c r="E20" s="99">
        <v>89.200999999999993</v>
      </c>
      <c r="F20" s="99">
        <v>56.097999999999999</v>
      </c>
      <c r="G20" s="99">
        <v>7.2909999999999995</v>
      </c>
      <c r="H20" s="99">
        <v>5.3979999999999988</v>
      </c>
      <c r="I20" s="99">
        <v>54.154000000000003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190.39699999999999</v>
      </c>
      <c r="E21" s="99">
        <v>44.120999999999995</v>
      </c>
      <c r="F21" s="99">
        <v>53.094000000000001</v>
      </c>
      <c r="G21" s="99">
        <v>3.9379999999999993</v>
      </c>
      <c r="H21" s="99">
        <v>89.244</v>
      </c>
      <c r="I21" s="99">
        <v>21.745000000000001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720.07900000000018</v>
      </c>
      <c r="E22" s="99">
        <f t="shared" si="2"/>
        <v>57.136999999999901</v>
      </c>
      <c r="F22" s="99">
        <f t="shared" si="2"/>
        <v>6.0790000000000006</v>
      </c>
      <c r="G22" s="99">
        <f t="shared" si="2"/>
        <v>78.664000000000016</v>
      </c>
      <c r="H22" s="99">
        <f t="shared" si="2"/>
        <v>578.19900000000018</v>
      </c>
      <c r="I22" s="99">
        <f t="shared" si="2"/>
        <v>-69.088000000000036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101.06799999999998</v>
      </c>
      <c r="E23" s="99">
        <v>20.442999999999998</v>
      </c>
      <c r="F23" s="99">
        <v>2.2440000000000002</v>
      </c>
      <c r="G23" s="99">
        <v>0</v>
      </c>
      <c r="H23" s="99">
        <v>78.380999999999986</v>
      </c>
      <c r="I23" s="99">
        <v>1.1819999999999999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102.13500000000001</v>
      </c>
      <c r="E24" s="99">
        <v>0</v>
      </c>
      <c r="F24" s="99">
        <v>0</v>
      </c>
      <c r="G24" s="99">
        <v>102.13500000000001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173.696</v>
      </c>
      <c r="E25" s="99">
        <v>0</v>
      </c>
      <c r="F25" s="99">
        <v>0</v>
      </c>
      <c r="G25" s="99">
        <v>0</v>
      </c>
      <c r="H25" s="99">
        <v>173.696</v>
      </c>
      <c r="I25" s="99">
        <v>1.28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174.08</v>
      </c>
      <c r="E26" s="99">
        <v>5.6089999999999982</v>
      </c>
      <c r="F26" s="99">
        <v>27.309000000000001</v>
      </c>
      <c r="G26" s="99">
        <v>140.965</v>
      </c>
      <c r="H26" s="99">
        <v>0.19699999999999998</v>
      </c>
      <c r="I26" s="99">
        <v>0.89600000000000002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148.11800000000002</v>
      </c>
      <c r="E27" s="99">
        <v>3.9979999999999998</v>
      </c>
      <c r="F27" s="99">
        <v>12.974</v>
      </c>
      <c r="G27" s="99">
        <v>130.94900000000001</v>
      </c>
      <c r="H27" s="99">
        <v>0.19699999999999998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146.21199999999999</v>
      </c>
      <c r="E28" s="99">
        <v>0</v>
      </c>
      <c r="F28" s="99">
        <v>0</v>
      </c>
      <c r="G28" s="99">
        <v>0</v>
      </c>
      <c r="H28" s="99">
        <v>146.21199999999999</v>
      </c>
      <c r="I28" s="99">
        <v>1.9469999999999998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81.966999999999985</v>
      </c>
      <c r="E29" s="99">
        <v>9.4809999999999999</v>
      </c>
      <c r="F29" s="99">
        <v>34.890999999999998</v>
      </c>
      <c r="G29" s="99">
        <v>16.921999999999997</v>
      </c>
      <c r="H29" s="99">
        <v>20.673000000000002</v>
      </c>
      <c r="I29" s="99">
        <v>13.107999999999999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70.203999999999994</v>
      </c>
      <c r="E30" s="99">
        <v>3.7810000000000001</v>
      </c>
      <c r="F30" s="99">
        <v>34.939</v>
      </c>
      <c r="G30" s="99">
        <v>6.1009999999999991</v>
      </c>
      <c r="H30" s="99">
        <v>25.382999999999999</v>
      </c>
      <c r="I30" s="99">
        <v>24.871000000000002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707.8610000000001</v>
      </c>
      <c r="E31" s="99">
        <f t="shared" si="3"/>
        <v>32.604999999999897</v>
      </c>
      <c r="F31" s="99">
        <f t="shared" si="3"/>
        <v>18.218000000000004</v>
      </c>
      <c r="G31" s="99">
        <f t="shared" si="3"/>
        <v>179.994</v>
      </c>
      <c r="H31" s="99">
        <f t="shared" si="3"/>
        <v>477.04400000000015</v>
      </c>
      <c r="I31" s="99">
        <f t="shared" si="3"/>
        <v>-56.87000000000004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606.11799999999994</v>
      </c>
      <c r="E32" s="99">
        <v>0</v>
      </c>
      <c r="F32" s="99">
        <v>0</v>
      </c>
      <c r="G32" s="99">
        <v>163.28199999999998</v>
      </c>
      <c r="H32" s="99">
        <v>442.83600000000001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-12.260000000000002</v>
      </c>
      <c r="G33" s="99">
        <v>0</v>
      </c>
      <c r="H33" s="99">
        <v>13.779000000000003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101.74300000000017</v>
      </c>
      <c r="E34" s="99">
        <f t="shared" si="4"/>
        <v>31.085999999999899</v>
      </c>
      <c r="F34" s="99">
        <f t="shared" si="4"/>
        <v>5.958000000000002</v>
      </c>
      <c r="G34" s="99">
        <f t="shared" si="4"/>
        <v>16.712000000000018</v>
      </c>
      <c r="H34" s="99">
        <f t="shared" si="4"/>
        <v>47.987000000000144</v>
      </c>
      <c r="I34" s="99">
        <f t="shared" si="4"/>
        <v>-56.87000000000004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14.584000000000001</v>
      </c>
      <c r="E35" s="99">
        <v>1.3469999999999998</v>
      </c>
      <c r="F35" s="99">
        <v>1.9379999999999997</v>
      </c>
      <c r="G35" s="99">
        <v>8.6510000000000016</v>
      </c>
      <c r="H35" s="99">
        <v>2.6480000000000006</v>
      </c>
      <c r="I35" s="99">
        <v>0.66700000000000004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13.090000000000002</v>
      </c>
      <c r="E36" s="99">
        <v>5.9870000000000001</v>
      </c>
      <c r="F36" s="99">
        <v>0.22099999999999997</v>
      </c>
      <c r="G36" s="99">
        <v>3.8579999999999988</v>
      </c>
      <c r="H36" s="99">
        <v>3.024</v>
      </c>
      <c r="I36" s="99">
        <v>2.161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198.33800000000002</v>
      </c>
      <c r="E37" s="99">
        <v>116.88700000000001</v>
      </c>
      <c r="F37" s="99">
        <v>3.1809999999999996</v>
      </c>
      <c r="G37" s="99">
        <v>20.875</v>
      </c>
      <c r="H37" s="99">
        <v>57.395000000000003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153.465</v>
      </c>
      <c r="E38" s="99">
        <v>86.692999999999998</v>
      </c>
      <c r="F38" s="99">
        <v>2.9020000000000001</v>
      </c>
      <c r="G38" s="99">
        <v>18.984000000000002</v>
      </c>
      <c r="H38" s="99">
        <v>44.886000000000003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0.57500000000000062</v>
      </c>
      <c r="E39" s="99">
        <v>-0.87699999999999956</v>
      </c>
      <c r="F39" s="99">
        <v>1.5550000000000002</v>
      </c>
      <c r="G39" s="99">
        <v>-0.25699999999999995</v>
      </c>
      <c r="H39" s="99">
        <v>0.154</v>
      </c>
      <c r="I39" s="99">
        <v>-0.57500000000000018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54.801000000000144</v>
      </c>
      <c r="E40" s="99">
        <f t="shared" si="5"/>
        <v>6.4089999999998826</v>
      </c>
      <c r="F40" s="99">
        <f t="shared" si="5"/>
        <v>2.4070000000000027</v>
      </c>
      <c r="G40" s="99">
        <f t="shared" si="5"/>
        <v>10.285000000000016</v>
      </c>
      <c r="H40" s="99">
        <f t="shared" si="5"/>
        <v>35.700000000000138</v>
      </c>
      <c r="I40" s="99">
        <f t="shared" si="5"/>
        <v>-54.801000000000037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707.8610000000001</v>
      </c>
      <c r="E42" s="99">
        <v>32.604999999999919</v>
      </c>
      <c r="F42" s="99">
        <v>18.217999999999996</v>
      </c>
      <c r="G42" s="99">
        <v>179.994</v>
      </c>
      <c r="H42" s="99">
        <v>477.04400000000021</v>
      </c>
      <c r="I42" s="99">
        <v>-56.870000000000033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105.50800000000001</v>
      </c>
      <c r="E43" s="99">
        <v>0</v>
      </c>
      <c r="F43" s="99">
        <v>0</v>
      </c>
      <c r="G43" s="99">
        <v>105.50800000000001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105.50800000000001</v>
      </c>
      <c r="E44" s="99">
        <v>0</v>
      </c>
      <c r="F44" s="99">
        <v>0</v>
      </c>
      <c r="G44" s="99">
        <v>0</v>
      </c>
      <c r="H44" s="99">
        <v>105.50800000000001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707.8610000000001</v>
      </c>
      <c r="E45" s="99">
        <f t="shared" si="6"/>
        <v>32.604999999999919</v>
      </c>
      <c r="F45" s="99">
        <f t="shared" si="6"/>
        <v>18.217999999999996</v>
      </c>
      <c r="G45" s="99">
        <f t="shared" si="6"/>
        <v>74.48599999999999</v>
      </c>
      <c r="H45" s="99">
        <f t="shared" si="6"/>
        <v>582.55200000000025</v>
      </c>
      <c r="I45" s="99">
        <f t="shared" si="6"/>
        <v>-56.870000000000033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606.11800000000005</v>
      </c>
      <c r="E46" s="99">
        <v>0</v>
      </c>
      <c r="F46" s="99">
        <v>0</v>
      </c>
      <c r="G46" s="99">
        <v>57.773999999999972</v>
      </c>
      <c r="H46" s="99">
        <v>548.34400000000005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-12.260000000000002</v>
      </c>
      <c r="G47" s="99">
        <v>0</v>
      </c>
      <c r="H47" s="99">
        <v>13.779000000000003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101.74300000000005</v>
      </c>
      <c r="E48" s="99">
        <f t="shared" si="7"/>
        <v>31.08599999999992</v>
      </c>
      <c r="F48" s="99">
        <f t="shared" si="7"/>
        <v>5.9579999999999949</v>
      </c>
      <c r="G48" s="99">
        <f t="shared" si="7"/>
        <v>16.712000000000018</v>
      </c>
      <c r="H48" s="99">
        <f t="shared" si="7"/>
        <v>47.987000000000201</v>
      </c>
      <c r="I48" s="99">
        <f t="shared" si="7"/>
        <v>-56.870000000000033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1623.3919999999998</v>
      </c>
      <c r="E8" s="99">
        <v>1159.934</v>
      </c>
      <c r="F8" s="99">
        <v>66.048000000000002</v>
      </c>
      <c r="G8" s="99">
        <v>143.047</v>
      </c>
      <c r="H8" s="99">
        <v>254.36299999999994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841.36400000000003</v>
      </c>
      <c r="E9" s="99">
        <v>658.98300000000017</v>
      </c>
      <c r="F9" s="99">
        <v>36.92499999999999</v>
      </c>
      <c r="G9" s="99">
        <v>52.392000000000003</v>
      </c>
      <c r="H9" s="99">
        <v>93.063999999999879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782.02799999999979</v>
      </c>
      <c r="E10" s="99">
        <f t="shared" si="0"/>
        <v>500.95099999999979</v>
      </c>
      <c r="F10" s="99">
        <f t="shared" si="0"/>
        <v>29.123000000000012</v>
      </c>
      <c r="G10" s="99">
        <f t="shared" si="0"/>
        <v>90.655000000000001</v>
      </c>
      <c r="H10" s="99">
        <f t="shared" si="0"/>
        <v>161.29900000000006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154.88200000000001</v>
      </c>
      <c r="E11" s="99">
        <v>87.406000000000006</v>
      </c>
      <c r="F11" s="99">
        <v>2.9420000000000002</v>
      </c>
      <c r="G11" s="99">
        <v>19.173999999999999</v>
      </c>
      <c r="H11" s="99">
        <v>45.36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627.14599999999973</v>
      </c>
      <c r="E12" s="99">
        <f>E10-E11</f>
        <v>413.54499999999979</v>
      </c>
      <c r="F12" s="99">
        <f>F10-F11</f>
        <v>26.181000000000012</v>
      </c>
      <c r="G12" s="99">
        <f>G10-G11</f>
        <v>71.480999999999995</v>
      </c>
      <c r="H12" s="99">
        <f>H10-H11</f>
        <v>115.93900000000006</v>
      </c>
      <c r="I12" s="99">
        <v>-43.442000000000007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487.17700000000002</v>
      </c>
      <c r="E13" s="99">
        <v>330.49499999999995</v>
      </c>
      <c r="F13" s="99">
        <v>21.187999999999999</v>
      </c>
      <c r="G13" s="99">
        <v>72.951999999999998</v>
      </c>
      <c r="H13" s="99">
        <v>62.542000000000087</v>
      </c>
      <c r="I13" s="99">
        <v>4.367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5.3780000000000001</v>
      </c>
      <c r="E14" s="99">
        <v>2.5859999999999994</v>
      </c>
      <c r="F14" s="99">
        <v>0.40099999999999997</v>
      </c>
      <c r="G14" s="99">
        <v>9.5000000000000001E-2</v>
      </c>
      <c r="H14" s="99">
        <v>2.2960000000000007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11.146999999999998</v>
      </c>
      <c r="E15" s="99">
        <v>10.472999999999999</v>
      </c>
      <c r="F15" s="99">
        <v>0</v>
      </c>
      <c r="G15" s="99">
        <v>7.1000000000000008E-2</v>
      </c>
      <c r="H15" s="99">
        <v>0.60299999999999998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145.73799999999972</v>
      </c>
      <c r="E16" s="99">
        <f t="shared" si="1"/>
        <v>90.936999999999841</v>
      </c>
      <c r="F16" s="99">
        <f t="shared" si="1"/>
        <v>4.592000000000013</v>
      </c>
      <c r="G16" s="99">
        <f t="shared" si="1"/>
        <v>-1.4950000000000037</v>
      </c>
      <c r="H16" s="99">
        <f t="shared" si="1"/>
        <v>51.703999999999979</v>
      </c>
      <c r="I16" s="99">
        <f t="shared" si="1"/>
        <v>-47.809000000000005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488.13300000000004</v>
      </c>
      <c r="E17" s="99">
        <v>0</v>
      </c>
      <c r="F17" s="99">
        <v>0</v>
      </c>
      <c r="G17" s="99">
        <v>0</v>
      </c>
      <c r="H17" s="99">
        <v>488.13300000000004</v>
      </c>
      <c r="I17" s="99">
        <v>3.411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8.2929999999999993</v>
      </c>
      <c r="E18" s="99">
        <v>0</v>
      </c>
      <c r="F18" s="99">
        <v>0</v>
      </c>
      <c r="G18" s="99">
        <v>8.2929999999999993</v>
      </c>
      <c r="H18" s="99">
        <v>0</v>
      </c>
      <c r="I18" s="99">
        <v>4.8330000000000002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90.138000000000019</v>
      </c>
      <c r="E19" s="99">
        <v>0</v>
      </c>
      <c r="F19" s="99">
        <v>0</v>
      </c>
      <c r="G19" s="99">
        <v>90.138000000000019</v>
      </c>
      <c r="H19" s="99">
        <v>0</v>
      </c>
      <c r="I19" s="99">
        <v>1.3110000000000002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149.334</v>
      </c>
      <c r="E20" s="99">
        <v>69.753</v>
      </c>
      <c r="F20" s="99">
        <v>66.180000000000007</v>
      </c>
      <c r="G20" s="99">
        <v>8.0779999999999994</v>
      </c>
      <c r="H20" s="99">
        <v>5.3229999999999995</v>
      </c>
      <c r="I20" s="99">
        <v>56.338000000000001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184.68599999999998</v>
      </c>
      <c r="E21" s="99">
        <v>42.286999999999999</v>
      </c>
      <c r="F21" s="99">
        <v>56.411999999999992</v>
      </c>
      <c r="G21" s="99">
        <v>4.1020000000000003</v>
      </c>
      <c r="H21" s="99">
        <v>81.884999999999991</v>
      </c>
      <c r="I21" s="99">
        <v>20.986000000000001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751.06799999999976</v>
      </c>
      <c r="E22" s="99">
        <f t="shared" si="2"/>
        <v>63.47099999999984</v>
      </c>
      <c r="F22" s="99">
        <f t="shared" si="2"/>
        <v>-5.1760000000000019</v>
      </c>
      <c r="G22" s="99">
        <f t="shared" si="2"/>
        <v>76.374000000000024</v>
      </c>
      <c r="H22" s="99">
        <f t="shared" si="2"/>
        <v>616.399</v>
      </c>
      <c r="I22" s="99">
        <f t="shared" si="2"/>
        <v>-83.272000000000006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114.48700000000002</v>
      </c>
      <c r="E23" s="99">
        <v>20.323</v>
      </c>
      <c r="F23" s="99">
        <v>2.2320000000000002</v>
      </c>
      <c r="G23" s="99">
        <v>0</v>
      </c>
      <c r="H23" s="99">
        <v>91.932000000000016</v>
      </c>
      <c r="I23" s="99">
        <v>1.1759999999999999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115.52700000000002</v>
      </c>
      <c r="E24" s="99">
        <v>0</v>
      </c>
      <c r="F24" s="99">
        <v>0</v>
      </c>
      <c r="G24" s="99">
        <v>115.52700000000002</v>
      </c>
      <c r="H24" s="99">
        <v>0</v>
      </c>
      <c r="I24" s="99">
        <v>0.13600000000000001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189.22900000000001</v>
      </c>
      <c r="E25" s="99">
        <v>0</v>
      </c>
      <c r="F25" s="99">
        <v>0</v>
      </c>
      <c r="G25" s="99">
        <v>0</v>
      </c>
      <c r="H25" s="99">
        <v>189.22900000000001</v>
      </c>
      <c r="I25" s="99">
        <v>1.137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189.32100000000003</v>
      </c>
      <c r="E26" s="99">
        <v>5.6160000000000032</v>
      </c>
      <c r="F26" s="99">
        <v>29.004999999999999</v>
      </c>
      <c r="G26" s="99">
        <v>154.47900000000001</v>
      </c>
      <c r="H26" s="99">
        <v>0.221</v>
      </c>
      <c r="I26" s="99">
        <v>1.0449999999999999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147.96300000000002</v>
      </c>
      <c r="E27" s="99">
        <v>4.056</v>
      </c>
      <c r="F27" s="99">
        <v>13.152999999999999</v>
      </c>
      <c r="G27" s="99">
        <v>130.53300000000002</v>
      </c>
      <c r="H27" s="99">
        <v>0.221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146.03899999999999</v>
      </c>
      <c r="E28" s="99">
        <v>0</v>
      </c>
      <c r="F28" s="99">
        <v>0</v>
      </c>
      <c r="G28" s="99">
        <v>0</v>
      </c>
      <c r="H28" s="99">
        <v>146.03899999999999</v>
      </c>
      <c r="I28" s="99">
        <v>1.9670000000000001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88.579000000000008</v>
      </c>
      <c r="E29" s="99">
        <v>10.978</v>
      </c>
      <c r="F29" s="99">
        <v>36.425999999999995</v>
      </c>
      <c r="G29" s="99">
        <v>19.530999999999999</v>
      </c>
      <c r="H29" s="99">
        <v>21.643999999999998</v>
      </c>
      <c r="I29" s="99">
        <v>13.304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74.682000000000016</v>
      </c>
      <c r="E30" s="99">
        <v>3.7029999999999998</v>
      </c>
      <c r="F30" s="99">
        <v>36.437999999999995</v>
      </c>
      <c r="G30" s="99">
        <v>7.4810000000000016</v>
      </c>
      <c r="H30" s="99">
        <v>27.060000000000002</v>
      </c>
      <c r="I30" s="99">
        <v>27.201000000000001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736.37899999999968</v>
      </c>
      <c r="E31" s="99">
        <f t="shared" si="3"/>
        <v>37.432999999999844</v>
      </c>
      <c r="F31" s="99">
        <f t="shared" si="3"/>
        <v>8.4559999999999995</v>
      </c>
      <c r="G31" s="99">
        <f t="shared" si="3"/>
        <v>203.79700000000003</v>
      </c>
      <c r="H31" s="99">
        <f t="shared" si="3"/>
        <v>486.69299999999993</v>
      </c>
      <c r="I31" s="99">
        <f t="shared" si="3"/>
        <v>-68.583000000000027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632.61800000000005</v>
      </c>
      <c r="E32" s="99">
        <v>0</v>
      </c>
      <c r="F32" s="99">
        <v>0</v>
      </c>
      <c r="G32" s="99">
        <v>180.501</v>
      </c>
      <c r="H32" s="99">
        <v>452.11700000000002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-1.5179999999999998</v>
      </c>
      <c r="F33" s="99">
        <v>-13.764999999999999</v>
      </c>
      <c r="G33" s="99">
        <v>0</v>
      </c>
      <c r="H33" s="99">
        <v>15.282999999999999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103.76099999999963</v>
      </c>
      <c r="E34" s="99">
        <f t="shared" si="4"/>
        <v>35.914999999999843</v>
      </c>
      <c r="F34" s="99">
        <f t="shared" si="4"/>
        <v>-5.3089999999999993</v>
      </c>
      <c r="G34" s="99">
        <f t="shared" si="4"/>
        <v>23.296000000000021</v>
      </c>
      <c r="H34" s="99">
        <f t="shared" si="4"/>
        <v>49.858999999999909</v>
      </c>
      <c r="I34" s="99">
        <f t="shared" si="4"/>
        <v>-68.583000000000027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27.418999999999997</v>
      </c>
      <c r="E35" s="99">
        <v>0.28099999999999997</v>
      </c>
      <c r="F35" s="99">
        <v>2.9769999999999999</v>
      </c>
      <c r="G35" s="99">
        <v>20.891999999999996</v>
      </c>
      <c r="H35" s="99">
        <v>3.2690000000000001</v>
      </c>
      <c r="I35" s="99">
        <v>1.6819999999999999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24.125</v>
      </c>
      <c r="E36" s="99">
        <v>8.4929999999999986</v>
      </c>
      <c r="F36" s="99">
        <v>5.9670000000000005</v>
      </c>
      <c r="G36" s="99">
        <v>4.4149999999999991</v>
      </c>
      <c r="H36" s="99">
        <v>5.25</v>
      </c>
      <c r="I36" s="99">
        <v>4.9760000000000009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190.06</v>
      </c>
      <c r="E37" s="99">
        <v>109.43399999999988</v>
      </c>
      <c r="F37" s="99">
        <v>3.319</v>
      </c>
      <c r="G37" s="99">
        <v>24.131</v>
      </c>
      <c r="H37" s="99">
        <v>53.176000000000101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154.88200000000001</v>
      </c>
      <c r="E38" s="99">
        <v>87.406000000000006</v>
      </c>
      <c r="F38" s="99">
        <v>2.9420000000000002</v>
      </c>
      <c r="G38" s="99">
        <v>19.173999999999999</v>
      </c>
      <c r="H38" s="99">
        <v>45.36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-1.2029999999999994</v>
      </c>
      <c r="E39" s="99">
        <v>2.0969999999999995</v>
      </c>
      <c r="F39" s="99">
        <v>-3.129999999999999</v>
      </c>
      <c r="G39" s="99">
        <v>-0.49399999999999999</v>
      </c>
      <c r="H39" s="99">
        <v>0.32400000000000001</v>
      </c>
      <c r="I39" s="99">
        <v>1.2030000000000012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66.491999999999635</v>
      </c>
      <c r="E40" s="99">
        <f t="shared" si="5"/>
        <v>20.00199999999996</v>
      </c>
      <c r="F40" s="99">
        <f t="shared" si="5"/>
        <v>0.43400000000000016</v>
      </c>
      <c r="G40" s="99">
        <f t="shared" si="5"/>
        <v>2.356000000000023</v>
      </c>
      <c r="H40" s="99">
        <f t="shared" si="5"/>
        <v>43.699999999999811</v>
      </c>
      <c r="I40" s="99">
        <f t="shared" si="5"/>
        <v>-66.492000000000033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736.37899999999979</v>
      </c>
      <c r="E42" s="99">
        <v>37.432999999999865</v>
      </c>
      <c r="F42" s="99">
        <v>8.4560000000000031</v>
      </c>
      <c r="G42" s="99">
        <v>203.79699999999997</v>
      </c>
      <c r="H42" s="99">
        <v>486.69299999999998</v>
      </c>
      <c r="I42" s="99">
        <v>-68.583000000000013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113.86599999999999</v>
      </c>
      <c r="E43" s="99">
        <v>0</v>
      </c>
      <c r="F43" s="99">
        <v>0</v>
      </c>
      <c r="G43" s="99">
        <v>113.86599999999999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113.86599999999999</v>
      </c>
      <c r="E44" s="99">
        <v>0</v>
      </c>
      <c r="F44" s="99">
        <v>0</v>
      </c>
      <c r="G44" s="99">
        <v>0</v>
      </c>
      <c r="H44" s="99">
        <v>113.86599999999999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736.37899999999979</v>
      </c>
      <c r="E45" s="99">
        <f t="shared" si="6"/>
        <v>37.432999999999865</v>
      </c>
      <c r="F45" s="99">
        <f t="shared" si="6"/>
        <v>8.4560000000000031</v>
      </c>
      <c r="G45" s="99">
        <f t="shared" si="6"/>
        <v>89.930999999999983</v>
      </c>
      <c r="H45" s="99">
        <f t="shared" si="6"/>
        <v>600.55899999999997</v>
      </c>
      <c r="I45" s="99">
        <f t="shared" si="6"/>
        <v>-68.583000000000013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632.61799999999994</v>
      </c>
      <c r="E46" s="99">
        <v>0</v>
      </c>
      <c r="F46" s="99">
        <v>0</v>
      </c>
      <c r="G46" s="99">
        <v>66.635000000000005</v>
      </c>
      <c r="H46" s="99">
        <v>565.98299999999995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-1.5179999999999998</v>
      </c>
      <c r="F47" s="99">
        <v>-13.764999999999999</v>
      </c>
      <c r="G47" s="99">
        <v>0</v>
      </c>
      <c r="H47" s="99">
        <v>15.282999999999999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103.76099999999985</v>
      </c>
      <c r="E48" s="99">
        <f t="shared" si="7"/>
        <v>35.914999999999864</v>
      </c>
      <c r="F48" s="99">
        <f t="shared" si="7"/>
        <v>-5.3089999999999957</v>
      </c>
      <c r="G48" s="99">
        <f t="shared" si="7"/>
        <v>23.295999999999978</v>
      </c>
      <c r="H48" s="99">
        <f t="shared" si="7"/>
        <v>49.859000000000023</v>
      </c>
      <c r="I48" s="99">
        <f t="shared" si="7"/>
        <v>-68.583000000000013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1572.347</v>
      </c>
      <c r="E8" s="99">
        <v>1137.4320000000002</v>
      </c>
      <c r="F8" s="99">
        <v>66.936000000000007</v>
      </c>
      <c r="G8" s="99">
        <v>126.17699999999999</v>
      </c>
      <c r="H8" s="99">
        <v>241.80199999999991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806.98799999999994</v>
      </c>
      <c r="E9" s="99">
        <v>641.28899999999999</v>
      </c>
      <c r="F9" s="99">
        <v>37.639000000000003</v>
      </c>
      <c r="G9" s="99">
        <v>41.925000000000004</v>
      </c>
      <c r="H9" s="99">
        <v>86.134999999999962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765.35900000000004</v>
      </c>
      <c r="E10" s="99">
        <f t="shared" si="0"/>
        <v>496.14300000000026</v>
      </c>
      <c r="F10" s="99">
        <f t="shared" si="0"/>
        <v>29.297000000000004</v>
      </c>
      <c r="G10" s="99">
        <f t="shared" si="0"/>
        <v>84.251999999999981</v>
      </c>
      <c r="H10" s="99">
        <f t="shared" si="0"/>
        <v>155.66699999999994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157.96</v>
      </c>
      <c r="E11" s="99">
        <v>89.241</v>
      </c>
      <c r="F11" s="99">
        <v>2.992</v>
      </c>
      <c r="G11" s="99">
        <v>19.587</v>
      </c>
      <c r="H11" s="99">
        <v>46.14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607.399</v>
      </c>
      <c r="E12" s="99">
        <f>E10-E11</f>
        <v>406.90200000000027</v>
      </c>
      <c r="F12" s="99">
        <f>F10-F11</f>
        <v>26.305000000000003</v>
      </c>
      <c r="G12" s="99">
        <f>G10-G11</f>
        <v>64.664999999999978</v>
      </c>
      <c r="H12" s="99">
        <f>H10-H11</f>
        <v>109.52699999999994</v>
      </c>
      <c r="I12" s="99">
        <v>-55.04000000000002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433.36099999999999</v>
      </c>
      <c r="E13" s="99">
        <v>297.40300000000002</v>
      </c>
      <c r="F13" s="99">
        <v>16.675999999999998</v>
      </c>
      <c r="G13" s="99">
        <v>65.644999999999996</v>
      </c>
      <c r="H13" s="99">
        <v>53.637</v>
      </c>
      <c r="I13" s="99">
        <v>3.8220000000000001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6.0460000000000003</v>
      </c>
      <c r="E14" s="99">
        <v>3.1030000000000002</v>
      </c>
      <c r="F14" s="99">
        <v>0.46800000000000003</v>
      </c>
      <c r="G14" s="99">
        <v>9.5000000000000001E-2</v>
      </c>
      <c r="H14" s="99">
        <v>2.38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5.3079999999999998</v>
      </c>
      <c r="E15" s="99">
        <v>4.8020000000000005</v>
      </c>
      <c r="F15" s="99">
        <v>0</v>
      </c>
      <c r="G15" s="99">
        <v>3.4000000000000002E-2</v>
      </c>
      <c r="H15" s="99">
        <v>0.47199999999999998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173.3</v>
      </c>
      <c r="E16" s="99">
        <f t="shared" si="1"/>
        <v>111.19800000000026</v>
      </c>
      <c r="F16" s="99">
        <f t="shared" si="1"/>
        <v>9.1610000000000049</v>
      </c>
      <c r="G16" s="99">
        <f t="shared" si="1"/>
        <v>-1.0410000000000181</v>
      </c>
      <c r="H16" s="99">
        <f t="shared" si="1"/>
        <v>53.981999999999942</v>
      </c>
      <c r="I16" s="99">
        <f t="shared" si="1"/>
        <v>-58.862000000000023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434.67500000000001</v>
      </c>
      <c r="E17" s="99">
        <v>0</v>
      </c>
      <c r="F17" s="99">
        <v>0</v>
      </c>
      <c r="G17" s="99">
        <v>0</v>
      </c>
      <c r="H17" s="99">
        <v>434.67500000000001</v>
      </c>
      <c r="I17" s="99">
        <v>2.508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6.6460000000000008</v>
      </c>
      <c r="E18" s="99">
        <v>0</v>
      </c>
      <c r="F18" s="99">
        <v>0</v>
      </c>
      <c r="G18" s="99">
        <v>6.6460000000000008</v>
      </c>
      <c r="H18" s="99">
        <v>0</v>
      </c>
      <c r="I18" s="99">
        <v>0.44700000000000001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92.826999999999998</v>
      </c>
      <c r="E19" s="99">
        <v>0</v>
      </c>
      <c r="F19" s="99">
        <v>0</v>
      </c>
      <c r="G19" s="99">
        <v>92.826999999999998</v>
      </c>
      <c r="H19" s="99">
        <v>0</v>
      </c>
      <c r="I19" s="99">
        <v>1.2249999999999999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176.625</v>
      </c>
      <c r="E20" s="99">
        <v>107.09699999999999</v>
      </c>
      <c r="F20" s="99">
        <v>58.526999999999994</v>
      </c>
      <c r="G20" s="99">
        <v>5.9070000000000009</v>
      </c>
      <c r="H20" s="99">
        <v>5.0939999999999985</v>
      </c>
      <c r="I20" s="99">
        <v>56.107999999999997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209.89399999999998</v>
      </c>
      <c r="E21" s="99">
        <v>40.564999999999998</v>
      </c>
      <c r="F21" s="99">
        <v>51.370999999999995</v>
      </c>
      <c r="G21" s="99">
        <v>5.6630000000000003</v>
      </c>
      <c r="H21" s="99">
        <v>112.295</v>
      </c>
      <c r="I21" s="99">
        <v>22.838999999999999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727.42500000000007</v>
      </c>
      <c r="E22" s="99">
        <f t="shared" si="2"/>
        <v>44.666000000000267</v>
      </c>
      <c r="F22" s="99">
        <f t="shared" si="2"/>
        <v>2.0050000000000097</v>
      </c>
      <c r="G22" s="99">
        <f t="shared" si="2"/>
        <v>84.895999999999987</v>
      </c>
      <c r="H22" s="99">
        <f t="shared" si="2"/>
        <v>595.85799999999995</v>
      </c>
      <c r="I22" s="99">
        <f t="shared" si="2"/>
        <v>-88.845000000000027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107.785</v>
      </c>
      <c r="E23" s="99">
        <v>21.375999999999998</v>
      </c>
      <c r="F23" s="99">
        <v>2.528</v>
      </c>
      <c r="G23" s="99">
        <v>0</v>
      </c>
      <c r="H23" s="99">
        <v>83.881</v>
      </c>
      <c r="I23" s="99">
        <v>2.121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109.783</v>
      </c>
      <c r="E24" s="99">
        <v>0</v>
      </c>
      <c r="F24" s="99">
        <v>0</v>
      </c>
      <c r="G24" s="99">
        <v>109.783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176.23099999999999</v>
      </c>
      <c r="E25" s="99">
        <v>0</v>
      </c>
      <c r="F25" s="99">
        <v>0</v>
      </c>
      <c r="G25" s="99">
        <v>0</v>
      </c>
      <c r="H25" s="99">
        <v>176.23099999999999</v>
      </c>
      <c r="I25" s="99">
        <v>0.82600000000000007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176.13299999999998</v>
      </c>
      <c r="E26" s="99">
        <v>6.0040000000000004</v>
      </c>
      <c r="F26" s="99">
        <v>28.187000000000005</v>
      </c>
      <c r="G26" s="99">
        <v>141.72899999999998</v>
      </c>
      <c r="H26" s="99">
        <v>0.21299999999999999</v>
      </c>
      <c r="I26" s="99">
        <v>0.92399999999999993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153.59599999999998</v>
      </c>
      <c r="E27" s="99">
        <v>4.0509999999999993</v>
      </c>
      <c r="F27" s="99">
        <v>13.289</v>
      </c>
      <c r="G27" s="99">
        <v>136.04299999999998</v>
      </c>
      <c r="H27" s="99">
        <v>0.21299999999999999</v>
      </c>
      <c r="I27" s="99">
        <v>3.7999999999999999E-2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151.642</v>
      </c>
      <c r="E28" s="99">
        <v>0</v>
      </c>
      <c r="F28" s="99">
        <v>0</v>
      </c>
      <c r="G28" s="99">
        <v>0</v>
      </c>
      <c r="H28" s="99">
        <v>151.642</v>
      </c>
      <c r="I28" s="99">
        <v>1.992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86.26900000000002</v>
      </c>
      <c r="E29" s="99">
        <v>8.4649999999999999</v>
      </c>
      <c r="F29" s="99">
        <v>39.790000000000006</v>
      </c>
      <c r="G29" s="99">
        <v>17.364999999999995</v>
      </c>
      <c r="H29" s="99">
        <v>20.649000000000001</v>
      </c>
      <c r="I29" s="99">
        <v>18.466999999999999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74.349999999999994</v>
      </c>
      <c r="E30" s="99">
        <v>3.8759999999999999</v>
      </c>
      <c r="F30" s="99">
        <v>39.644000000000005</v>
      </c>
      <c r="G30" s="99">
        <v>5.3790000000000049</v>
      </c>
      <c r="H30" s="99">
        <v>25.451000000000001</v>
      </c>
      <c r="I30" s="99">
        <v>30.385999999999999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715.45200000000011</v>
      </c>
      <c r="E31" s="99">
        <f t="shared" si="3"/>
        <v>20.654000000000273</v>
      </c>
      <c r="F31" s="99">
        <f t="shared" si="3"/>
        <v>14.229000000000013</v>
      </c>
      <c r="G31" s="99">
        <f t="shared" si="3"/>
        <v>188.37900000000002</v>
      </c>
      <c r="H31" s="99">
        <f t="shared" si="3"/>
        <v>492.19</v>
      </c>
      <c r="I31" s="99">
        <f t="shared" si="3"/>
        <v>-76.872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604.74399999999991</v>
      </c>
      <c r="E32" s="99">
        <v>0</v>
      </c>
      <c r="F32" s="99">
        <v>0</v>
      </c>
      <c r="G32" s="99">
        <v>169.94900000000001</v>
      </c>
      <c r="H32" s="99">
        <v>434.79499999999996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-13.077999999999999</v>
      </c>
      <c r="G33" s="99">
        <v>0</v>
      </c>
      <c r="H33" s="99">
        <v>14.965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110.7080000000002</v>
      </c>
      <c r="E34" s="99">
        <f t="shared" si="4"/>
        <v>18.767000000000273</v>
      </c>
      <c r="F34" s="99">
        <f t="shared" si="4"/>
        <v>1.151000000000014</v>
      </c>
      <c r="G34" s="99">
        <f t="shared" si="4"/>
        <v>18.430000000000007</v>
      </c>
      <c r="H34" s="99">
        <f t="shared" si="4"/>
        <v>72.360000000000042</v>
      </c>
      <c r="I34" s="99">
        <f t="shared" si="4"/>
        <v>-76.872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13.501999999999999</v>
      </c>
      <c r="E35" s="99">
        <v>0.252</v>
      </c>
      <c r="F35" s="99">
        <v>3.9590000000000001</v>
      </c>
      <c r="G35" s="99">
        <v>6.4519999999999982</v>
      </c>
      <c r="H35" s="99">
        <v>2.8390000000000004</v>
      </c>
      <c r="I35" s="99">
        <v>0.85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11.488</v>
      </c>
      <c r="E36" s="99">
        <v>3.206999999999999</v>
      </c>
      <c r="F36" s="99">
        <v>0.86799999999999999</v>
      </c>
      <c r="G36" s="99">
        <v>3.0179999999999998</v>
      </c>
      <c r="H36" s="99">
        <v>4.3950000000000005</v>
      </c>
      <c r="I36" s="99">
        <v>2.8639999999999999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191.79599999999999</v>
      </c>
      <c r="E37" s="99">
        <v>119.19</v>
      </c>
      <c r="F37" s="99">
        <v>3.5370000000000004</v>
      </c>
      <c r="G37" s="99">
        <v>15.600999999999999</v>
      </c>
      <c r="H37" s="99">
        <v>53.467999999999982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157.96</v>
      </c>
      <c r="E38" s="99">
        <v>89.241</v>
      </c>
      <c r="F38" s="99">
        <v>2.992</v>
      </c>
      <c r="G38" s="99">
        <v>19.587</v>
      </c>
      <c r="H38" s="99">
        <v>46.14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-0.69199999999999973</v>
      </c>
      <c r="E39" s="99">
        <v>-1.5079999999999996</v>
      </c>
      <c r="F39" s="99">
        <v>0.92399999999999993</v>
      </c>
      <c r="G39" s="99">
        <v>-0.29599999999999999</v>
      </c>
      <c r="H39" s="99">
        <v>0.188</v>
      </c>
      <c r="I39" s="99">
        <v>0.69200000000000017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75.55000000000021</v>
      </c>
      <c r="E40" s="99">
        <f t="shared" si="5"/>
        <v>-6.7189999999997347</v>
      </c>
      <c r="F40" s="99">
        <f t="shared" si="5"/>
        <v>-3.408999999999986</v>
      </c>
      <c r="G40" s="99">
        <f t="shared" si="5"/>
        <v>19.278000000000009</v>
      </c>
      <c r="H40" s="99">
        <f t="shared" si="5"/>
        <v>66.400000000000048</v>
      </c>
      <c r="I40" s="99">
        <f t="shared" si="5"/>
        <v>-75.549999999999983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715.45200000000045</v>
      </c>
      <c r="E42" s="99">
        <v>20.654000000000281</v>
      </c>
      <c r="F42" s="99">
        <v>14.228999999999999</v>
      </c>
      <c r="G42" s="99">
        <v>188.37900000000005</v>
      </c>
      <c r="H42" s="99">
        <v>492.19000000000005</v>
      </c>
      <c r="I42" s="99">
        <v>-76.872000000000014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110.083</v>
      </c>
      <c r="E43" s="99">
        <v>0</v>
      </c>
      <c r="F43" s="99">
        <v>0</v>
      </c>
      <c r="G43" s="99">
        <v>110.083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110.083</v>
      </c>
      <c r="E44" s="99">
        <v>0</v>
      </c>
      <c r="F44" s="99">
        <v>0</v>
      </c>
      <c r="G44" s="99">
        <v>0</v>
      </c>
      <c r="H44" s="99">
        <v>110.083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715.45200000000045</v>
      </c>
      <c r="E45" s="99">
        <f t="shared" si="6"/>
        <v>20.654000000000281</v>
      </c>
      <c r="F45" s="99">
        <f t="shared" si="6"/>
        <v>14.228999999999999</v>
      </c>
      <c r="G45" s="99">
        <f t="shared" si="6"/>
        <v>78.296000000000049</v>
      </c>
      <c r="H45" s="99">
        <f t="shared" si="6"/>
        <v>602.27300000000002</v>
      </c>
      <c r="I45" s="99">
        <f t="shared" si="6"/>
        <v>-76.872000000000014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604.74399999999991</v>
      </c>
      <c r="E46" s="99">
        <v>0</v>
      </c>
      <c r="F46" s="99">
        <v>0</v>
      </c>
      <c r="G46" s="99">
        <v>59.866</v>
      </c>
      <c r="H46" s="99">
        <v>544.87799999999993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-13.077999999999999</v>
      </c>
      <c r="G47" s="99">
        <v>0</v>
      </c>
      <c r="H47" s="99">
        <v>14.965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110.70800000000054</v>
      </c>
      <c r="E48" s="99">
        <f t="shared" si="7"/>
        <v>18.76700000000028</v>
      </c>
      <c r="F48" s="99">
        <f t="shared" si="7"/>
        <v>1.1509999999999998</v>
      </c>
      <c r="G48" s="99">
        <f t="shared" si="7"/>
        <v>18.430000000000049</v>
      </c>
      <c r="H48" s="99">
        <f t="shared" si="7"/>
        <v>72.360000000000099</v>
      </c>
      <c r="I48" s="99">
        <f t="shared" si="7"/>
        <v>-76.872000000000014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1572.587</v>
      </c>
      <c r="E8" s="99">
        <v>1130.21</v>
      </c>
      <c r="F8" s="99">
        <v>67.974000000000018</v>
      </c>
      <c r="G8" s="99">
        <v>128.06899999999999</v>
      </c>
      <c r="H8" s="99">
        <v>246.33399999999997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803.73500000000013</v>
      </c>
      <c r="E9" s="99">
        <v>634.94000000000005</v>
      </c>
      <c r="F9" s="99">
        <v>38.423999999999999</v>
      </c>
      <c r="G9" s="99">
        <v>43.642000000000003</v>
      </c>
      <c r="H9" s="99">
        <v>86.729000000000013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768.85199999999986</v>
      </c>
      <c r="E10" s="99">
        <f t="shared" si="0"/>
        <v>495.27</v>
      </c>
      <c r="F10" s="99">
        <f t="shared" si="0"/>
        <v>29.550000000000018</v>
      </c>
      <c r="G10" s="99">
        <f t="shared" si="0"/>
        <v>84.426999999999992</v>
      </c>
      <c r="H10" s="99">
        <f t="shared" si="0"/>
        <v>159.60499999999996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159.541</v>
      </c>
      <c r="E11" s="99">
        <v>90.066999999999993</v>
      </c>
      <c r="F11" s="99">
        <v>3.0300000000000002</v>
      </c>
      <c r="G11" s="99">
        <v>19.763000000000002</v>
      </c>
      <c r="H11" s="99">
        <v>46.681000000000004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609.31099999999992</v>
      </c>
      <c r="E12" s="99">
        <f>E10-E11</f>
        <v>405.20299999999997</v>
      </c>
      <c r="F12" s="99">
        <f>F10-F11</f>
        <v>26.520000000000017</v>
      </c>
      <c r="G12" s="99">
        <f>G10-G11</f>
        <v>64.663999999999987</v>
      </c>
      <c r="H12" s="99">
        <f>H10-H11</f>
        <v>112.92399999999995</v>
      </c>
      <c r="I12" s="99">
        <v>-49.727000000000032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453.66300000000001</v>
      </c>
      <c r="E13" s="99">
        <v>315.19600000000003</v>
      </c>
      <c r="F13" s="99">
        <v>17.268000000000001</v>
      </c>
      <c r="G13" s="99">
        <v>65.501000000000005</v>
      </c>
      <c r="H13" s="99">
        <v>55.698000000000008</v>
      </c>
      <c r="I13" s="99">
        <v>3.9009999999999998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7.9859999999999998</v>
      </c>
      <c r="E14" s="99">
        <v>3.032</v>
      </c>
      <c r="F14" s="99">
        <v>2.4779999999999998</v>
      </c>
      <c r="G14" s="99">
        <v>8.5000000000000006E-2</v>
      </c>
      <c r="H14" s="99">
        <v>2.391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4.827</v>
      </c>
      <c r="E15" s="99">
        <v>4.3460000000000001</v>
      </c>
      <c r="F15" s="99">
        <v>0</v>
      </c>
      <c r="G15" s="99">
        <v>5.2000000000000005E-2</v>
      </c>
      <c r="H15" s="99">
        <v>0.42899999999999999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152.48899999999992</v>
      </c>
      <c r="E16" s="99">
        <f t="shared" si="1"/>
        <v>91.320999999999955</v>
      </c>
      <c r="F16" s="99">
        <f t="shared" si="1"/>
        <v>6.7740000000000169</v>
      </c>
      <c r="G16" s="99">
        <f t="shared" si="1"/>
        <v>-0.87000000000001743</v>
      </c>
      <c r="H16" s="99">
        <f t="shared" si="1"/>
        <v>55.263999999999946</v>
      </c>
      <c r="I16" s="99">
        <f t="shared" si="1"/>
        <v>-53.628000000000029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454.25200000000012</v>
      </c>
      <c r="E17" s="99">
        <v>0</v>
      </c>
      <c r="F17" s="99">
        <v>0</v>
      </c>
      <c r="G17" s="99">
        <v>0</v>
      </c>
      <c r="H17" s="99">
        <v>454.25200000000012</v>
      </c>
      <c r="I17" s="99">
        <v>3.3119999999999998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6.4589999999999996</v>
      </c>
      <c r="E18" s="99">
        <v>0</v>
      </c>
      <c r="F18" s="99">
        <v>0</v>
      </c>
      <c r="G18" s="99">
        <v>6.4589999999999996</v>
      </c>
      <c r="H18" s="99">
        <v>0</v>
      </c>
      <c r="I18" s="99">
        <v>0.13600000000000001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90.582000000000008</v>
      </c>
      <c r="E19" s="99">
        <v>0</v>
      </c>
      <c r="F19" s="99">
        <v>0</v>
      </c>
      <c r="G19" s="99">
        <v>90.582000000000008</v>
      </c>
      <c r="H19" s="99">
        <v>0</v>
      </c>
      <c r="I19" s="99">
        <v>3.16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198.74100000000001</v>
      </c>
      <c r="E20" s="99">
        <v>127.53300000000002</v>
      </c>
      <c r="F20" s="99">
        <v>57.904000000000003</v>
      </c>
      <c r="G20" s="99">
        <v>8.3350000000000009</v>
      </c>
      <c r="H20" s="99">
        <v>4.9689999999999985</v>
      </c>
      <c r="I20" s="99">
        <v>57.598000000000006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217.14700000000002</v>
      </c>
      <c r="E21" s="99">
        <v>53.998000000000005</v>
      </c>
      <c r="F21" s="99">
        <v>59.85</v>
      </c>
      <c r="G21" s="99">
        <v>7.8380000000000001</v>
      </c>
      <c r="H21" s="99">
        <v>95.461000000000013</v>
      </c>
      <c r="I21" s="99">
        <v>39.192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709.2700000000001</v>
      </c>
      <c r="E22" s="99">
        <f t="shared" si="2"/>
        <v>17.785999999999945</v>
      </c>
      <c r="F22" s="99">
        <f t="shared" si="2"/>
        <v>8.7200000000000131</v>
      </c>
      <c r="G22" s="99">
        <f t="shared" si="2"/>
        <v>82.755999999999972</v>
      </c>
      <c r="H22" s="99">
        <f t="shared" si="2"/>
        <v>600.00800000000004</v>
      </c>
      <c r="I22" s="99">
        <f t="shared" si="2"/>
        <v>-65.698000000000036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115.87100000000001</v>
      </c>
      <c r="E23" s="99">
        <v>21.574999999999996</v>
      </c>
      <c r="F23" s="99">
        <v>2.5510000000000002</v>
      </c>
      <c r="G23" s="99">
        <v>0</v>
      </c>
      <c r="H23" s="99">
        <v>91.745000000000019</v>
      </c>
      <c r="I23" s="99">
        <v>6.7220000000000004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122.46999999999997</v>
      </c>
      <c r="E24" s="99">
        <v>0</v>
      </c>
      <c r="F24" s="99">
        <v>0</v>
      </c>
      <c r="G24" s="99">
        <v>122.46999999999997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183.55600000000001</v>
      </c>
      <c r="E25" s="99">
        <v>0</v>
      </c>
      <c r="F25" s="99">
        <v>0</v>
      </c>
      <c r="G25" s="99">
        <v>0</v>
      </c>
      <c r="H25" s="99">
        <v>183.55600000000001</v>
      </c>
      <c r="I25" s="99">
        <v>1.097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183.70699999999999</v>
      </c>
      <c r="E26" s="99">
        <v>6.0049999999999981</v>
      </c>
      <c r="F26" s="99">
        <v>28.938000000000002</v>
      </c>
      <c r="G26" s="99">
        <v>148.55500000000001</v>
      </c>
      <c r="H26" s="99">
        <v>0.20899999999999999</v>
      </c>
      <c r="I26" s="99">
        <v>0.94599999999999995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153.02799999999999</v>
      </c>
      <c r="E27" s="99">
        <v>4.04</v>
      </c>
      <c r="F27" s="99">
        <v>13.387</v>
      </c>
      <c r="G27" s="99">
        <v>135.392</v>
      </c>
      <c r="H27" s="99">
        <v>0.20899999999999999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151.078</v>
      </c>
      <c r="E28" s="99">
        <v>0</v>
      </c>
      <c r="F28" s="99">
        <v>0</v>
      </c>
      <c r="G28" s="99">
        <v>0</v>
      </c>
      <c r="H28" s="99">
        <v>151.078</v>
      </c>
      <c r="I28" s="99">
        <v>1.9869999999999999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88.555000000000021</v>
      </c>
      <c r="E29" s="99">
        <v>10.391999999999999</v>
      </c>
      <c r="F29" s="99">
        <v>37.512999999999998</v>
      </c>
      <c r="G29" s="99">
        <v>19.640999999999991</v>
      </c>
      <c r="H29" s="99">
        <v>21.009</v>
      </c>
      <c r="I29" s="99">
        <v>15.196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76.106999999999999</v>
      </c>
      <c r="E30" s="99">
        <v>3.8730000000000002</v>
      </c>
      <c r="F30" s="99">
        <v>37.539000000000001</v>
      </c>
      <c r="G30" s="99">
        <v>6.0810000000000031</v>
      </c>
      <c r="H30" s="99">
        <v>28.614000000000004</v>
      </c>
      <c r="I30" s="99">
        <v>27.644000000000002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701.62199999999996</v>
      </c>
      <c r="E31" s="99">
        <f t="shared" si="3"/>
        <v>-8.3430000000000533</v>
      </c>
      <c r="F31" s="99">
        <f t="shared" si="3"/>
        <v>21.746000000000016</v>
      </c>
      <c r="G31" s="99">
        <f t="shared" si="3"/>
        <v>204.82899999999995</v>
      </c>
      <c r="H31" s="99">
        <f t="shared" si="3"/>
        <v>483.39</v>
      </c>
      <c r="I31" s="99">
        <f t="shared" si="3"/>
        <v>-58.050000000000026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618.92200000000003</v>
      </c>
      <c r="E32" s="99">
        <v>0</v>
      </c>
      <c r="F32" s="99">
        <v>0</v>
      </c>
      <c r="G32" s="99">
        <v>170.34399999999999</v>
      </c>
      <c r="H32" s="99">
        <v>448.57799999999997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-13.728999999999999</v>
      </c>
      <c r="G33" s="99">
        <v>0</v>
      </c>
      <c r="H33" s="99">
        <v>15.615999999999998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82.699999999999932</v>
      </c>
      <c r="E34" s="99">
        <f t="shared" si="4"/>
        <v>-10.230000000000054</v>
      </c>
      <c r="F34" s="99">
        <f t="shared" si="4"/>
        <v>8.0170000000000172</v>
      </c>
      <c r="G34" s="99">
        <f t="shared" si="4"/>
        <v>34.484999999999957</v>
      </c>
      <c r="H34" s="99">
        <f t="shared" si="4"/>
        <v>50.428000000000011</v>
      </c>
      <c r="I34" s="99">
        <f t="shared" si="4"/>
        <v>-58.050000000000026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15.257000000000001</v>
      </c>
      <c r="E35" s="99">
        <v>0.22199999999999998</v>
      </c>
      <c r="F35" s="99">
        <v>4.8289999999999988</v>
      </c>
      <c r="G35" s="99">
        <v>7.3240000000000007</v>
      </c>
      <c r="H35" s="99">
        <v>2.8820000000000001</v>
      </c>
      <c r="I35" s="99">
        <v>1.046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13.393000000000004</v>
      </c>
      <c r="E36" s="99">
        <v>4.6680000000000001</v>
      </c>
      <c r="F36" s="99">
        <v>0.29800000000000004</v>
      </c>
      <c r="G36" s="99">
        <v>2.9859999999999998</v>
      </c>
      <c r="H36" s="99">
        <v>5.4410000000000007</v>
      </c>
      <c r="I36" s="99">
        <v>2.91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184.19100000000003</v>
      </c>
      <c r="E37" s="99">
        <v>103.89000000000001</v>
      </c>
      <c r="F37" s="99">
        <v>3.7990000000000004</v>
      </c>
      <c r="G37" s="99">
        <v>21.112000000000005</v>
      </c>
      <c r="H37" s="99">
        <v>55.39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159.541</v>
      </c>
      <c r="E38" s="99">
        <v>90.066999999999993</v>
      </c>
      <c r="F38" s="99">
        <v>3.0300000000000002</v>
      </c>
      <c r="G38" s="99">
        <v>19.763000000000002</v>
      </c>
      <c r="H38" s="99">
        <v>46.681000000000004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-9.9999999999994538E-3</v>
      </c>
      <c r="E39" s="99">
        <v>-1.1319999999999999</v>
      </c>
      <c r="F39" s="99">
        <v>1.2320000000000004</v>
      </c>
      <c r="G39" s="99">
        <v>-0.28799999999999998</v>
      </c>
      <c r="H39" s="99">
        <v>0.17799999999999999</v>
      </c>
      <c r="I39" s="99">
        <v>9.9999999999997868E-3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56.195999999999891</v>
      </c>
      <c r="E40" s="99">
        <f t="shared" si="5"/>
        <v>-18.475000000000069</v>
      </c>
      <c r="F40" s="99">
        <f t="shared" si="5"/>
        <v>1.4850000000000179</v>
      </c>
      <c r="G40" s="99">
        <f t="shared" si="5"/>
        <v>29.085999999999952</v>
      </c>
      <c r="H40" s="99">
        <f t="shared" si="5"/>
        <v>44.100000000000023</v>
      </c>
      <c r="I40" s="99">
        <f t="shared" si="5"/>
        <v>-56.196000000000019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701.62199999999984</v>
      </c>
      <c r="E42" s="99">
        <v>-8.3430000000000639</v>
      </c>
      <c r="F42" s="99">
        <v>21.746000000000031</v>
      </c>
      <c r="G42" s="99">
        <v>204.82899999999995</v>
      </c>
      <c r="H42" s="99">
        <v>483.38999999999993</v>
      </c>
      <c r="I42" s="99">
        <v>-58.050000000000033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110.297</v>
      </c>
      <c r="E43" s="99">
        <v>0</v>
      </c>
      <c r="F43" s="99">
        <v>0</v>
      </c>
      <c r="G43" s="99">
        <v>110.297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110.297</v>
      </c>
      <c r="E44" s="99">
        <v>0</v>
      </c>
      <c r="F44" s="99">
        <v>0</v>
      </c>
      <c r="G44" s="99">
        <v>0</v>
      </c>
      <c r="H44" s="99">
        <v>110.297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701.62199999999984</v>
      </c>
      <c r="E45" s="99">
        <f t="shared" si="6"/>
        <v>-8.3430000000000639</v>
      </c>
      <c r="F45" s="99">
        <f t="shared" si="6"/>
        <v>21.746000000000031</v>
      </c>
      <c r="G45" s="99">
        <f t="shared" si="6"/>
        <v>94.531999999999954</v>
      </c>
      <c r="H45" s="99">
        <f t="shared" si="6"/>
        <v>593.6869999999999</v>
      </c>
      <c r="I45" s="99">
        <f t="shared" si="6"/>
        <v>-58.050000000000033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618.92200000000003</v>
      </c>
      <c r="E46" s="99">
        <v>0</v>
      </c>
      <c r="F46" s="99">
        <v>0</v>
      </c>
      <c r="G46" s="99">
        <v>60.047000000000004</v>
      </c>
      <c r="H46" s="99">
        <v>558.875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-13.728999999999999</v>
      </c>
      <c r="G47" s="99">
        <v>0</v>
      </c>
      <c r="H47" s="99">
        <v>15.615999999999998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82.699999999999818</v>
      </c>
      <c r="E48" s="99">
        <f t="shared" si="7"/>
        <v>-10.230000000000064</v>
      </c>
      <c r="F48" s="99">
        <f t="shared" si="7"/>
        <v>8.0170000000000314</v>
      </c>
      <c r="G48" s="99">
        <f t="shared" si="7"/>
        <v>34.48499999999995</v>
      </c>
      <c r="H48" s="99">
        <f t="shared" si="7"/>
        <v>50.427999999999898</v>
      </c>
      <c r="I48" s="99">
        <f t="shared" si="7"/>
        <v>-58.050000000000033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1615.4029999999998</v>
      </c>
      <c r="E8" s="99">
        <v>1160.7049999999999</v>
      </c>
      <c r="F8" s="99">
        <v>68.432000000000002</v>
      </c>
      <c r="G8" s="99">
        <v>131.48400000000001</v>
      </c>
      <c r="H8" s="99">
        <v>254.78200000000004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824.26400000000001</v>
      </c>
      <c r="E9" s="99">
        <v>648.29300000000001</v>
      </c>
      <c r="F9" s="99">
        <v>38.708999999999996</v>
      </c>
      <c r="G9" s="99">
        <v>46.777000000000001</v>
      </c>
      <c r="H9" s="99">
        <v>90.485000000000014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791.13899999999978</v>
      </c>
      <c r="E10" s="99">
        <f t="shared" si="0"/>
        <v>512.41199999999992</v>
      </c>
      <c r="F10" s="99">
        <f t="shared" si="0"/>
        <v>29.723000000000006</v>
      </c>
      <c r="G10" s="99">
        <f t="shared" si="0"/>
        <v>84.707000000000008</v>
      </c>
      <c r="H10" s="99">
        <f t="shared" si="0"/>
        <v>164.29700000000003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160.92399999999998</v>
      </c>
      <c r="E11" s="99">
        <v>90.760999999999996</v>
      </c>
      <c r="F11" s="99">
        <v>3.0700000000000003</v>
      </c>
      <c r="G11" s="99">
        <v>19.947999999999997</v>
      </c>
      <c r="H11" s="99">
        <v>47.144999999999996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630.2149999999998</v>
      </c>
      <c r="E12" s="99">
        <f>E10-E11</f>
        <v>421.65099999999995</v>
      </c>
      <c r="F12" s="99">
        <f>F10-F11</f>
        <v>26.653000000000006</v>
      </c>
      <c r="G12" s="99">
        <f>G10-G11</f>
        <v>64.759000000000015</v>
      </c>
      <c r="H12" s="99">
        <f>H10-H11</f>
        <v>117.15200000000003</v>
      </c>
      <c r="I12" s="99">
        <v>-45.536000000000001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460.20299999999997</v>
      </c>
      <c r="E13" s="99">
        <v>319.702</v>
      </c>
      <c r="F13" s="99">
        <v>16.902000000000001</v>
      </c>
      <c r="G13" s="99">
        <v>65.733000000000004</v>
      </c>
      <c r="H13" s="99">
        <v>57.866000000000007</v>
      </c>
      <c r="I13" s="99">
        <v>3.867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6.0090000000000003</v>
      </c>
      <c r="E14" s="99">
        <v>3.0739999999999998</v>
      </c>
      <c r="F14" s="99">
        <v>0.46700000000000003</v>
      </c>
      <c r="G14" s="99">
        <v>0.14899999999999999</v>
      </c>
      <c r="H14" s="99">
        <v>2.3190000000000004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4.9749999999999988</v>
      </c>
      <c r="E15" s="99">
        <v>4.4689999999999994</v>
      </c>
      <c r="F15" s="99">
        <v>0</v>
      </c>
      <c r="G15" s="99">
        <v>0.06</v>
      </c>
      <c r="H15" s="99">
        <v>0.44600000000000001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168.97799999999981</v>
      </c>
      <c r="E16" s="99">
        <f t="shared" si="1"/>
        <v>103.34399999999995</v>
      </c>
      <c r="F16" s="99">
        <f t="shared" si="1"/>
        <v>9.2840000000000042</v>
      </c>
      <c r="G16" s="99">
        <f t="shared" si="1"/>
        <v>-1.0629999999999895</v>
      </c>
      <c r="H16" s="99">
        <f t="shared" si="1"/>
        <v>57.413000000000018</v>
      </c>
      <c r="I16" s="99">
        <f t="shared" si="1"/>
        <v>-49.402999999999999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460.12400000000002</v>
      </c>
      <c r="E17" s="99">
        <v>0</v>
      </c>
      <c r="F17" s="99">
        <v>0</v>
      </c>
      <c r="G17" s="99">
        <v>0</v>
      </c>
      <c r="H17" s="99">
        <v>460.12400000000002</v>
      </c>
      <c r="I17" s="99">
        <v>3.9460000000000002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6.6210000000000004</v>
      </c>
      <c r="E18" s="99">
        <v>0</v>
      </c>
      <c r="F18" s="99">
        <v>0</v>
      </c>
      <c r="G18" s="99">
        <v>6.6210000000000004</v>
      </c>
      <c r="H18" s="99">
        <v>0</v>
      </c>
      <c r="I18" s="99">
        <v>0.124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92.888999999999996</v>
      </c>
      <c r="E19" s="99">
        <v>0</v>
      </c>
      <c r="F19" s="99">
        <v>0</v>
      </c>
      <c r="G19" s="99">
        <v>92.888999999999996</v>
      </c>
      <c r="H19" s="99">
        <v>0</v>
      </c>
      <c r="I19" s="99">
        <v>1.401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140.26200000000003</v>
      </c>
      <c r="E20" s="99">
        <v>77.87</v>
      </c>
      <c r="F20" s="99">
        <v>51.471000000000004</v>
      </c>
      <c r="G20" s="99">
        <v>6.0819999999999999</v>
      </c>
      <c r="H20" s="99">
        <v>4.8390000000000004</v>
      </c>
      <c r="I20" s="99">
        <v>52.686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173</v>
      </c>
      <c r="E21" s="99">
        <v>35.178000000000004</v>
      </c>
      <c r="F21" s="99">
        <v>52.619</v>
      </c>
      <c r="G21" s="99">
        <v>4.394000000000001</v>
      </c>
      <c r="H21" s="99">
        <v>80.808999999999997</v>
      </c>
      <c r="I21" s="99">
        <v>19.947999999999997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748.10799999999983</v>
      </c>
      <c r="E22" s="99">
        <f t="shared" si="2"/>
        <v>60.651999999999951</v>
      </c>
      <c r="F22" s="99">
        <f t="shared" si="2"/>
        <v>10.432000000000002</v>
      </c>
      <c r="G22" s="99">
        <f t="shared" si="2"/>
        <v>83.517000000000024</v>
      </c>
      <c r="H22" s="99">
        <f t="shared" si="2"/>
        <v>593.50699999999995</v>
      </c>
      <c r="I22" s="99">
        <f t="shared" si="2"/>
        <v>-76.918000000000006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102.81299999999999</v>
      </c>
      <c r="E23" s="99">
        <v>19.295999999999999</v>
      </c>
      <c r="F23" s="99">
        <v>2.2810000000000001</v>
      </c>
      <c r="G23" s="99">
        <v>0</v>
      </c>
      <c r="H23" s="99">
        <v>81.23599999999999</v>
      </c>
      <c r="I23" s="99">
        <v>1.5780000000000001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104.26900000000001</v>
      </c>
      <c r="E24" s="99">
        <v>0</v>
      </c>
      <c r="F24" s="99">
        <v>0</v>
      </c>
      <c r="G24" s="99">
        <v>104.26900000000001</v>
      </c>
      <c r="H24" s="99">
        <v>0</v>
      </c>
      <c r="I24" s="99">
        <v>0.122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181.99199999999999</v>
      </c>
      <c r="E25" s="99">
        <v>0</v>
      </c>
      <c r="F25" s="99">
        <v>0</v>
      </c>
      <c r="G25" s="99">
        <v>0</v>
      </c>
      <c r="H25" s="99">
        <v>181.99199999999999</v>
      </c>
      <c r="I25" s="99">
        <v>1.3120000000000001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182.36899999999997</v>
      </c>
      <c r="E26" s="99">
        <v>5.9999999999999982</v>
      </c>
      <c r="F26" s="99">
        <v>29.006</v>
      </c>
      <c r="G26" s="99">
        <v>147.16099999999997</v>
      </c>
      <c r="H26" s="99">
        <v>0.20199999999999999</v>
      </c>
      <c r="I26" s="99">
        <v>0.93500000000000005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156.26000000000002</v>
      </c>
      <c r="E27" s="99">
        <v>4.0289999999999999</v>
      </c>
      <c r="F27" s="99">
        <v>13.436</v>
      </c>
      <c r="G27" s="99">
        <v>138.59300000000002</v>
      </c>
      <c r="H27" s="99">
        <v>0.20199999999999999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154.26400000000001</v>
      </c>
      <c r="E28" s="99">
        <v>0</v>
      </c>
      <c r="F28" s="99">
        <v>0</v>
      </c>
      <c r="G28" s="99">
        <v>0</v>
      </c>
      <c r="H28" s="99">
        <v>154.26400000000001</v>
      </c>
      <c r="I28" s="99">
        <v>2.0329999999999999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87.639999999999986</v>
      </c>
      <c r="E29" s="99">
        <v>10.036000000000001</v>
      </c>
      <c r="F29" s="99">
        <v>38.449999999999996</v>
      </c>
      <c r="G29" s="99">
        <v>17.73299999999999</v>
      </c>
      <c r="H29" s="99">
        <v>21.420999999999999</v>
      </c>
      <c r="I29" s="99">
        <v>15.053999999999998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75.537999999999982</v>
      </c>
      <c r="E30" s="99">
        <v>3.7759999999999998</v>
      </c>
      <c r="F30" s="99">
        <v>38.497</v>
      </c>
      <c r="G30" s="99">
        <v>6.8579999999999899</v>
      </c>
      <c r="H30" s="99">
        <v>26.407000000000004</v>
      </c>
      <c r="I30" s="99">
        <v>27.156000000000002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735.84299999999985</v>
      </c>
      <c r="E31" s="99">
        <f t="shared" si="3"/>
        <v>37.06699999999995</v>
      </c>
      <c r="F31" s="99">
        <f t="shared" si="3"/>
        <v>23.768000000000008</v>
      </c>
      <c r="G31" s="99">
        <f t="shared" si="3"/>
        <v>185.47899999999998</v>
      </c>
      <c r="H31" s="99">
        <f t="shared" si="3"/>
        <v>489.529</v>
      </c>
      <c r="I31" s="99">
        <f t="shared" si="3"/>
        <v>-64.653000000000006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632.34500000000003</v>
      </c>
      <c r="E32" s="99">
        <v>0</v>
      </c>
      <c r="F32" s="99">
        <v>0</v>
      </c>
      <c r="G32" s="99">
        <v>173.15</v>
      </c>
      <c r="H32" s="99">
        <v>459.19499999999999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-13.751000000000001</v>
      </c>
      <c r="G33" s="99">
        <v>0</v>
      </c>
      <c r="H33" s="99">
        <v>15.638000000000002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103.49799999999982</v>
      </c>
      <c r="E34" s="99">
        <f t="shared" si="4"/>
        <v>35.17999999999995</v>
      </c>
      <c r="F34" s="99">
        <f t="shared" si="4"/>
        <v>10.017000000000007</v>
      </c>
      <c r="G34" s="99">
        <f t="shared" si="4"/>
        <v>12.328999999999979</v>
      </c>
      <c r="H34" s="99">
        <f t="shared" si="4"/>
        <v>45.972000000000008</v>
      </c>
      <c r="I34" s="99">
        <f t="shared" si="4"/>
        <v>-64.653000000000006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18.732000000000006</v>
      </c>
      <c r="E35" s="99">
        <v>0.35399999999999998</v>
      </c>
      <c r="F35" s="99">
        <v>4.9349999999999996</v>
      </c>
      <c r="G35" s="99">
        <v>10.302000000000001</v>
      </c>
      <c r="H35" s="99">
        <v>3.1410000000000005</v>
      </c>
      <c r="I35" s="99">
        <v>1.0049999999999999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16.863</v>
      </c>
      <c r="E36" s="99">
        <v>5.6529999999999996</v>
      </c>
      <c r="F36" s="99">
        <v>0.46700000000000003</v>
      </c>
      <c r="G36" s="99">
        <v>3.4420000000000002</v>
      </c>
      <c r="H36" s="99">
        <v>7.3010000000000002</v>
      </c>
      <c r="I36" s="99">
        <v>2.8740000000000001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199.76900000000001</v>
      </c>
      <c r="E37" s="99">
        <v>114.86500000000001</v>
      </c>
      <c r="F37" s="99">
        <v>3.8289999999999997</v>
      </c>
      <c r="G37" s="99">
        <v>22.443000000000001</v>
      </c>
      <c r="H37" s="99">
        <v>58.632000000000005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160.92399999999998</v>
      </c>
      <c r="E38" s="99">
        <v>90.760999999999996</v>
      </c>
      <c r="F38" s="99">
        <v>3.0700000000000003</v>
      </c>
      <c r="G38" s="99">
        <v>19.947999999999997</v>
      </c>
      <c r="H38" s="99">
        <v>47.144999999999996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-1.3960000000000001</v>
      </c>
      <c r="E39" s="99">
        <v>-2.484</v>
      </c>
      <c r="F39" s="99">
        <v>1.1869999999999998</v>
      </c>
      <c r="G39" s="99">
        <v>-0.24399999999999999</v>
      </c>
      <c r="H39" s="99">
        <v>0.14499999999999999</v>
      </c>
      <c r="I39" s="99">
        <v>1.3959999999999999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64.179999999999794</v>
      </c>
      <c r="E40" s="99">
        <f t="shared" si="5"/>
        <v>18.858999999999945</v>
      </c>
      <c r="F40" s="99">
        <f t="shared" si="5"/>
        <v>3.6030000000000073</v>
      </c>
      <c r="G40" s="99">
        <f t="shared" si="5"/>
        <v>3.2179999999999715</v>
      </c>
      <c r="H40" s="99">
        <f t="shared" si="5"/>
        <v>38.5</v>
      </c>
      <c r="I40" s="99">
        <f t="shared" si="5"/>
        <v>-64.179999999999993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735.84300000000007</v>
      </c>
      <c r="E42" s="99">
        <v>37.066999999999965</v>
      </c>
      <c r="F42" s="99">
        <v>23.768000000000015</v>
      </c>
      <c r="G42" s="99">
        <v>185.47899999999998</v>
      </c>
      <c r="H42" s="99">
        <v>489.52900000000017</v>
      </c>
      <c r="I42" s="99">
        <v>-64.652999999999977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111.21899999999999</v>
      </c>
      <c r="E43" s="99">
        <v>0</v>
      </c>
      <c r="F43" s="99">
        <v>0</v>
      </c>
      <c r="G43" s="99">
        <v>111.21899999999999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111.21899999999999</v>
      </c>
      <c r="E44" s="99">
        <v>0</v>
      </c>
      <c r="F44" s="99">
        <v>0</v>
      </c>
      <c r="G44" s="99">
        <v>0</v>
      </c>
      <c r="H44" s="99">
        <v>111.21899999999999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735.84300000000007</v>
      </c>
      <c r="E45" s="99">
        <f t="shared" si="6"/>
        <v>37.066999999999965</v>
      </c>
      <c r="F45" s="99">
        <f t="shared" si="6"/>
        <v>23.768000000000015</v>
      </c>
      <c r="G45" s="99">
        <f t="shared" si="6"/>
        <v>74.259999999999991</v>
      </c>
      <c r="H45" s="99">
        <f t="shared" si="6"/>
        <v>600.74800000000016</v>
      </c>
      <c r="I45" s="99">
        <f t="shared" si="6"/>
        <v>-64.652999999999977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632.34500000000003</v>
      </c>
      <c r="E46" s="99">
        <v>0</v>
      </c>
      <c r="F46" s="99">
        <v>0</v>
      </c>
      <c r="G46" s="99">
        <v>61.931000000000012</v>
      </c>
      <c r="H46" s="99">
        <v>570.41399999999999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-13.751000000000001</v>
      </c>
      <c r="G47" s="99">
        <v>0</v>
      </c>
      <c r="H47" s="99">
        <v>15.638000000000002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103.49800000000005</v>
      </c>
      <c r="E48" s="99">
        <f t="shared" si="7"/>
        <v>35.179999999999964</v>
      </c>
      <c r="F48" s="99">
        <f t="shared" si="7"/>
        <v>10.017000000000014</v>
      </c>
      <c r="G48" s="99">
        <f t="shared" si="7"/>
        <v>12.328999999999979</v>
      </c>
      <c r="H48" s="99">
        <f t="shared" si="7"/>
        <v>45.972000000000179</v>
      </c>
      <c r="I48" s="99">
        <f t="shared" si="7"/>
        <v>-64.652999999999977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1647.6260000000002</v>
      </c>
      <c r="E8" s="99">
        <v>1172.0420000000004</v>
      </c>
      <c r="F8" s="99">
        <v>68.323999999999998</v>
      </c>
      <c r="G8" s="99">
        <v>149.40600000000001</v>
      </c>
      <c r="H8" s="99">
        <v>257.85399999999976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843.25900000000001</v>
      </c>
      <c r="E9" s="99">
        <v>656.90700000000015</v>
      </c>
      <c r="F9" s="99">
        <v>38.511000000000003</v>
      </c>
      <c r="G9" s="99">
        <v>54.902000000000008</v>
      </c>
      <c r="H9" s="99">
        <v>92.938999999999851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804.36700000000019</v>
      </c>
      <c r="E10" s="99">
        <f t="shared" si="0"/>
        <v>515.13500000000022</v>
      </c>
      <c r="F10" s="99">
        <f t="shared" si="0"/>
        <v>29.812999999999995</v>
      </c>
      <c r="G10" s="99">
        <f t="shared" si="0"/>
        <v>94.503999999999991</v>
      </c>
      <c r="H10" s="99">
        <f t="shared" si="0"/>
        <v>164.91499999999991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161.941</v>
      </c>
      <c r="E11" s="99">
        <v>91.259</v>
      </c>
      <c r="F11" s="99">
        <v>3.1109999999999998</v>
      </c>
      <c r="G11" s="99">
        <v>20.099</v>
      </c>
      <c r="H11" s="99">
        <v>47.472000000000001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642.42600000000016</v>
      </c>
      <c r="E12" s="99">
        <f>E10-E11</f>
        <v>423.8760000000002</v>
      </c>
      <c r="F12" s="99">
        <f>F10-F11</f>
        <v>26.701999999999995</v>
      </c>
      <c r="G12" s="99">
        <f>G10-G11</f>
        <v>74.404999999999987</v>
      </c>
      <c r="H12" s="99">
        <f>H10-H11</f>
        <v>117.4429999999999</v>
      </c>
      <c r="I12" s="99">
        <v>-46.033999999999992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506.04700000000003</v>
      </c>
      <c r="E13" s="99">
        <v>343.57799999999997</v>
      </c>
      <c r="F13" s="99">
        <v>21.760999999999999</v>
      </c>
      <c r="G13" s="99">
        <v>76.33</v>
      </c>
      <c r="H13" s="99">
        <v>64.378000000000043</v>
      </c>
      <c r="I13" s="99">
        <v>4.5439999999999996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5.8789999999999996</v>
      </c>
      <c r="E14" s="99">
        <v>2.9790000000000001</v>
      </c>
      <c r="F14" s="99">
        <v>0.46600000000000003</v>
      </c>
      <c r="G14" s="99">
        <v>0.13800000000000001</v>
      </c>
      <c r="H14" s="99">
        <v>2.2959999999999994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11.29</v>
      </c>
      <c r="E15" s="99">
        <v>10.568999999999999</v>
      </c>
      <c r="F15" s="99">
        <v>0</v>
      </c>
      <c r="G15" s="99">
        <v>7.5000000000000011E-2</v>
      </c>
      <c r="H15" s="99">
        <v>0.64600000000000002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141.79000000000013</v>
      </c>
      <c r="E16" s="99">
        <f t="shared" si="1"/>
        <v>87.888000000000233</v>
      </c>
      <c r="F16" s="99">
        <f t="shared" si="1"/>
        <v>4.4749999999999952</v>
      </c>
      <c r="G16" s="99">
        <f t="shared" si="1"/>
        <v>-1.9880000000000113</v>
      </c>
      <c r="H16" s="99">
        <f t="shared" si="1"/>
        <v>51.414999999999857</v>
      </c>
      <c r="I16" s="99">
        <f t="shared" si="1"/>
        <v>-50.577999999999989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507.10399999999998</v>
      </c>
      <c r="E17" s="99">
        <v>0</v>
      </c>
      <c r="F17" s="99">
        <v>0</v>
      </c>
      <c r="G17" s="99">
        <v>0</v>
      </c>
      <c r="H17" s="99">
        <v>507.10399999999998</v>
      </c>
      <c r="I17" s="99">
        <v>3.4870000000000001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8.4749999999999996</v>
      </c>
      <c r="E18" s="99">
        <v>0</v>
      </c>
      <c r="F18" s="99">
        <v>0</v>
      </c>
      <c r="G18" s="99">
        <v>8.4749999999999996</v>
      </c>
      <c r="H18" s="99">
        <v>0</v>
      </c>
      <c r="I18" s="99">
        <v>4.891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93.471000000000004</v>
      </c>
      <c r="E19" s="99">
        <v>0</v>
      </c>
      <c r="F19" s="99">
        <v>0</v>
      </c>
      <c r="G19" s="99">
        <v>93.471000000000004</v>
      </c>
      <c r="H19" s="99">
        <v>0</v>
      </c>
      <c r="I19" s="99">
        <v>1.3070000000000002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143.33500000000001</v>
      </c>
      <c r="E20" s="99">
        <v>62.011000000000003</v>
      </c>
      <c r="F20" s="99">
        <v>69.475999999999999</v>
      </c>
      <c r="G20" s="99">
        <v>7.0620000000000003</v>
      </c>
      <c r="H20" s="99">
        <v>4.7859999999999987</v>
      </c>
      <c r="I20" s="99">
        <v>49.678000000000004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174.423</v>
      </c>
      <c r="E21" s="99">
        <v>39.817</v>
      </c>
      <c r="F21" s="99">
        <v>54.165999999999997</v>
      </c>
      <c r="G21" s="99">
        <v>4.306</v>
      </c>
      <c r="H21" s="99">
        <v>76.134</v>
      </c>
      <c r="I21" s="99">
        <v>18.59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764.97800000000007</v>
      </c>
      <c r="E22" s="99">
        <f t="shared" si="2"/>
        <v>65.69400000000023</v>
      </c>
      <c r="F22" s="99">
        <f t="shared" si="2"/>
        <v>-10.835000000000008</v>
      </c>
      <c r="G22" s="99">
        <f t="shared" si="2"/>
        <v>80.251999999999995</v>
      </c>
      <c r="H22" s="99">
        <f t="shared" si="2"/>
        <v>629.86699999999996</v>
      </c>
      <c r="I22" s="99">
        <f t="shared" si="2"/>
        <v>-81.762999999999977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119.77199999999999</v>
      </c>
      <c r="E23" s="99">
        <v>19.942</v>
      </c>
      <c r="F23" s="99">
        <v>2.3600000000000003</v>
      </c>
      <c r="G23" s="99">
        <v>0</v>
      </c>
      <c r="H23" s="99">
        <v>97.469999999999985</v>
      </c>
      <c r="I23" s="99">
        <v>1.363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120.98999999999998</v>
      </c>
      <c r="E24" s="99">
        <v>0</v>
      </c>
      <c r="F24" s="99">
        <v>0</v>
      </c>
      <c r="G24" s="99">
        <v>120.98999999999998</v>
      </c>
      <c r="H24" s="99">
        <v>0</v>
      </c>
      <c r="I24" s="99">
        <v>0.14499999999999999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197.328</v>
      </c>
      <c r="E25" s="99">
        <v>0</v>
      </c>
      <c r="F25" s="99">
        <v>0</v>
      </c>
      <c r="G25" s="99">
        <v>0</v>
      </c>
      <c r="H25" s="99">
        <v>197.328</v>
      </c>
      <c r="I25" s="99">
        <v>1.1539999999999999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197.393</v>
      </c>
      <c r="E26" s="99">
        <v>6.017999999999998</v>
      </c>
      <c r="F26" s="99">
        <v>30.398000000000003</v>
      </c>
      <c r="G26" s="99">
        <v>160.751</v>
      </c>
      <c r="H26" s="99">
        <v>0.22600000000000001</v>
      </c>
      <c r="I26" s="99">
        <v>1.089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156.495</v>
      </c>
      <c r="E27" s="99">
        <v>4.0279999999999996</v>
      </c>
      <c r="F27" s="99">
        <v>13.575999999999999</v>
      </c>
      <c r="G27" s="99">
        <v>138.66499999999999</v>
      </c>
      <c r="H27" s="99">
        <v>0.22600000000000001</v>
      </c>
      <c r="I27" s="99">
        <v>6.5000000000000002E-2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154.56399999999996</v>
      </c>
      <c r="E28" s="99">
        <v>0</v>
      </c>
      <c r="F28" s="99">
        <v>0</v>
      </c>
      <c r="G28" s="99">
        <v>0</v>
      </c>
      <c r="H28" s="99">
        <v>154.56399999999996</v>
      </c>
      <c r="I28" s="99">
        <v>1.9959999999999998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91.510999999999996</v>
      </c>
      <c r="E29" s="99">
        <v>10.018999999999998</v>
      </c>
      <c r="F29" s="99">
        <v>39.22</v>
      </c>
      <c r="G29" s="99">
        <v>19.882999999999996</v>
      </c>
      <c r="H29" s="99">
        <v>22.388999999999999</v>
      </c>
      <c r="I29" s="99">
        <v>15.535999999999998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78.433999999999969</v>
      </c>
      <c r="E30" s="99">
        <v>3.9219999999999997</v>
      </c>
      <c r="F30" s="99">
        <v>39.231999999999999</v>
      </c>
      <c r="G30" s="99">
        <v>7.0919999999999845</v>
      </c>
      <c r="H30" s="99">
        <v>28.187999999999999</v>
      </c>
      <c r="I30" s="99">
        <v>28.613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751.25300000000016</v>
      </c>
      <c r="E31" s="99">
        <f t="shared" si="3"/>
        <v>41.645000000000231</v>
      </c>
      <c r="F31" s="99">
        <f t="shared" si="3"/>
        <v>3.6389999999999958</v>
      </c>
      <c r="G31" s="99">
        <f t="shared" si="3"/>
        <v>210.53699999999992</v>
      </c>
      <c r="H31" s="99">
        <f t="shared" si="3"/>
        <v>495.4319999999999</v>
      </c>
      <c r="I31" s="99">
        <f t="shared" si="3"/>
        <v>-68.037999999999982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652.60799999999995</v>
      </c>
      <c r="E32" s="99">
        <v>0</v>
      </c>
      <c r="F32" s="99">
        <v>0</v>
      </c>
      <c r="G32" s="99">
        <v>189.71299999999999</v>
      </c>
      <c r="H32" s="99">
        <v>462.89499999999998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-1.8880000000000003</v>
      </c>
      <c r="F33" s="99">
        <v>-14.989999999999998</v>
      </c>
      <c r="G33" s="99">
        <v>0</v>
      </c>
      <c r="H33" s="99">
        <v>16.878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98.645000000000209</v>
      </c>
      <c r="E34" s="99">
        <f t="shared" si="4"/>
        <v>39.757000000000232</v>
      </c>
      <c r="F34" s="99">
        <f t="shared" si="4"/>
        <v>-11.351000000000003</v>
      </c>
      <c r="G34" s="99">
        <f t="shared" si="4"/>
        <v>20.823999999999927</v>
      </c>
      <c r="H34" s="99">
        <f t="shared" si="4"/>
        <v>49.414999999999921</v>
      </c>
      <c r="I34" s="99">
        <f t="shared" si="4"/>
        <v>-68.037999999999982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26.659999999999997</v>
      </c>
      <c r="E35" s="99">
        <v>0.34899999999999998</v>
      </c>
      <c r="F35" s="99">
        <v>4.274</v>
      </c>
      <c r="G35" s="99">
        <v>18.699999999999996</v>
      </c>
      <c r="H35" s="99">
        <v>3.3370000000000002</v>
      </c>
      <c r="I35" s="99">
        <v>1.5720000000000001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22.788000000000004</v>
      </c>
      <c r="E36" s="99">
        <v>9.0090000000000003</v>
      </c>
      <c r="F36" s="99">
        <v>2.9969999999999999</v>
      </c>
      <c r="G36" s="99">
        <v>4.1820000000000004</v>
      </c>
      <c r="H36" s="99">
        <v>6.6</v>
      </c>
      <c r="I36" s="99">
        <v>5.4440000000000008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192.548</v>
      </c>
      <c r="E37" s="99">
        <v>110.14600000000006</v>
      </c>
      <c r="F37" s="99">
        <v>3.8810000000000002</v>
      </c>
      <c r="G37" s="99">
        <v>25.254000000000005</v>
      </c>
      <c r="H37" s="99">
        <v>53.266999999999953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161.941</v>
      </c>
      <c r="E38" s="99">
        <v>91.259</v>
      </c>
      <c r="F38" s="99">
        <v>3.1109999999999998</v>
      </c>
      <c r="G38" s="99">
        <v>20.099</v>
      </c>
      <c r="H38" s="99">
        <v>47.472000000000001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-0.93300000000000072</v>
      </c>
      <c r="E39" s="99">
        <v>-0.42800000000000082</v>
      </c>
      <c r="F39" s="99">
        <v>-0.34799999999999986</v>
      </c>
      <c r="G39" s="99">
        <v>-0.43999999999999995</v>
      </c>
      <c r="H39" s="99">
        <v>0.28299999999999997</v>
      </c>
      <c r="I39" s="99">
        <v>0.93299999999999805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65.099000000000231</v>
      </c>
      <c r="E40" s="99">
        <f t="shared" si="5"/>
        <v>29.95800000000018</v>
      </c>
      <c r="F40" s="99">
        <f t="shared" si="5"/>
        <v>-13.050000000000004</v>
      </c>
      <c r="G40" s="99">
        <f t="shared" si="5"/>
        <v>1.5909999999999287</v>
      </c>
      <c r="H40" s="99">
        <f t="shared" si="5"/>
        <v>46.599999999999966</v>
      </c>
      <c r="I40" s="99">
        <f t="shared" si="5"/>
        <v>-65.098999999999975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751.25300000000016</v>
      </c>
      <c r="E42" s="99">
        <v>41.645000000000188</v>
      </c>
      <c r="F42" s="99">
        <v>3.6389999999999887</v>
      </c>
      <c r="G42" s="99">
        <v>210.53700000000003</v>
      </c>
      <c r="H42" s="99">
        <v>495.4319999999999</v>
      </c>
      <c r="I42" s="99">
        <v>-68.037999999999997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119.30199999999999</v>
      </c>
      <c r="E43" s="99">
        <v>0</v>
      </c>
      <c r="F43" s="99">
        <v>0</v>
      </c>
      <c r="G43" s="99">
        <v>119.30199999999999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119.30199999999999</v>
      </c>
      <c r="E44" s="99">
        <v>0</v>
      </c>
      <c r="F44" s="99">
        <v>0</v>
      </c>
      <c r="G44" s="99">
        <v>0</v>
      </c>
      <c r="H44" s="99">
        <v>119.30199999999999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751.25300000000016</v>
      </c>
      <c r="E45" s="99">
        <f t="shared" si="6"/>
        <v>41.645000000000188</v>
      </c>
      <c r="F45" s="99">
        <f t="shared" si="6"/>
        <v>3.6389999999999887</v>
      </c>
      <c r="G45" s="99">
        <f t="shared" si="6"/>
        <v>91.235000000000042</v>
      </c>
      <c r="H45" s="99">
        <f t="shared" si="6"/>
        <v>614.73399999999992</v>
      </c>
      <c r="I45" s="99">
        <f t="shared" si="6"/>
        <v>-68.037999999999997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652.60799999999995</v>
      </c>
      <c r="E46" s="99">
        <v>0</v>
      </c>
      <c r="F46" s="99">
        <v>0</v>
      </c>
      <c r="G46" s="99">
        <v>70.410999999999987</v>
      </c>
      <c r="H46" s="99">
        <v>582.197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-1.8880000000000003</v>
      </c>
      <c r="F47" s="99">
        <v>-14.989999999999998</v>
      </c>
      <c r="G47" s="99">
        <v>0</v>
      </c>
      <c r="H47" s="99">
        <v>16.878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98.645000000000209</v>
      </c>
      <c r="E48" s="99">
        <f t="shared" si="7"/>
        <v>39.75700000000019</v>
      </c>
      <c r="F48" s="99">
        <f t="shared" si="7"/>
        <v>-11.35100000000001</v>
      </c>
      <c r="G48" s="99">
        <f t="shared" si="7"/>
        <v>20.824000000000055</v>
      </c>
      <c r="H48" s="99">
        <f t="shared" si="7"/>
        <v>49.414999999999921</v>
      </c>
      <c r="I48" s="99">
        <f t="shared" si="7"/>
        <v>-68.037999999999997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1605.0600000000002</v>
      </c>
      <c r="E8" s="99">
        <v>1150.77</v>
      </c>
      <c r="F8" s="99">
        <v>68.332000000000008</v>
      </c>
      <c r="G8" s="99">
        <v>132.76699999999997</v>
      </c>
      <c r="H8" s="99">
        <v>253.191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822.29600000000005</v>
      </c>
      <c r="E9" s="99">
        <v>646.66</v>
      </c>
      <c r="F9" s="99">
        <v>38.416999999999994</v>
      </c>
      <c r="G9" s="99">
        <v>45.238</v>
      </c>
      <c r="H9" s="99">
        <v>91.980999999999966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782.76400000000012</v>
      </c>
      <c r="E10" s="99">
        <f t="shared" si="0"/>
        <v>504.11</v>
      </c>
      <c r="F10" s="99">
        <f t="shared" si="0"/>
        <v>29.915000000000013</v>
      </c>
      <c r="G10" s="99">
        <f t="shared" si="0"/>
        <v>87.528999999999968</v>
      </c>
      <c r="H10" s="99">
        <f t="shared" si="0"/>
        <v>161.21000000000004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164.70099999999999</v>
      </c>
      <c r="E11" s="99">
        <v>92.921000000000006</v>
      </c>
      <c r="F11" s="99">
        <v>3.169</v>
      </c>
      <c r="G11" s="99">
        <v>20.424999999999997</v>
      </c>
      <c r="H11" s="99">
        <v>48.186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618.0630000000001</v>
      </c>
      <c r="E12" s="99">
        <f>E10-E11</f>
        <v>411.18900000000002</v>
      </c>
      <c r="F12" s="99">
        <f>F10-F11</f>
        <v>26.746000000000013</v>
      </c>
      <c r="G12" s="99">
        <f>G10-G11</f>
        <v>67.103999999999971</v>
      </c>
      <c r="H12" s="99">
        <f>H10-H11</f>
        <v>113.02400000000003</v>
      </c>
      <c r="I12" s="99">
        <v>-49.604000000000042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446.07000000000005</v>
      </c>
      <c r="E13" s="99">
        <v>305.35199999999998</v>
      </c>
      <c r="F13" s="99">
        <v>16.977999999999998</v>
      </c>
      <c r="G13" s="99">
        <v>68.329000000000008</v>
      </c>
      <c r="H13" s="99">
        <v>55.41100000000003</v>
      </c>
      <c r="I13" s="99">
        <v>4.2140000000000004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6.2289999999999992</v>
      </c>
      <c r="E14" s="99">
        <v>3.2339999999999995</v>
      </c>
      <c r="F14" s="99">
        <v>0.48000000000000004</v>
      </c>
      <c r="G14" s="99">
        <v>0.13100000000000001</v>
      </c>
      <c r="H14" s="99">
        <v>2.3839999999999995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8.3940000000000019</v>
      </c>
      <c r="E15" s="99">
        <v>7.5490000000000013</v>
      </c>
      <c r="F15" s="99">
        <v>4.0000000000000001E-3</v>
      </c>
      <c r="G15" s="99">
        <v>2.7000000000000003E-2</v>
      </c>
      <c r="H15" s="99">
        <v>0.81400000000000006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174.15800000000007</v>
      </c>
      <c r="E16" s="99">
        <f t="shared" si="1"/>
        <v>110.15200000000006</v>
      </c>
      <c r="F16" s="99">
        <f t="shared" si="1"/>
        <v>9.292000000000014</v>
      </c>
      <c r="G16" s="99">
        <f t="shared" si="1"/>
        <v>-1.329000000000037</v>
      </c>
      <c r="H16" s="99">
        <f t="shared" si="1"/>
        <v>56.042999999999999</v>
      </c>
      <c r="I16" s="99">
        <f t="shared" si="1"/>
        <v>-53.81800000000004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447.74900000000002</v>
      </c>
      <c r="E17" s="99">
        <v>0</v>
      </c>
      <c r="F17" s="99">
        <v>0</v>
      </c>
      <c r="G17" s="99">
        <v>0</v>
      </c>
      <c r="H17" s="99">
        <v>447.74900000000002</v>
      </c>
      <c r="I17" s="99">
        <v>2.5349999999999997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10.071000000000002</v>
      </c>
      <c r="E18" s="99">
        <v>0</v>
      </c>
      <c r="F18" s="99">
        <v>0</v>
      </c>
      <c r="G18" s="99">
        <v>10.071000000000002</v>
      </c>
      <c r="H18" s="99">
        <v>0</v>
      </c>
      <c r="I18" s="99">
        <v>0.189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91.058999999999997</v>
      </c>
      <c r="E19" s="99">
        <v>0</v>
      </c>
      <c r="F19" s="99">
        <v>0</v>
      </c>
      <c r="G19" s="99">
        <v>91.058999999999997</v>
      </c>
      <c r="H19" s="99">
        <v>0</v>
      </c>
      <c r="I19" s="99">
        <v>1.1819999999999999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175.36200000000002</v>
      </c>
      <c r="E20" s="99">
        <v>108.705</v>
      </c>
      <c r="F20" s="99">
        <v>57.049000000000007</v>
      </c>
      <c r="G20" s="99">
        <v>5.1909999999999998</v>
      </c>
      <c r="H20" s="99">
        <v>4.4169999999999989</v>
      </c>
      <c r="I20" s="99">
        <v>46.640000000000008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202.56</v>
      </c>
      <c r="E21" s="99">
        <v>31.663000000000004</v>
      </c>
      <c r="F21" s="99">
        <v>50.780999999999999</v>
      </c>
      <c r="G21" s="99">
        <v>6.7279999999999998</v>
      </c>
      <c r="H21" s="99">
        <v>113.38800000000001</v>
      </c>
      <c r="I21" s="99">
        <v>19.441999999999997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730.09300000000007</v>
      </c>
      <c r="E22" s="99">
        <f t="shared" si="2"/>
        <v>33.110000000000063</v>
      </c>
      <c r="F22" s="99">
        <f t="shared" si="2"/>
        <v>3.024000000000008</v>
      </c>
      <c r="G22" s="99">
        <f t="shared" si="2"/>
        <v>81.195999999999955</v>
      </c>
      <c r="H22" s="99">
        <f t="shared" si="2"/>
        <v>612.76300000000003</v>
      </c>
      <c r="I22" s="99">
        <f t="shared" si="2"/>
        <v>-77.488000000000056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112.16500000000002</v>
      </c>
      <c r="E23" s="99">
        <v>20.196999999999999</v>
      </c>
      <c r="F23" s="99">
        <v>3.3010000000000002</v>
      </c>
      <c r="G23" s="99">
        <v>0</v>
      </c>
      <c r="H23" s="99">
        <v>88.667000000000016</v>
      </c>
      <c r="I23" s="99">
        <v>2.5390000000000001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114.56900000000002</v>
      </c>
      <c r="E24" s="99">
        <v>0</v>
      </c>
      <c r="F24" s="99">
        <v>0</v>
      </c>
      <c r="G24" s="99">
        <v>114.56900000000002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182.55500000000001</v>
      </c>
      <c r="E25" s="99">
        <v>0</v>
      </c>
      <c r="F25" s="99">
        <v>0</v>
      </c>
      <c r="G25" s="99">
        <v>0</v>
      </c>
      <c r="H25" s="99">
        <v>182.55500000000001</v>
      </c>
      <c r="I25" s="99">
        <v>0.83099999999999996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182.34700000000001</v>
      </c>
      <c r="E26" s="99">
        <v>5.6590000000000007</v>
      </c>
      <c r="F26" s="99">
        <v>29.332999999999998</v>
      </c>
      <c r="G26" s="99">
        <v>147.13700000000003</v>
      </c>
      <c r="H26" s="99">
        <v>0.218</v>
      </c>
      <c r="I26" s="99">
        <v>1.0389999999999999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163.19799999999998</v>
      </c>
      <c r="E27" s="99">
        <v>4.1390000000000002</v>
      </c>
      <c r="F27" s="99">
        <v>13.780999999999999</v>
      </c>
      <c r="G27" s="99">
        <v>145.06</v>
      </c>
      <c r="H27" s="99">
        <v>0.218</v>
      </c>
      <c r="I27" s="99">
        <v>4.9000000000000002E-2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161.18799999999999</v>
      </c>
      <c r="E28" s="99">
        <v>0</v>
      </c>
      <c r="F28" s="99">
        <v>0</v>
      </c>
      <c r="G28" s="99">
        <v>0</v>
      </c>
      <c r="H28" s="99">
        <v>161.18799999999999</v>
      </c>
      <c r="I28" s="99">
        <v>2.0590000000000002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92.982000000000014</v>
      </c>
      <c r="E29" s="99">
        <v>9.7240000000000002</v>
      </c>
      <c r="F29" s="99">
        <v>42.750999999999998</v>
      </c>
      <c r="G29" s="99">
        <v>18.733000000000018</v>
      </c>
      <c r="H29" s="99">
        <v>21.774000000000001</v>
      </c>
      <c r="I29" s="99">
        <v>19.491999999999997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80.180000000000007</v>
      </c>
      <c r="E30" s="99">
        <v>4.2490000000000006</v>
      </c>
      <c r="F30" s="99">
        <v>42.637</v>
      </c>
      <c r="G30" s="99">
        <v>6.215999999999994</v>
      </c>
      <c r="H30" s="99">
        <v>27.077999999999999</v>
      </c>
      <c r="I30" s="99">
        <v>32.293999999999997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717.47700000000009</v>
      </c>
      <c r="E31" s="99">
        <f t="shared" si="3"/>
        <v>8.9580000000000677</v>
      </c>
      <c r="F31" s="99">
        <f t="shared" si="3"/>
        <v>15.161000000000008</v>
      </c>
      <c r="G31" s="99">
        <f t="shared" si="3"/>
        <v>185.32500000000005</v>
      </c>
      <c r="H31" s="99">
        <f t="shared" si="3"/>
        <v>508.03299999999996</v>
      </c>
      <c r="I31" s="99">
        <f t="shared" si="3"/>
        <v>-64.872000000000057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615.80100000000004</v>
      </c>
      <c r="E32" s="99">
        <v>0</v>
      </c>
      <c r="F32" s="99">
        <v>0</v>
      </c>
      <c r="G32" s="99">
        <v>178.65800000000002</v>
      </c>
      <c r="H32" s="99">
        <v>437.14300000000003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-13.408000000000003</v>
      </c>
      <c r="G33" s="99">
        <v>0</v>
      </c>
      <c r="H33" s="99">
        <v>14.866000000000003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101.67600000000004</v>
      </c>
      <c r="E34" s="99">
        <f t="shared" si="4"/>
        <v>7.5000000000000675</v>
      </c>
      <c r="F34" s="99">
        <f t="shared" si="4"/>
        <v>1.7530000000000054</v>
      </c>
      <c r="G34" s="99">
        <f t="shared" si="4"/>
        <v>6.66700000000003</v>
      </c>
      <c r="H34" s="99">
        <f t="shared" si="4"/>
        <v>85.755999999999929</v>
      </c>
      <c r="I34" s="99">
        <f t="shared" si="4"/>
        <v>-64.872000000000057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14.897000000000002</v>
      </c>
      <c r="E35" s="99">
        <v>0.153</v>
      </c>
      <c r="F35" s="99">
        <v>3.7920000000000003</v>
      </c>
      <c r="G35" s="99">
        <v>7.6599999999999993</v>
      </c>
      <c r="H35" s="99">
        <v>3.2920000000000003</v>
      </c>
      <c r="I35" s="99">
        <v>0.97199999999999998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12.463000000000001</v>
      </c>
      <c r="E36" s="99">
        <v>4.4450000000000003</v>
      </c>
      <c r="F36" s="99">
        <v>0.3</v>
      </c>
      <c r="G36" s="99">
        <v>3.4169999999999998</v>
      </c>
      <c r="H36" s="99">
        <v>4.3010000000000002</v>
      </c>
      <c r="I36" s="99">
        <v>3.4060000000000001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201.505</v>
      </c>
      <c r="E37" s="99">
        <v>123.304</v>
      </c>
      <c r="F37" s="99">
        <v>3.4929999999999999</v>
      </c>
      <c r="G37" s="99">
        <v>17.098000000000003</v>
      </c>
      <c r="H37" s="99">
        <v>57.609999999999985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164.70099999999999</v>
      </c>
      <c r="E38" s="99">
        <v>92.921000000000006</v>
      </c>
      <c r="F38" s="99">
        <v>3.169</v>
      </c>
      <c r="G38" s="99">
        <v>20.424999999999997</v>
      </c>
      <c r="H38" s="99">
        <v>48.186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0.5129999999999999</v>
      </c>
      <c r="E39" s="99">
        <v>-0.73899999999999966</v>
      </c>
      <c r="F39" s="99">
        <v>1.3469999999999995</v>
      </c>
      <c r="G39" s="99">
        <v>-0.23600000000000002</v>
      </c>
      <c r="H39" s="99">
        <v>0.14099999999999999</v>
      </c>
      <c r="I39" s="99">
        <v>-0.5129999999999999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61.925000000000047</v>
      </c>
      <c r="E40" s="99">
        <f t="shared" si="5"/>
        <v>-17.851999999999922</v>
      </c>
      <c r="F40" s="99">
        <f t="shared" si="5"/>
        <v>-3.4099999999999944</v>
      </c>
      <c r="G40" s="99">
        <f t="shared" si="5"/>
        <v>5.9870000000000259</v>
      </c>
      <c r="H40" s="99">
        <f t="shared" si="5"/>
        <v>77.199999999999946</v>
      </c>
      <c r="I40" s="99">
        <f t="shared" si="5"/>
        <v>-61.925000000000054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717.47699999999986</v>
      </c>
      <c r="E42" s="99">
        <v>8.958000000000002</v>
      </c>
      <c r="F42" s="99">
        <v>15.161000000000001</v>
      </c>
      <c r="G42" s="99">
        <v>185.32500000000002</v>
      </c>
      <c r="H42" s="99">
        <v>508.0329999999999</v>
      </c>
      <c r="I42" s="99">
        <v>-64.872000000000057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115.21900000000002</v>
      </c>
      <c r="E43" s="99">
        <v>0</v>
      </c>
      <c r="F43" s="99">
        <v>0</v>
      </c>
      <c r="G43" s="99">
        <v>115.21900000000002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115.21900000000002</v>
      </c>
      <c r="E44" s="99">
        <v>0</v>
      </c>
      <c r="F44" s="99">
        <v>0</v>
      </c>
      <c r="G44" s="99">
        <v>0</v>
      </c>
      <c r="H44" s="99">
        <v>115.21900000000002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717.47699999999986</v>
      </c>
      <c r="E45" s="99">
        <f t="shared" si="6"/>
        <v>8.958000000000002</v>
      </c>
      <c r="F45" s="99">
        <f t="shared" si="6"/>
        <v>15.161000000000001</v>
      </c>
      <c r="G45" s="99">
        <f t="shared" si="6"/>
        <v>70.105999999999995</v>
      </c>
      <c r="H45" s="99">
        <f t="shared" si="6"/>
        <v>623.25199999999995</v>
      </c>
      <c r="I45" s="99">
        <f t="shared" si="6"/>
        <v>-64.872000000000057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615.80100000000004</v>
      </c>
      <c r="E46" s="99">
        <v>0</v>
      </c>
      <c r="F46" s="99">
        <v>0</v>
      </c>
      <c r="G46" s="99">
        <v>63.439000000000007</v>
      </c>
      <c r="H46" s="99">
        <v>552.36200000000008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-13.408000000000003</v>
      </c>
      <c r="G47" s="99">
        <v>0</v>
      </c>
      <c r="H47" s="99">
        <v>14.866000000000003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101.67599999999982</v>
      </c>
      <c r="E48" s="99">
        <f t="shared" si="7"/>
        <v>7.5000000000000018</v>
      </c>
      <c r="F48" s="99">
        <f t="shared" si="7"/>
        <v>1.7529999999999983</v>
      </c>
      <c r="G48" s="99">
        <f t="shared" si="7"/>
        <v>6.6669999999999874</v>
      </c>
      <c r="H48" s="99">
        <f t="shared" si="7"/>
        <v>85.755999999999872</v>
      </c>
      <c r="I48" s="99">
        <f t="shared" si="7"/>
        <v>-64.872000000000057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1418.3910000000001</v>
      </c>
      <c r="E8" s="99">
        <v>978.13300000000004</v>
      </c>
      <c r="F8" s="99">
        <v>68.445000000000007</v>
      </c>
      <c r="G8" s="99">
        <v>138.26699999999997</v>
      </c>
      <c r="H8" s="99">
        <v>233.54599999999999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709.87800000000004</v>
      </c>
      <c r="E9" s="99">
        <v>532.24900000000002</v>
      </c>
      <c r="F9" s="99">
        <v>38.437000000000005</v>
      </c>
      <c r="G9" s="99">
        <v>51.081999999999994</v>
      </c>
      <c r="H9" s="99">
        <v>88.110000000000014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708.51300000000003</v>
      </c>
      <c r="E10" s="99">
        <f t="shared" si="0"/>
        <v>445.88400000000001</v>
      </c>
      <c r="F10" s="99">
        <f t="shared" si="0"/>
        <v>30.008000000000003</v>
      </c>
      <c r="G10" s="99">
        <f t="shared" si="0"/>
        <v>87.184999999999974</v>
      </c>
      <c r="H10" s="99">
        <f t="shared" si="0"/>
        <v>145.43599999999998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165.78899999999999</v>
      </c>
      <c r="E11" s="99">
        <v>93.474000000000004</v>
      </c>
      <c r="F11" s="99">
        <v>3.2109999999999994</v>
      </c>
      <c r="G11" s="99">
        <v>20.554000000000002</v>
      </c>
      <c r="H11" s="99">
        <v>48.55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542.72400000000005</v>
      </c>
      <c r="E12" s="99">
        <f>E10-E11</f>
        <v>352.41</v>
      </c>
      <c r="F12" s="99">
        <f>F10-F11</f>
        <v>26.797000000000004</v>
      </c>
      <c r="G12" s="99">
        <f>G10-G11</f>
        <v>66.630999999999972</v>
      </c>
      <c r="H12" s="99">
        <f>H10-H11</f>
        <v>96.885999999999981</v>
      </c>
      <c r="I12" s="99">
        <v>-33.012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438.91500000000008</v>
      </c>
      <c r="E13" s="99">
        <v>300.54000000000008</v>
      </c>
      <c r="F13" s="99">
        <v>17.463999999999999</v>
      </c>
      <c r="G13" s="99">
        <v>68.027000000000015</v>
      </c>
      <c r="H13" s="99">
        <v>52.884</v>
      </c>
      <c r="I13" s="99">
        <v>3.8980000000000001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8.2650000000000006</v>
      </c>
      <c r="E14" s="99">
        <v>3.028</v>
      </c>
      <c r="F14" s="99">
        <v>2.7269999999999999</v>
      </c>
      <c r="G14" s="99">
        <v>0.126</v>
      </c>
      <c r="H14" s="99">
        <v>2.3840000000000003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26.588999999999999</v>
      </c>
      <c r="E15" s="99">
        <v>14.538</v>
      </c>
      <c r="F15" s="99">
        <v>5.7000000000000009E-2</v>
      </c>
      <c r="G15" s="99">
        <v>2.4E-2</v>
      </c>
      <c r="H15" s="99">
        <v>11.969999999999999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122.13299999999997</v>
      </c>
      <c r="E16" s="99">
        <f t="shared" si="1"/>
        <v>63.379999999999953</v>
      </c>
      <c r="F16" s="99">
        <f t="shared" si="1"/>
        <v>6.6630000000000056</v>
      </c>
      <c r="G16" s="99">
        <f t="shared" si="1"/>
        <v>-1.4980000000000433</v>
      </c>
      <c r="H16" s="99">
        <f t="shared" si="1"/>
        <v>53.58799999999998</v>
      </c>
      <c r="I16" s="99">
        <f t="shared" si="1"/>
        <v>-36.910000000000004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440.14799999999997</v>
      </c>
      <c r="E17" s="99">
        <v>0</v>
      </c>
      <c r="F17" s="99">
        <v>0</v>
      </c>
      <c r="G17" s="99">
        <v>0</v>
      </c>
      <c r="H17" s="99">
        <v>440.14799999999997</v>
      </c>
      <c r="I17" s="99">
        <v>2.665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28.207000000000004</v>
      </c>
      <c r="E18" s="99">
        <v>0</v>
      </c>
      <c r="F18" s="99">
        <v>0</v>
      </c>
      <c r="G18" s="99">
        <v>28.207000000000004</v>
      </c>
      <c r="H18" s="99">
        <v>0</v>
      </c>
      <c r="I18" s="99">
        <v>0.121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85.426000000000002</v>
      </c>
      <c r="E19" s="99">
        <v>0</v>
      </c>
      <c r="F19" s="99">
        <v>0</v>
      </c>
      <c r="G19" s="99">
        <v>85.426000000000002</v>
      </c>
      <c r="H19" s="99">
        <v>0</v>
      </c>
      <c r="I19" s="99">
        <v>3.415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151.30300000000003</v>
      </c>
      <c r="E20" s="99">
        <v>90.39500000000001</v>
      </c>
      <c r="F20" s="99">
        <v>50.038000000000004</v>
      </c>
      <c r="G20" s="99">
        <v>6.3529999999999998</v>
      </c>
      <c r="H20" s="99">
        <v>4.5170000000000012</v>
      </c>
      <c r="I20" s="99">
        <v>44.045999999999999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166.83199999999999</v>
      </c>
      <c r="E21" s="99">
        <v>35.243000000000002</v>
      </c>
      <c r="F21" s="99">
        <v>42.411999999999999</v>
      </c>
      <c r="G21" s="99">
        <v>5.1260000000000003</v>
      </c>
      <c r="H21" s="99">
        <v>84.050999999999988</v>
      </c>
      <c r="I21" s="99">
        <v>28.517000000000003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635.029</v>
      </c>
      <c r="E22" s="99">
        <f t="shared" si="2"/>
        <v>8.2279999999999447</v>
      </c>
      <c r="F22" s="99">
        <f t="shared" si="2"/>
        <v>-0.96300000000000097</v>
      </c>
      <c r="G22" s="99">
        <f t="shared" si="2"/>
        <v>54.49399999999995</v>
      </c>
      <c r="H22" s="99">
        <f t="shared" si="2"/>
        <v>573.27</v>
      </c>
      <c r="I22" s="99">
        <f t="shared" si="2"/>
        <v>-46.480000000000011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95.649000000000001</v>
      </c>
      <c r="E23" s="99">
        <v>11.822000000000001</v>
      </c>
      <c r="F23" s="99">
        <v>1.9319999999999999</v>
      </c>
      <c r="G23" s="99">
        <v>0</v>
      </c>
      <c r="H23" s="99">
        <v>81.894999999999996</v>
      </c>
      <c r="I23" s="99">
        <v>4.5279999999999996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100.05199999999999</v>
      </c>
      <c r="E24" s="99">
        <v>0</v>
      </c>
      <c r="F24" s="99">
        <v>0</v>
      </c>
      <c r="G24" s="99">
        <v>100.05199999999999</v>
      </c>
      <c r="H24" s="99">
        <v>0</v>
      </c>
      <c r="I24" s="99">
        <v>0.125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183.898</v>
      </c>
      <c r="E25" s="99">
        <v>0</v>
      </c>
      <c r="F25" s="99">
        <v>0</v>
      </c>
      <c r="G25" s="99">
        <v>0</v>
      </c>
      <c r="H25" s="99">
        <v>183.898</v>
      </c>
      <c r="I25" s="99">
        <v>0.88200000000000001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183.82199999999997</v>
      </c>
      <c r="E26" s="99">
        <v>5.6529999999999987</v>
      </c>
      <c r="F26" s="99">
        <v>29.503999999999994</v>
      </c>
      <c r="G26" s="99">
        <v>148.452</v>
      </c>
      <c r="H26" s="99">
        <v>0.21299999999999999</v>
      </c>
      <c r="I26" s="99">
        <v>0.95799999999999996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168.42399999999998</v>
      </c>
      <c r="E27" s="99">
        <v>4.1210000000000004</v>
      </c>
      <c r="F27" s="99">
        <v>13.834999999999999</v>
      </c>
      <c r="G27" s="99">
        <v>150.255</v>
      </c>
      <c r="H27" s="99">
        <v>0.21299999999999999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166.417</v>
      </c>
      <c r="E28" s="99">
        <v>0</v>
      </c>
      <c r="F28" s="99">
        <v>0</v>
      </c>
      <c r="G28" s="99">
        <v>0</v>
      </c>
      <c r="H28" s="99">
        <v>166.417</v>
      </c>
      <c r="I28" s="99">
        <v>2.048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92.440000000000012</v>
      </c>
      <c r="E29" s="99">
        <v>8.27</v>
      </c>
      <c r="F29" s="99">
        <v>40.711000000000006</v>
      </c>
      <c r="G29" s="99">
        <v>21.443000000000012</v>
      </c>
      <c r="H29" s="99">
        <v>22.016000000000002</v>
      </c>
      <c r="I29" s="99">
        <v>16.423999999999999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80.452999999999989</v>
      </c>
      <c r="E30" s="99">
        <v>4.1219999999999999</v>
      </c>
      <c r="F30" s="99">
        <v>40.738000000000007</v>
      </c>
      <c r="G30" s="99">
        <v>5.1349999999999909</v>
      </c>
      <c r="H30" s="99">
        <v>30.457999999999998</v>
      </c>
      <c r="I30" s="99">
        <v>28.410999999999994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625.36199999999997</v>
      </c>
      <c r="E31" s="99">
        <f t="shared" si="3"/>
        <v>-6.2100000000000577</v>
      </c>
      <c r="F31" s="99">
        <f t="shared" si="3"/>
        <v>12.800999999999995</v>
      </c>
      <c r="G31" s="99">
        <f t="shared" si="3"/>
        <v>136.43499999999992</v>
      </c>
      <c r="H31" s="99">
        <f t="shared" si="3"/>
        <v>482.33600000000001</v>
      </c>
      <c r="I31" s="99">
        <f t="shared" si="3"/>
        <v>-36.813000000000009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578.00400000000002</v>
      </c>
      <c r="E32" s="99">
        <v>0</v>
      </c>
      <c r="F32" s="99">
        <v>0</v>
      </c>
      <c r="G32" s="99">
        <v>180.83100000000002</v>
      </c>
      <c r="H32" s="99">
        <v>397.173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-13.526</v>
      </c>
      <c r="G33" s="99">
        <v>0</v>
      </c>
      <c r="H33" s="99">
        <v>14.984000000000002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47.357999999999947</v>
      </c>
      <c r="E34" s="99">
        <f t="shared" si="4"/>
        <v>-7.6680000000000579</v>
      </c>
      <c r="F34" s="99">
        <f t="shared" si="4"/>
        <v>-0.72500000000000497</v>
      </c>
      <c r="G34" s="99">
        <f t="shared" si="4"/>
        <v>-44.3960000000001</v>
      </c>
      <c r="H34" s="99">
        <f t="shared" si="4"/>
        <v>100.14700000000002</v>
      </c>
      <c r="I34" s="99">
        <f t="shared" si="4"/>
        <v>-36.813000000000009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17.262000000000004</v>
      </c>
      <c r="E35" s="99">
        <v>0.129</v>
      </c>
      <c r="F35" s="99">
        <v>3.3670000000000004</v>
      </c>
      <c r="G35" s="99">
        <v>10.227</v>
      </c>
      <c r="H35" s="99">
        <v>3.5389999999999997</v>
      </c>
      <c r="I35" s="99">
        <v>0.95900000000000007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14.793000000000001</v>
      </c>
      <c r="E36" s="99">
        <v>6.3420000000000005</v>
      </c>
      <c r="F36" s="99">
        <v>0.379</v>
      </c>
      <c r="G36" s="99">
        <v>3.657</v>
      </c>
      <c r="H36" s="99">
        <v>4.4150000000000009</v>
      </c>
      <c r="I36" s="99">
        <v>3.4279999999999999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176.334</v>
      </c>
      <c r="E37" s="99">
        <v>92.543000000000006</v>
      </c>
      <c r="F37" s="99">
        <v>3.423</v>
      </c>
      <c r="G37" s="99">
        <v>24.434000000000005</v>
      </c>
      <c r="H37" s="99">
        <v>55.934000000000005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165.78899999999999</v>
      </c>
      <c r="E38" s="99">
        <v>93.474000000000004</v>
      </c>
      <c r="F38" s="99">
        <v>3.2109999999999994</v>
      </c>
      <c r="G38" s="99">
        <v>20.554000000000002</v>
      </c>
      <c r="H38" s="99">
        <v>48.55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-0.63500000000000023</v>
      </c>
      <c r="E39" s="99">
        <v>-0.57300000000000006</v>
      </c>
      <c r="F39" s="99">
        <v>2.9999999999999805E-2</v>
      </c>
      <c r="G39" s="99">
        <v>-0.23099999999999998</v>
      </c>
      <c r="H39" s="99">
        <v>0.13900000000000001</v>
      </c>
      <c r="I39" s="99">
        <v>0.63499999999999979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34.978999999999935</v>
      </c>
      <c r="E40" s="99">
        <f t="shared" si="5"/>
        <v>4.8999999999942312E-2</v>
      </c>
      <c r="F40" s="99">
        <f t="shared" si="5"/>
        <v>-3.9550000000000067</v>
      </c>
      <c r="G40" s="99">
        <f t="shared" si="5"/>
        <v>-54.615000000000116</v>
      </c>
      <c r="H40" s="99">
        <f t="shared" si="5"/>
        <v>93.500000000000014</v>
      </c>
      <c r="I40" s="99">
        <f t="shared" si="5"/>
        <v>-34.979000000000013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625.36199999999963</v>
      </c>
      <c r="E42" s="99">
        <v>-6.2100000000000506</v>
      </c>
      <c r="F42" s="99">
        <v>12.800999999999988</v>
      </c>
      <c r="G42" s="99">
        <v>136.43499999999989</v>
      </c>
      <c r="H42" s="99">
        <v>482.33599999999979</v>
      </c>
      <c r="I42" s="99">
        <v>-36.813000000000009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112.83500000000001</v>
      </c>
      <c r="E43" s="99">
        <v>0</v>
      </c>
      <c r="F43" s="99">
        <v>0</v>
      </c>
      <c r="G43" s="99">
        <v>112.83500000000001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112.83500000000001</v>
      </c>
      <c r="E44" s="99">
        <v>0</v>
      </c>
      <c r="F44" s="99">
        <v>0</v>
      </c>
      <c r="G44" s="99">
        <v>0</v>
      </c>
      <c r="H44" s="99">
        <v>112.83500000000001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625.36199999999963</v>
      </c>
      <c r="E45" s="99">
        <f t="shared" si="6"/>
        <v>-6.2100000000000506</v>
      </c>
      <c r="F45" s="99">
        <f t="shared" si="6"/>
        <v>12.800999999999988</v>
      </c>
      <c r="G45" s="99">
        <f t="shared" si="6"/>
        <v>23.599999999999881</v>
      </c>
      <c r="H45" s="99">
        <f t="shared" si="6"/>
        <v>595.17099999999982</v>
      </c>
      <c r="I45" s="99">
        <f t="shared" si="6"/>
        <v>-36.813000000000009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578.00400000000002</v>
      </c>
      <c r="E46" s="99">
        <v>0</v>
      </c>
      <c r="F46" s="99">
        <v>0</v>
      </c>
      <c r="G46" s="99">
        <v>67.996000000000009</v>
      </c>
      <c r="H46" s="99">
        <v>510.00800000000004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-13.526</v>
      </c>
      <c r="G47" s="99">
        <v>0</v>
      </c>
      <c r="H47" s="99">
        <v>14.984000000000002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47.357999999999606</v>
      </c>
      <c r="E48" s="99">
        <f t="shared" si="7"/>
        <v>-7.6680000000000508</v>
      </c>
      <c r="F48" s="99">
        <f t="shared" si="7"/>
        <v>-0.72500000000001208</v>
      </c>
      <c r="G48" s="99">
        <f t="shared" si="7"/>
        <v>-44.396000000000129</v>
      </c>
      <c r="H48" s="99">
        <f t="shared" si="7"/>
        <v>100.14699999999979</v>
      </c>
      <c r="I48" s="99">
        <f t="shared" si="7"/>
        <v>-36.813000000000009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1576.4420000000002</v>
      </c>
      <c r="E8" s="99">
        <v>1111.866</v>
      </c>
      <c r="F8" s="99">
        <v>68.572000000000003</v>
      </c>
      <c r="G8" s="99">
        <v>137.55500000000001</v>
      </c>
      <c r="H8" s="99">
        <v>258.44900000000007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790.81500000000005</v>
      </c>
      <c r="E9" s="99">
        <v>610.67600000000004</v>
      </c>
      <c r="F9" s="99">
        <v>38.538000000000004</v>
      </c>
      <c r="G9" s="99">
        <v>50.078999999999994</v>
      </c>
      <c r="H9" s="99">
        <v>91.522000000000006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785.62700000000018</v>
      </c>
      <c r="E10" s="99">
        <f t="shared" si="0"/>
        <v>501.18999999999994</v>
      </c>
      <c r="F10" s="99">
        <f t="shared" si="0"/>
        <v>30.033999999999999</v>
      </c>
      <c r="G10" s="99">
        <f t="shared" si="0"/>
        <v>87.476000000000013</v>
      </c>
      <c r="H10" s="99">
        <f t="shared" si="0"/>
        <v>166.92700000000008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165.184</v>
      </c>
      <c r="E11" s="99">
        <v>93.507999999999996</v>
      </c>
      <c r="F11" s="99">
        <v>3.2149999999999999</v>
      </c>
      <c r="G11" s="99">
        <v>20.402000000000001</v>
      </c>
      <c r="H11" s="99">
        <v>48.059000000000005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620.44300000000021</v>
      </c>
      <c r="E12" s="99">
        <f>E10-E11</f>
        <v>407.68199999999996</v>
      </c>
      <c r="F12" s="99">
        <f>F10-F11</f>
        <v>26.818999999999999</v>
      </c>
      <c r="G12" s="99">
        <f>G10-G11</f>
        <v>67.074000000000012</v>
      </c>
      <c r="H12" s="99">
        <f>H10-H11</f>
        <v>118.86800000000008</v>
      </c>
      <c r="I12" s="99">
        <v>-49.635000000000048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455.91400000000004</v>
      </c>
      <c r="E13" s="99">
        <v>313.37400000000002</v>
      </c>
      <c r="F13" s="99">
        <v>17.117000000000001</v>
      </c>
      <c r="G13" s="99">
        <v>68.071999999999989</v>
      </c>
      <c r="H13" s="99">
        <v>57.351000000000006</v>
      </c>
      <c r="I13" s="99">
        <v>3.8940000000000001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6.1860000000000008</v>
      </c>
      <c r="E14" s="99">
        <v>3.1919999999999997</v>
      </c>
      <c r="F14" s="99">
        <v>0.48200000000000004</v>
      </c>
      <c r="G14" s="99">
        <v>0.13800000000000001</v>
      </c>
      <c r="H14" s="99">
        <v>2.374000000000001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13.306000000000001</v>
      </c>
      <c r="E15" s="99">
        <v>11.163000000000002</v>
      </c>
      <c r="F15" s="99">
        <v>0.02</v>
      </c>
      <c r="G15" s="99">
        <v>3.2000000000000001E-2</v>
      </c>
      <c r="H15" s="99">
        <v>2.0910000000000002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171.64900000000017</v>
      </c>
      <c r="E16" s="99">
        <f t="shared" si="1"/>
        <v>102.27899999999994</v>
      </c>
      <c r="F16" s="99">
        <f t="shared" si="1"/>
        <v>9.2399999999999984</v>
      </c>
      <c r="G16" s="99">
        <f t="shared" si="1"/>
        <v>-1.1039999999999761</v>
      </c>
      <c r="H16" s="99">
        <f t="shared" si="1"/>
        <v>61.234000000000073</v>
      </c>
      <c r="I16" s="99">
        <f t="shared" si="1"/>
        <v>-53.529000000000046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456.62200000000001</v>
      </c>
      <c r="E17" s="99">
        <v>0</v>
      </c>
      <c r="F17" s="99">
        <v>0</v>
      </c>
      <c r="G17" s="99">
        <v>0</v>
      </c>
      <c r="H17" s="99">
        <v>456.62200000000001</v>
      </c>
      <c r="I17" s="99">
        <v>3.1859999999999999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15.193999999999997</v>
      </c>
      <c r="E18" s="99">
        <v>0</v>
      </c>
      <c r="F18" s="99">
        <v>0</v>
      </c>
      <c r="G18" s="99">
        <v>15.193999999999997</v>
      </c>
      <c r="H18" s="99">
        <v>0</v>
      </c>
      <c r="I18" s="99">
        <v>3.2000000000000001E-2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82.938000000000017</v>
      </c>
      <c r="E19" s="99">
        <v>0</v>
      </c>
      <c r="F19" s="99">
        <v>0</v>
      </c>
      <c r="G19" s="99">
        <v>82.938000000000017</v>
      </c>
      <c r="H19" s="99">
        <v>0</v>
      </c>
      <c r="I19" s="99">
        <v>1.1309999999999998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131.15800000000002</v>
      </c>
      <c r="E20" s="99">
        <v>68.835999999999999</v>
      </c>
      <c r="F20" s="99">
        <v>52.452000000000005</v>
      </c>
      <c r="G20" s="99">
        <v>5.2280000000000006</v>
      </c>
      <c r="H20" s="99">
        <v>4.6419999999999995</v>
      </c>
      <c r="I20" s="99">
        <v>44.093999999999994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155.53399999999999</v>
      </c>
      <c r="E21" s="99">
        <v>31.684000000000001</v>
      </c>
      <c r="F21" s="99">
        <v>48.959999999999994</v>
      </c>
      <c r="G21" s="99">
        <v>4.0960000000000001</v>
      </c>
      <c r="H21" s="99">
        <v>70.794000000000011</v>
      </c>
      <c r="I21" s="99">
        <v>19.718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720.39100000000019</v>
      </c>
      <c r="E22" s="99">
        <f t="shared" si="2"/>
        <v>65.126999999999938</v>
      </c>
      <c r="F22" s="99">
        <f t="shared" si="2"/>
        <v>5.7479999999999905</v>
      </c>
      <c r="G22" s="99">
        <f t="shared" si="2"/>
        <v>65.508000000000038</v>
      </c>
      <c r="H22" s="99">
        <f t="shared" si="2"/>
        <v>584.00800000000004</v>
      </c>
      <c r="I22" s="99">
        <f t="shared" si="2"/>
        <v>-73.620000000000033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93.189000000000007</v>
      </c>
      <c r="E23" s="99">
        <v>13.397</v>
      </c>
      <c r="F23" s="99">
        <v>2.19</v>
      </c>
      <c r="G23" s="99">
        <v>0</v>
      </c>
      <c r="H23" s="99">
        <v>77.602000000000004</v>
      </c>
      <c r="I23" s="99">
        <v>2.1120000000000001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95.177999999999997</v>
      </c>
      <c r="E24" s="99">
        <v>0</v>
      </c>
      <c r="F24" s="99">
        <v>0</v>
      </c>
      <c r="G24" s="99">
        <v>95.177999999999997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184.90999999999994</v>
      </c>
      <c r="E25" s="99">
        <v>0</v>
      </c>
      <c r="F25" s="99">
        <v>0</v>
      </c>
      <c r="G25" s="99">
        <v>0</v>
      </c>
      <c r="H25" s="99">
        <v>184.90999999999994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185.00700000000001</v>
      </c>
      <c r="E26" s="99">
        <v>5.6469999999999985</v>
      </c>
      <c r="F26" s="99">
        <v>29.515000000000004</v>
      </c>
      <c r="G26" s="99">
        <v>149.63900000000001</v>
      </c>
      <c r="H26" s="99">
        <v>0.20599999999999999</v>
      </c>
      <c r="I26" s="99">
        <v>0.95900000000000007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171.27599999999998</v>
      </c>
      <c r="E27" s="99">
        <v>4.1190000000000007</v>
      </c>
      <c r="F27" s="99">
        <v>13.898999999999999</v>
      </c>
      <c r="G27" s="99">
        <v>153.05199999999999</v>
      </c>
      <c r="H27" s="99">
        <v>0.20599999999999999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169.209</v>
      </c>
      <c r="E28" s="99">
        <v>0</v>
      </c>
      <c r="F28" s="99">
        <v>0</v>
      </c>
      <c r="G28" s="99">
        <v>0</v>
      </c>
      <c r="H28" s="99">
        <v>169.209</v>
      </c>
      <c r="I28" s="99">
        <v>2.11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93.027999999999992</v>
      </c>
      <c r="E29" s="99">
        <v>9.1010000000000009</v>
      </c>
      <c r="F29" s="99">
        <v>41.345000000000006</v>
      </c>
      <c r="G29" s="99">
        <v>20.036000000000001</v>
      </c>
      <c r="H29" s="99">
        <v>22.545999999999999</v>
      </c>
      <c r="I29" s="99">
        <v>16.466999999999999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79.971000000000004</v>
      </c>
      <c r="E30" s="99">
        <v>4.109</v>
      </c>
      <c r="F30" s="99">
        <v>41.392000000000003</v>
      </c>
      <c r="G30" s="99">
        <v>6.0260000000000105</v>
      </c>
      <c r="H30" s="99">
        <v>28.443999999999999</v>
      </c>
      <c r="I30" s="99">
        <v>29.524000000000001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707.35300000000029</v>
      </c>
      <c r="E31" s="99">
        <f t="shared" si="3"/>
        <v>48.265999999999941</v>
      </c>
      <c r="F31" s="99">
        <f t="shared" si="3"/>
        <v>19.220999999999989</v>
      </c>
      <c r="G31" s="99">
        <f t="shared" si="3"/>
        <v>143.26300000000006</v>
      </c>
      <c r="H31" s="99">
        <f t="shared" si="3"/>
        <v>496.60300000000012</v>
      </c>
      <c r="I31" s="99">
        <f t="shared" si="3"/>
        <v>-60.582000000000022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626.85799999999995</v>
      </c>
      <c r="E32" s="99">
        <v>0</v>
      </c>
      <c r="F32" s="99">
        <v>0</v>
      </c>
      <c r="G32" s="99">
        <v>184.33500000000004</v>
      </c>
      <c r="H32" s="99">
        <v>442.52299999999997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-13.472999999999999</v>
      </c>
      <c r="G33" s="99">
        <v>0</v>
      </c>
      <c r="H33" s="99">
        <v>14.931000000000001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80.495000000000346</v>
      </c>
      <c r="E34" s="99">
        <f t="shared" si="4"/>
        <v>46.807999999999943</v>
      </c>
      <c r="F34" s="99">
        <f t="shared" si="4"/>
        <v>5.7479999999999905</v>
      </c>
      <c r="G34" s="99">
        <f t="shared" si="4"/>
        <v>-41.071999999999974</v>
      </c>
      <c r="H34" s="99">
        <f t="shared" si="4"/>
        <v>69.011000000000152</v>
      </c>
      <c r="I34" s="99">
        <f t="shared" si="4"/>
        <v>-60.582000000000022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16.850000000000001</v>
      </c>
      <c r="E35" s="99">
        <v>0.45499999999999996</v>
      </c>
      <c r="F35" s="99">
        <v>3.24</v>
      </c>
      <c r="G35" s="99">
        <v>9.5440000000000005</v>
      </c>
      <c r="H35" s="99">
        <v>3.6109999999999998</v>
      </c>
      <c r="I35" s="99">
        <v>0.84499999999999997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14.738000000000001</v>
      </c>
      <c r="E36" s="99">
        <v>6.59</v>
      </c>
      <c r="F36" s="99">
        <v>0.3</v>
      </c>
      <c r="G36" s="99">
        <v>3.734</v>
      </c>
      <c r="H36" s="99">
        <v>4.1140000000000008</v>
      </c>
      <c r="I36" s="99">
        <v>2.9569999999999999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185.09700000000004</v>
      </c>
      <c r="E37" s="99">
        <v>100.28000000000002</v>
      </c>
      <c r="F37" s="99">
        <v>3.6140000000000003</v>
      </c>
      <c r="G37" s="99">
        <v>24.124000000000002</v>
      </c>
      <c r="H37" s="99">
        <v>57.079000000000008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165.184</v>
      </c>
      <c r="E38" s="99">
        <v>93.507999999999996</v>
      </c>
      <c r="F38" s="99">
        <v>3.2149999999999999</v>
      </c>
      <c r="G38" s="99">
        <v>20.402000000000001</v>
      </c>
      <c r="H38" s="99">
        <v>48.059000000000005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3.3999999999999531E-2</v>
      </c>
      <c r="E39" s="99">
        <v>-1.8860000000000003</v>
      </c>
      <c r="F39" s="99">
        <v>2.0339999999999998</v>
      </c>
      <c r="G39" s="99">
        <v>-0.30799999999999994</v>
      </c>
      <c r="H39" s="99">
        <v>0.19400000000000001</v>
      </c>
      <c r="I39" s="99">
        <v>-3.399999999999892E-2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58.436000000000313</v>
      </c>
      <c r="E40" s="99">
        <f t="shared" si="5"/>
        <v>48.056999999999924</v>
      </c>
      <c r="F40" s="99">
        <f t="shared" si="5"/>
        <v>0.37499999999998979</v>
      </c>
      <c r="G40" s="99">
        <f t="shared" si="5"/>
        <v>-50.295999999999971</v>
      </c>
      <c r="H40" s="99">
        <f t="shared" si="5"/>
        <v>60.300000000000146</v>
      </c>
      <c r="I40" s="99">
        <f t="shared" si="5"/>
        <v>-58.436000000000021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707.35300000000029</v>
      </c>
      <c r="E42" s="99">
        <v>48.265999999999913</v>
      </c>
      <c r="F42" s="99">
        <v>19.220999999999997</v>
      </c>
      <c r="G42" s="99">
        <v>143.26300000000009</v>
      </c>
      <c r="H42" s="99">
        <v>496.60300000000024</v>
      </c>
      <c r="I42" s="99">
        <v>-60.582000000000036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117.88999999999999</v>
      </c>
      <c r="E43" s="99">
        <v>0</v>
      </c>
      <c r="F43" s="99">
        <v>0</v>
      </c>
      <c r="G43" s="99">
        <v>117.88999999999999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117.88999999999999</v>
      </c>
      <c r="E44" s="99">
        <v>0</v>
      </c>
      <c r="F44" s="99">
        <v>0</v>
      </c>
      <c r="G44" s="99">
        <v>0</v>
      </c>
      <c r="H44" s="99">
        <v>117.88999999999999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707.35300000000029</v>
      </c>
      <c r="E45" s="99">
        <f t="shared" si="6"/>
        <v>48.265999999999913</v>
      </c>
      <c r="F45" s="99">
        <f t="shared" si="6"/>
        <v>19.220999999999997</v>
      </c>
      <c r="G45" s="99">
        <f t="shared" si="6"/>
        <v>25.373000000000104</v>
      </c>
      <c r="H45" s="99">
        <f t="shared" si="6"/>
        <v>614.49300000000017</v>
      </c>
      <c r="I45" s="99">
        <f t="shared" si="6"/>
        <v>-60.582000000000036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626.85800000000006</v>
      </c>
      <c r="E46" s="99">
        <v>0</v>
      </c>
      <c r="F46" s="99">
        <v>0</v>
      </c>
      <c r="G46" s="99">
        <v>66.445000000000022</v>
      </c>
      <c r="H46" s="99">
        <v>560.41300000000001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-13.472999999999999</v>
      </c>
      <c r="G47" s="99">
        <v>0</v>
      </c>
      <c r="H47" s="99">
        <v>14.931000000000001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80.495000000000232</v>
      </c>
      <c r="E48" s="99">
        <f t="shared" si="7"/>
        <v>46.807999999999915</v>
      </c>
      <c r="F48" s="99">
        <f t="shared" si="7"/>
        <v>5.7479999999999976</v>
      </c>
      <c r="G48" s="99">
        <f t="shared" si="7"/>
        <v>-41.071999999999917</v>
      </c>
      <c r="H48" s="99">
        <f t="shared" si="7"/>
        <v>69.011000000000152</v>
      </c>
      <c r="I48" s="99">
        <f t="shared" si="7"/>
        <v>-60.582000000000036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1672.414</v>
      </c>
      <c r="E8" s="99">
        <v>1182.777</v>
      </c>
      <c r="F8" s="99">
        <v>68.760999999999996</v>
      </c>
      <c r="G8" s="99">
        <v>161.45500000000001</v>
      </c>
      <c r="H8" s="99">
        <v>259.42099999999999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861.3549999999999</v>
      </c>
      <c r="E9" s="99">
        <v>665.20400000000018</v>
      </c>
      <c r="F9" s="99">
        <v>38.744</v>
      </c>
      <c r="G9" s="99">
        <v>62.997000000000007</v>
      </c>
      <c r="H9" s="99">
        <v>94.409999999999783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811.05900000000008</v>
      </c>
      <c r="E10" s="99">
        <f t="shared" si="0"/>
        <v>517.57299999999987</v>
      </c>
      <c r="F10" s="99">
        <f t="shared" si="0"/>
        <v>30.016999999999996</v>
      </c>
      <c r="G10" s="99">
        <f t="shared" si="0"/>
        <v>98.457999999999998</v>
      </c>
      <c r="H10" s="99">
        <f t="shared" si="0"/>
        <v>165.01100000000019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165.988</v>
      </c>
      <c r="E11" s="99">
        <v>93.844999999999999</v>
      </c>
      <c r="F11" s="99">
        <v>3.2429999999999999</v>
      </c>
      <c r="G11" s="99">
        <v>20.538</v>
      </c>
      <c r="H11" s="99">
        <v>48.361999999999995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645.07100000000014</v>
      </c>
      <c r="E12" s="99">
        <f>E10-E11</f>
        <v>423.72799999999984</v>
      </c>
      <c r="F12" s="99">
        <f>F10-F11</f>
        <v>26.773999999999997</v>
      </c>
      <c r="G12" s="99">
        <f>G10-G11</f>
        <v>77.92</v>
      </c>
      <c r="H12" s="99">
        <f>H10-H11</f>
        <v>116.6490000000002</v>
      </c>
      <c r="I12" s="99">
        <v>-59.404999999999973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507.89100000000002</v>
      </c>
      <c r="E13" s="99">
        <v>341.44899999999996</v>
      </c>
      <c r="F13" s="99">
        <v>22.255000000000003</v>
      </c>
      <c r="G13" s="99">
        <v>79.826000000000008</v>
      </c>
      <c r="H13" s="99">
        <v>64.361000000000033</v>
      </c>
      <c r="I13" s="99">
        <v>4.5739999999999998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6.1720000000000006</v>
      </c>
      <c r="E14" s="99">
        <v>3.2189999999999999</v>
      </c>
      <c r="F14" s="99">
        <v>0.47800000000000004</v>
      </c>
      <c r="G14" s="99">
        <v>0.127</v>
      </c>
      <c r="H14" s="99">
        <v>2.3480000000000008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21.582000000000001</v>
      </c>
      <c r="E15" s="99">
        <v>18.824999999999999</v>
      </c>
      <c r="F15" s="99">
        <v>2.0999999999999998E-2</v>
      </c>
      <c r="G15" s="99">
        <v>4.7E-2</v>
      </c>
      <c r="H15" s="99">
        <v>2.6890000000000001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152.59000000000012</v>
      </c>
      <c r="E16" s="99">
        <f t="shared" si="1"/>
        <v>97.884999999999891</v>
      </c>
      <c r="F16" s="99">
        <f t="shared" si="1"/>
        <v>4.0619999999999949</v>
      </c>
      <c r="G16" s="99">
        <f t="shared" si="1"/>
        <v>-1.9860000000000058</v>
      </c>
      <c r="H16" s="99">
        <f t="shared" si="1"/>
        <v>52.629000000000168</v>
      </c>
      <c r="I16" s="99">
        <f t="shared" si="1"/>
        <v>-63.978999999999971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509.39900000000011</v>
      </c>
      <c r="E17" s="99">
        <v>0</v>
      </c>
      <c r="F17" s="99">
        <v>0</v>
      </c>
      <c r="G17" s="99">
        <v>0</v>
      </c>
      <c r="H17" s="99">
        <v>509.39900000000011</v>
      </c>
      <c r="I17" s="99">
        <v>3.0659999999999998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19.884999999999998</v>
      </c>
      <c r="E18" s="99">
        <v>0</v>
      </c>
      <c r="F18" s="99">
        <v>0</v>
      </c>
      <c r="G18" s="99">
        <v>19.884999999999998</v>
      </c>
      <c r="H18" s="99">
        <v>0</v>
      </c>
      <c r="I18" s="99">
        <v>4.6440000000000001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86.397999999999996</v>
      </c>
      <c r="E19" s="99">
        <v>0</v>
      </c>
      <c r="F19" s="99">
        <v>0</v>
      </c>
      <c r="G19" s="99">
        <v>86.397999999999996</v>
      </c>
      <c r="H19" s="99">
        <v>0</v>
      </c>
      <c r="I19" s="99">
        <v>1.2420000000000002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132.24</v>
      </c>
      <c r="E20" s="99">
        <v>56.447999999999986</v>
      </c>
      <c r="F20" s="99">
        <v>66.452000000000012</v>
      </c>
      <c r="G20" s="99">
        <v>4.7359999999999998</v>
      </c>
      <c r="H20" s="99">
        <v>4.604000000000001</v>
      </c>
      <c r="I20" s="99">
        <v>48.603000000000009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162.26</v>
      </c>
      <c r="E21" s="99">
        <v>38.576999999999991</v>
      </c>
      <c r="F21" s="99">
        <v>55.278000000000006</v>
      </c>
      <c r="G21" s="99">
        <v>3.5539999999999998</v>
      </c>
      <c r="H21" s="99">
        <v>64.850999999999999</v>
      </c>
      <c r="I21" s="99">
        <v>18.582999999999998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758.52200000000028</v>
      </c>
      <c r="E22" s="99">
        <f t="shared" si="2"/>
        <v>80.013999999999896</v>
      </c>
      <c r="F22" s="99">
        <f t="shared" si="2"/>
        <v>-7.112000000000009</v>
      </c>
      <c r="G22" s="99">
        <f t="shared" si="2"/>
        <v>63.344999999999992</v>
      </c>
      <c r="H22" s="99">
        <f t="shared" si="2"/>
        <v>622.2750000000002</v>
      </c>
      <c r="I22" s="99">
        <f t="shared" si="2"/>
        <v>-94.33499999999998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117.25300000000001</v>
      </c>
      <c r="E23" s="99">
        <v>19.044</v>
      </c>
      <c r="F23" s="99">
        <v>3.11</v>
      </c>
      <c r="G23" s="99">
        <v>0</v>
      </c>
      <c r="H23" s="99">
        <v>95.099000000000018</v>
      </c>
      <c r="I23" s="99">
        <v>1.7589999999999999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118.86199999999999</v>
      </c>
      <c r="E24" s="99">
        <v>0</v>
      </c>
      <c r="F24" s="99">
        <v>0</v>
      </c>
      <c r="G24" s="99">
        <v>118.86199999999999</v>
      </c>
      <c r="H24" s="99">
        <v>0</v>
      </c>
      <c r="I24" s="99">
        <v>0.15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200.04000000000002</v>
      </c>
      <c r="E25" s="99">
        <v>0</v>
      </c>
      <c r="F25" s="99">
        <v>0</v>
      </c>
      <c r="G25" s="99">
        <v>0</v>
      </c>
      <c r="H25" s="99">
        <v>200.04000000000002</v>
      </c>
      <c r="I25" s="99">
        <v>1.0169999999999999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199.94</v>
      </c>
      <c r="E26" s="99">
        <v>5.6710000000000003</v>
      </c>
      <c r="F26" s="99">
        <v>31.163</v>
      </c>
      <c r="G26" s="99">
        <v>162.869</v>
      </c>
      <c r="H26" s="99">
        <v>0.23699999999999999</v>
      </c>
      <c r="I26" s="99">
        <v>1.117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170.018</v>
      </c>
      <c r="E27" s="99">
        <v>4.1209999999999996</v>
      </c>
      <c r="F27" s="99">
        <v>14.045000000000002</v>
      </c>
      <c r="G27" s="99">
        <v>151.61500000000001</v>
      </c>
      <c r="H27" s="99">
        <v>0.23699999999999999</v>
      </c>
      <c r="I27" s="99">
        <v>3.2000000000000001E-2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167.97199999999998</v>
      </c>
      <c r="E28" s="99">
        <v>0</v>
      </c>
      <c r="F28" s="99">
        <v>0</v>
      </c>
      <c r="G28" s="99">
        <v>0</v>
      </c>
      <c r="H28" s="99">
        <v>167.97199999999998</v>
      </c>
      <c r="I28" s="99">
        <v>2.0779999999999998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97.316000000000017</v>
      </c>
      <c r="E29" s="99">
        <v>9.9789999999999992</v>
      </c>
      <c r="F29" s="99">
        <v>41.540000000000006</v>
      </c>
      <c r="G29" s="99">
        <v>22.365999999999985</v>
      </c>
      <c r="H29" s="99">
        <v>23.431000000000004</v>
      </c>
      <c r="I29" s="99">
        <v>16.678000000000001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83.15600000000002</v>
      </c>
      <c r="E30" s="99">
        <v>4.3170000000000002</v>
      </c>
      <c r="F30" s="99">
        <v>41.554000000000009</v>
      </c>
      <c r="G30" s="99">
        <v>7.0589999999999975</v>
      </c>
      <c r="H30" s="99">
        <v>30.226000000000003</v>
      </c>
      <c r="I30" s="99">
        <v>30.838000000000001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743.82500000000016</v>
      </c>
      <c r="E31" s="99">
        <f t="shared" si="3"/>
        <v>56.857999999999905</v>
      </c>
      <c r="F31" s="99">
        <f t="shared" si="3"/>
        <v>6.9099999999999895</v>
      </c>
      <c r="G31" s="99">
        <f t="shared" si="3"/>
        <v>178.15400000000002</v>
      </c>
      <c r="H31" s="99">
        <f t="shared" si="3"/>
        <v>501.90300000000013</v>
      </c>
      <c r="I31" s="99">
        <f t="shared" si="3"/>
        <v>-79.637999999999948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640.85199999999998</v>
      </c>
      <c r="E32" s="99">
        <v>0</v>
      </c>
      <c r="F32" s="99">
        <v>0</v>
      </c>
      <c r="G32" s="99">
        <v>204.17400000000001</v>
      </c>
      <c r="H32" s="99">
        <v>436.678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-1.4600000000000004</v>
      </c>
      <c r="F33" s="99">
        <v>-14.954000000000001</v>
      </c>
      <c r="G33" s="99">
        <v>0</v>
      </c>
      <c r="H33" s="99">
        <v>16.414000000000001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102.97300000000018</v>
      </c>
      <c r="E34" s="99">
        <f t="shared" si="4"/>
        <v>55.397999999999904</v>
      </c>
      <c r="F34" s="99">
        <f t="shared" si="4"/>
        <v>-8.0440000000000111</v>
      </c>
      <c r="G34" s="99">
        <f t="shared" si="4"/>
        <v>-26.019999999999982</v>
      </c>
      <c r="H34" s="99">
        <f t="shared" si="4"/>
        <v>81.639000000000138</v>
      </c>
      <c r="I34" s="99">
        <f t="shared" si="4"/>
        <v>-79.637999999999948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29.698999999999998</v>
      </c>
      <c r="E35" s="99">
        <v>1.5250000000000001</v>
      </c>
      <c r="F35" s="99">
        <v>3.4080000000000004</v>
      </c>
      <c r="G35" s="99">
        <v>20.698999999999998</v>
      </c>
      <c r="H35" s="99">
        <v>4.0670000000000002</v>
      </c>
      <c r="I35" s="99">
        <v>1.6930000000000001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23.457999999999998</v>
      </c>
      <c r="E36" s="99">
        <v>12.396999999999998</v>
      </c>
      <c r="F36" s="99">
        <v>0.3</v>
      </c>
      <c r="G36" s="99">
        <v>4.697000000000001</v>
      </c>
      <c r="H36" s="99">
        <v>6.0640000000000001</v>
      </c>
      <c r="I36" s="99">
        <v>7.9340000000000011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189.32299999999998</v>
      </c>
      <c r="E37" s="99">
        <v>102.60300000000004</v>
      </c>
      <c r="F37" s="99">
        <v>3.8239999999999998</v>
      </c>
      <c r="G37" s="99">
        <v>27.563999999999997</v>
      </c>
      <c r="H37" s="99">
        <v>55.331999999999951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165.988</v>
      </c>
      <c r="E38" s="99">
        <v>93.844999999999999</v>
      </c>
      <c r="F38" s="99">
        <v>3.2429999999999999</v>
      </c>
      <c r="G38" s="99">
        <v>20.538</v>
      </c>
      <c r="H38" s="99">
        <v>48.361999999999995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-0.29600000000000037</v>
      </c>
      <c r="E39" s="99">
        <v>-1.6160000000000008</v>
      </c>
      <c r="F39" s="99">
        <v>1.4720000000000004</v>
      </c>
      <c r="G39" s="99">
        <v>-0.41800000000000004</v>
      </c>
      <c r="H39" s="99">
        <v>0.26600000000000001</v>
      </c>
      <c r="I39" s="99">
        <v>0.29599999999999937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73.693000000000211</v>
      </c>
      <c r="E40" s="99">
        <f t="shared" si="5"/>
        <v>59.127999999999858</v>
      </c>
      <c r="F40" s="99">
        <f t="shared" si="5"/>
        <v>-13.205000000000013</v>
      </c>
      <c r="G40" s="99">
        <f t="shared" si="5"/>
        <v>-48.629999999999974</v>
      </c>
      <c r="H40" s="99">
        <f t="shared" si="5"/>
        <v>76.400000000000176</v>
      </c>
      <c r="I40" s="99">
        <f t="shared" si="5"/>
        <v>-73.692999999999955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743.82500000000005</v>
      </c>
      <c r="E42" s="99">
        <v>56.85799999999999</v>
      </c>
      <c r="F42" s="99">
        <v>6.9099999999999966</v>
      </c>
      <c r="G42" s="99">
        <v>178.15399999999994</v>
      </c>
      <c r="H42" s="99">
        <v>501.90300000000019</v>
      </c>
      <c r="I42" s="99">
        <v>-79.637999999999963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125.95000000000002</v>
      </c>
      <c r="E43" s="99">
        <v>0</v>
      </c>
      <c r="F43" s="99">
        <v>0</v>
      </c>
      <c r="G43" s="99">
        <v>125.95000000000002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125.95000000000002</v>
      </c>
      <c r="E44" s="99">
        <v>0</v>
      </c>
      <c r="F44" s="99">
        <v>0</v>
      </c>
      <c r="G44" s="99">
        <v>0</v>
      </c>
      <c r="H44" s="99">
        <v>125.95000000000002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743.82500000000005</v>
      </c>
      <c r="E45" s="99">
        <f t="shared" si="6"/>
        <v>56.85799999999999</v>
      </c>
      <c r="F45" s="99">
        <f t="shared" si="6"/>
        <v>6.9099999999999966</v>
      </c>
      <c r="G45" s="99">
        <f t="shared" si="6"/>
        <v>52.203999999999922</v>
      </c>
      <c r="H45" s="99">
        <f t="shared" si="6"/>
        <v>627.85300000000018</v>
      </c>
      <c r="I45" s="99">
        <f t="shared" si="6"/>
        <v>-79.637999999999963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640.85200000000009</v>
      </c>
      <c r="E46" s="99">
        <v>0</v>
      </c>
      <c r="F46" s="99">
        <v>0</v>
      </c>
      <c r="G46" s="99">
        <v>78.224000000000004</v>
      </c>
      <c r="H46" s="99">
        <v>562.62800000000004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-1.4600000000000004</v>
      </c>
      <c r="F47" s="99">
        <v>-14.954000000000001</v>
      </c>
      <c r="G47" s="99">
        <v>0</v>
      </c>
      <c r="H47" s="99">
        <v>16.414000000000001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102.97299999999996</v>
      </c>
      <c r="E48" s="99">
        <f t="shared" si="7"/>
        <v>55.397999999999989</v>
      </c>
      <c r="F48" s="99">
        <f t="shared" si="7"/>
        <v>-8.044000000000004</v>
      </c>
      <c r="G48" s="99">
        <f t="shared" si="7"/>
        <v>-26.020000000000081</v>
      </c>
      <c r="H48" s="99">
        <f t="shared" si="7"/>
        <v>81.639000000000138</v>
      </c>
      <c r="I48" s="99">
        <f t="shared" si="7"/>
        <v>-79.637999999999963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1606.4130000000002</v>
      </c>
      <c r="E8" s="99">
        <v>1148.0830000000001</v>
      </c>
      <c r="F8" s="99">
        <v>68.736999999999995</v>
      </c>
      <c r="G8" s="99">
        <v>141.86100000000002</v>
      </c>
      <c r="H8" s="99">
        <v>247.73200000000003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822.20299999999997</v>
      </c>
      <c r="E9" s="99">
        <v>640.99499999999989</v>
      </c>
      <c r="F9" s="99">
        <v>38.926000000000002</v>
      </c>
      <c r="G9" s="99">
        <v>51.667999999999992</v>
      </c>
      <c r="H9" s="99">
        <v>90.614000000000061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784.21000000000026</v>
      </c>
      <c r="E10" s="99">
        <f t="shared" si="0"/>
        <v>507.08800000000019</v>
      </c>
      <c r="F10" s="99">
        <f t="shared" si="0"/>
        <v>29.810999999999993</v>
      </c>
      <c r="G10" s="99">
        <f t="shared" si="0"/>
        <v>90.193000000000026</v>
      </c>
      <c r="H10" s="99">
        <f t="shared" si="0"/>
        <v>157.11799999999997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170.351</v>
      </c>
      <c r="E11" s="99">
        <v>96.194999999999993</v>
      </c>
      <c r="F11" s="99">
        <v>3.335</v>
      </c>
      <c r="G11" s="99">
        <v>21.159000000000002</v>
      </c>
      <c r="H11" s="99">
        <v>49.661999999999999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613.85900000000026</v>
      </c>
      <c r="E12" s="99">
        <f>E10-E11</f>
        <v>410.8930000000002</v>
      </c>
      <c r="F12" s="99">
        <f>F10-F11</f>
        <v>26.475999999999992</v>
      </c>
      <c r="G12" s="99">
        <f>G10-G11</f>
        <v>69.03400000000002</v>
      </c>
      <c r="H12" s="99">
        <f>H10-H11</f>
        <v>107.45599999999996</v>
      </c>
      <c r="I12" s="99">
        <v>-60.274000000000001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443.03299999999996</v>
      </c>
      <c r="E13" s="99">
        <v>300.53399999999999</v>
      </c>
      <c r="F13" s="99">
        <v>17.187999999999999</v>
      </c>
      <c r="G13" s="99">
        <v>70.722000000000008</v>
      </c>
      <c r="H13" s="99">
        <v>54.588999999999999</v>
      </c>
      <c r="I13" s="99">
        <v>4.1989999999999998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8.2199999999999989</v>
      </c>
      <c r="E14" s="99">
        <v>5.1129999999999995</v>
      </c>
      <c r="F14" s="99">
        <v>0.54500000000000004</v>
      </c>
      <c r="G14" s="99">
        <v>0.124</v>
      </c>
      <c r="H14" s="99">
        <v>2.4379999999999993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21.925000000000001</v>
      </c>
      <c r="E15" s="99">
        <v>16.523</v>
      </c>
      <c r="F15" s="99">
        <v>2.7E-2</v>
      </c>
      <c r="G15" s="99">
        <v>2.6000000000000002E-2</v>
      </c>
      <c r="H15" s="99">
        <v>5.3489999999999993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184.53100000000032</v>
      </c>
      <c r="E16" s="99">
        <f t="shared" si="1"/>
        <v>121.7690000000002</v>
      </c>
      <c r="F16" s="99">
        <f t="shared" si="1"/>
        <v>8.7699999999999925</v>
      </c>
      <c r="G16" s="99">
        <f t="shared" si="1"/>
        <v>-1.7859999999999883</v>
      </c>
      <c r="H16" s="99">
        <f t="shared" si="1"/>
        <v>55.777999999999956</v>
      </c>
      <c r="I16" s="99">
        <f t="shared" si="1"/>
        <v>-64.472999999999999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444.80899999999997</v>
      </c>
      <c r="E17" s="99">
        <v>0</v>
      </c>
      <c r="F17" s="99">
        <v>0</v>
      </c>
      <c r="G17" s="99">
        <v>0</v>
      </c>
      <c r="H17" s="99">
        <v>444.80899999999997</v>
      </c>
      <c r="I17" s="99">
        <v>2.423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29.78</v>
      </c>
      <c r="E18" s="99">
        <v>0</v>
      </c>
      <c r="F18" s="99">
        <v>0</v>
      </c>
      <c r="G18" s="99">
        <v>29.78</v>
      </c>
      <c r="H18" s="99">
        <v>0</v>
      </c>
      <c r="I18" s="99">
        <v>4.3000000000000003E-2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92.887000000000015</v>
      </c>
      <c r="E19" s="99">
        <v>0</v>
      </c>
      <c r="F19" s="99">
        <v>0</v>
      </c>
      <c r="G19" s="99">
        <v>92.887000000000015</v>
      </c>
      <c r="H19" s="99">
        <v>0</v>
      </c>
      <c r="I19" s="99">
        <v>1.0509999999999999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157.18199999999999</v>
      </c>
      <c r="E20" s="99">
        <v>96.71</v>
      </c>
      <c r="F20" s="99">
        <v>51.057000000000002</v>
      </c>
      <c r="G20" s="99">
        <v>5.0369999999999999</v>
      </c>
      <c r="H20" s="99">
        <v>4.3779999999999992</v>
      </c>
      <c r="I20" s="99">
        <v>50.112000000000002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188.64399999999998</v>
      </c>
      <c r="E21" s="99">
        <v>33.159999999999997</v>
      </c>
      <c r="F21" s="99">
        <v>50.654999999999994</v>
      </c>
      <c r="G21" s="99">
        <v>2.589</v>
      </c>
      <c r="H21" s="99">
        <v>102.23999999999998</v>
      </c>
      <c r="I21" s="99">
        <v>18.650000000000002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723.90900000000033</v>
      </c>
      <c r="E22" s="99">
        <f t="shared" si="2"/>
        <v>58.219000000000207</v>
      </c>
      <c r="F22" s="99">
        <f t="shared" si="2"/>
        <v>8.3679999999999879</v>
      </c>
      <c r="G22" s="99">
        <f t="shared" si="2"/>
        <v>58.873000000000026</v>
      </c>
      <c r="H22" s="99">
        <f t="shared" si="2"/>
        <v>598.44899999999996</v>
      </c>
      <c r="I22" s="99">
        <f t="shared" si="2"/>
        <v>-92.503999999999991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110.56500000000001</v>
      </c>
      <c r="E23" s="99">
        <v>22.641000000000002</v>
      </c>
      <c r="F23" s="99">
        <v>2.661</v>
      </c>
      <c r="G23" s="99">
        <v>0</v>
      </c>
      <c r="H23" s="99">
        <v>85.263000000000005</v>
      </c>
      <c r="I23" s="99">
        <v>2.3149999999999999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112.74499999999998</v>
      </c>
      <c r="E24" s="99">
        <v>0</v>
      </c>
      <c r="F24" s="99">
        <v>0</v>
      </c>
      <c r="G24" s="99">
        <v>112.74499999999998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184.70099999999999</v>
      </c>
      <c r="E25" s="99">
        <v>0</v>
      </c>
      <c r="F25" s="99">
        <v>0</v>
      </c>
      <c r="G25" s="99">
        <v>0</v>
      </c>
      <c r="H25" s="99">
        <v>184.70099999999999</v>
      </c>
      <c r="I25" s="99">
        <v>0.80499999999999994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184.49100000000001</v>
      </c>
      <c r="E26" s="99">
        <v>5.2440000000000015</v>
      </c>
      <c r="F26" s="99">
        <v>29.358999999999998</v>
      </c>
      <c r="G26" s="99">
        <v>149.66800000000001</v>
      </c>
      <c r="H26" s="99">
        <v>0.22</v>
      </c>
      <c r="I26" s="99">
        <v>1.0150000000000001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175.79999999999995</v>
      </c>
      <c r="E27" s="99">
        <v>4.1219999999999999</v>
      </c>
      <c r="F27" s="99">
        <v>14.007000000000001</v>
      </c>
      <c r="G27" s="99">
        <v>157.45099999999996</v>
      </c>
      <c r="H27" s="99">
        <v>0.22</v>
      </c>
      <c r="I27" s="99">
        <v>2.5000000000000001E-2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173.69799999999998</v>
      </c>
      <c r="E28" s="99">
        <v>0</v>
      </c>
      <c r="F28" s="99">
        <v>0</v>
      </c>
      <c r="G28" s="99">
        <v>0</v>
      </c>
      <c r="H28" s="99">
        <v>173.69799999999998</v>
      </c>
      <c r="I28" s="99">
        <v>2.1269999999999998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96.335000000000008</v>
      </c>
      <c r="E29" s="99">
        <v>9.9260000000000002</v>
      </c>
      <c r="F29" s="99">
        <v>43.39</v>
      </c>
      <c r="G29" s="99">
        <v>20.260999999999996</v>
      </c>
      <c r="H29" s="99">
        <v>22.757999999999999</v>
      </c>
      <c r="I29" s="99">
        <v>21.023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84.558999999999983</v>
      </c>
      <c r="E30" s="99">
        <v>4.2679999999999998</v>
      </c>
      <c r="F30" s="99">
        <v>42.634</v>
      </c>
      <c r="G30" s="99">
        <v>9.1699999999999875</v>
      </c>
      <c r="H30" s="99">
        <v>28.486999999999998</v>
      </c>
      <c r="I30" s="99">
        <v>32.798999999999999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712.0010000000002</v>
      </c>
      <c r="E31" s="99">
        <f t="shared" si="3"/>
        <v>31.042000000000201</v>
      </c>
      <c r="F31" s="99">
        <f t="shared" si="3"/>
        <v>20.302999999999987</v>
      </c>
      <c r="G31" s="99">
        <f t="shared" si="3"/>
        <v>152.74400000000003</v>
      </c>
      <c r="H31" s="99">
        <f t="shared" si="3"/>
        <v>507.91199999999992</v>
      </c>
      <c r="I31" s="99">
        <f t="shared" si="3"/>
        <v>-80.596000000000004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596.38300000000004</v>
      </c>
      <c r="E32" s="99">
        <v>0</v>
      </c>
      <c r="F32" s="99">
        <v>0</v>
      </c>
      <c r="G32" s="99">
        <v>189.96899999999999</v>
      </c>
      <c r="H32" s="99">
        <v>406.41400000000004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-13.105999999999998</v>
      </c>
      <c r="G33" s="99">
        <v>0</v>
      </c>
      <c r="H33" s="99">
        <v>14.169999999999998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115.61800000000017</v>
      </c>
      <c r="E34" s="99">
        <f t="shared" si="4"/>
        <v>29.9780000000002</v>
      </c>
      <c r="F34" s="99">
        <f t="shared" si="4"/>
        <v>7.1969999999999885</v>
      </c>
      <c r="G34" s="99">
        <f t="shared" si="4"/>
        <v>-37.224999999999966</v>
      </c>
      <c r="H34" s="99">
        <f t="shared" si="4"/>
        <v>115.66799999999988</v>
      </c>
      <c r="I34" s="99">
        <f t="shared" si="4"/>
        <v>-80.596000000000004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17.373999999999999</v>
      </c>
      <c r="E35" s="99">
        <v>0.19699999999999998</v>
      </c>
      <c r="F35" s="99">
        <v>3.5250000000000004</v>
      </c>
      <c r="G35" s="99">
        <v>10.116999999999999</v>
      </c>
      <c r="H35" s="99">
        <v>3.5350000000000001</v>
      </c>
      <c r="I35" s="99">
        <v>1.508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15.117000000000001</v>
      </c>
      <c r="E36" s="99">
        <v>5.9889999999999999</v>
      </c>
      <c r="F36" s="99">
        <v>0.374</v>
      </c>
      <c r="G36" s="99">
        <v>4.125</v>
      </c>
      <c r="H36" s="99">
        <v>4.6290000000000004</v>
      </c>
      <c r="I36" s="99">
        <v>3.7649999999999997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205.37300000000002</v>
      </c>
      <c r="E37" s="99">
        <v>125.68</v>
      </c>
      <c r="F37" s="99">
        <v>3.8280000000000003</v>
      </c>
      <c r="G37" s="99">
        <v>17.309999999999999</v>
      </c>
      <c r="H37" s="99">
        <v>58.555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170.351</v>
      </c>
      <c r="E38" s="99">
        <v>96.194999999999993</v>
      </c>
      <c r="F38" s="99">
        <v>3.335</v>
      </c>
      <c r="G38" s="99">
        <v>21.159000000000002</v>
      </c>
      <c r="H38" s="99">
        <v>49.661999999999999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-0.12400000000000014</v>
      </c>
      <c r="E39" s="99">
        <v>0.28700000000000003</v>
      </c>
      <c r="F39" s="99">
        <v>-0.29700000000000015</v>
      </c>
      <c r="G39" s="99">
        <v>-0.28300000000000003</v>
      </c>
      <c r="H39" s="99">
        <v>0.16900000000000001</v>
      </c>
      <c r="I39" s="99">
        <v>0.12400000000000055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78.46300000000015</v>
      </c>
      <c r="E40" s="99">
        <f t="shared" si="5"/>
        <v>5.9980000000001956</v>
      </c>
      <c r="F40" s="99">
        <f t="shared" si="5"/>
        <v>3.8499999999999877</v>
      </c>
      <c r="G40" s="99">
        <f t="shared" si="5"/>
        <v>-39.084999999999951</v>
      </c>
      <c r="H40" s="99">
        <f t="shared" si="5"/>
        <v>107.69999999999989</v>
      </c>
      <c r="I40" s="99">
        <f t="shared" si="5"/>
        <v>-78.462999999999994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712.0010000000002</v>
      </c>
      <c r="E42" s="99">
        <v>31.042000000000229</v>
      </c>
      <c r="F42" s="99">
        <v>20.302999999999983</v>
      </c>
      <c r="G42" s="99">
        <v>152.74400000000006</v>
      </c>
      <c r="H42" s="99">
        <v>507.91199999999986</v>
      </c>
      <c r="I42" s="99">
        <v>-80.595999999999989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119.79900000000001</v>
      </c>
      <c r="E43" s="99">
        <v>0</v>
      </c>
      <c r="F43" s="99">
        <v>0</v>
      </c>
      <c r="G43" s="99">
        <v>119.79900000000001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119.79900000000001</v>
      </c>
      <c r="E44" s="99">
        <v>0</v>
      </c>
      <c r="F44" s="99">
        <v>0</v>
      </c>
      <c r="G44" s="99">
        <v>0</v>
      </c>
      <c r="H44" s="99">
        <v>119.79900000000001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712.0010000000002</v>
      </c>
      <c r="E45" s="99">
        <f t="shared" si="6"/>
        <v>31.042000000000229</v>
      </c>
      <c r="F45" s="99">
        <f t="shared" si="6"/>
        <v>20.302999999999983</v>
      </c>
      <c r="G45" s="99">
        <f t="shared" si="6"/>
        <v>32.94500000000005</v>
      </c>
      <c r="H45" s="99">
        <f t="shared" si="6"/>
        <v>627.7109999999999</v>
      </c>
      <c r="I45" s="99">
        <f t="shared" si="6"/>
        <v>-80.595999999999989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596.38299999999992</v>
      </c>
      <c r="E46" s="99">
        <v>0</v>
      </c>
      <c r="F46" s="99">
        <v>0</v>
      </c>
      <c r="G46" s="99">
        <v>70.169999999999987</v>
      </c>
      <c r="H46" s="99">
        <v>526.21299999999997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-13.105999999999998</v>
      </c>
      <c r="G47" s="99">
        <v>0</v>
      </c>
      <c r="H47" s="99">
        <v>14.169999999999998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115.61800000000028</v>
      </c>
      <c r="E48" s="99">
        <f t="shared" si="7"/>
        <v>29.978000000000229</v>
      </c>
      <c r="F48" s="99">
        <f t="shared" si="7"/>
        <v>7.196999999999985</v>
      </c>
      <c r="G48" s="99">
        <f t="shared" si="7"/>
        <v>-37.224999999999937</v>
      </c>
      <c r="H48" s="99">
        <f t="shared" si="7"/>
        <v>115.66799999999994</v>
      </c>
      <c r="I48" s="99">
        <f t="shared" si="7"/>
        <v>-80.595999999999989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1632.7440000000001</v>
      </c>
      <c r="E8" s="99">
        <v>1165.9830000000002</v>
      </c>
      <c r="F8" s="99">
        <v>68.971000000000004</v>
      </c>
      <c r="G8" s="99">
        <v>144.262</v>
      </c>
      <c r="H8" s="99">
        <v>253.52799999999996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837.47900000000004</v>
      </c>
      <c r="E9" s="99">
        <v>653.01700000000005</v>
      </c>
      <c r="F9" s="99">
        <v>39.045999999999999</v>
      </c>
      <c r="G9" s="99">
        <v>53.533000000000001</v>
      </c>
      <c r="H9" s="99">
        <v>91.882999999999967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795.2650000000001</v>
      </c>
      <c r="E10" s="99">
        <f t="shared" si="0"/>
        <v>512.96600000000012</v>
      </c>
      <c r="F10" s="99">
        <f t="shared" si="0"/>
        <v>29.925000000000004</v>
      </c>
      <c r="G10" s="99">
        <f t="shared" si="0"/>
        <v>90.728999999999999</v>
      </c>
      <c r="H10" s="99">
        <f t="shared" si="0"/>
        <v>161.64499999999998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173.816</v>
      </c>
      <c r="E11" s="99">
        <v>97.512</v>
      </c>
      <c r="F11" s="99">
        <v>3.4340000000000002</v>
      </c>
      <c r="G11" s="99">
        <v>21.548999999999999</v>
      </c>
      <c r="H11" s="99">
        <v>51.320999999999998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621.44900000000007</v>
      </c>
      <c r="E12" s="99">
        <f>E10-E11</f>
        <v>415.45400000000012</v>
      </c>
      <c r="F12" s="99">
        <f>F10-F11</f>
        <v>26.491000000000003</v>
      </c>
      <c r="G12" s="99">
        <f>G10-G11</f>
        <v>69.180000000000007</v>
      </c>
      <c r="H12" s="99">
        <f>H10-H11</f>
        <v>110.32399999999998</v>
      </c>
      <c r="I12" s="99">
        <v>-53.252999999999986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461.59800000000007</v>
      </c>
      <c r="E13" s="99">
        <v>317.43299999999999</v>
      </c>
      <c r="F13" s="99">
        <v>17.420000000000002</v>
      </c>
      <c r="G13" s="99">
        <v>70.78400000000002</v>
      </c>
      <c r="H13" s="99">
        <v>55.96100000000002</v>
      </c>
      <c r="I13" s="99">
        <v>4.0670000000000002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10.679</v>
      </c>
      <c r="E14" s="99">
        <v>5.0589999999999993</v>
      </c>
      <c r="F14" s="99">
        <v>3.0640000000000005</v>
      </c>
      <c r="G14" s="99">
        <v>0.125</v>
      </c>
      <c r="H14" s="99">
        <v>2.4310000000000009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22.265999999999998</v>
      </c>
      <c r="E15" s="99">
        <v>16.561</v>
      </c>
      <c r="F15" s="99">
        <v>0.02</v>
      </c>
      <c r="G15" s="99">
        <v>2.8999999999999998E-2</v>
      </c>
      <c r="H15" s="99">
        <v>5.6559999999999988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171.43799999999999</v>
      </c>
      <c r="E16" s="99">
        <f t="shared" si="1"/>
        <v>109.52300000000014</v>
      </c>
      <c r="F16" s="99">
        <f t="shared" si="1"/>
        <v>6.027000000000001</v>
      </c>
      <c r="G16" s="99">
        <f t="shared" si="1"/>
        <v>-1.7000000000000135</v>
      </c>
      <c r="H16" s="99">
        <f t="shared" si="1"/>
        <v>57.587999999999958</v>
      </c>
      <c r="I16" s="99">
        <f t="shared" si="1"/>
        <v>-57.319999999999986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462.58</v>
      </c>
      <c r="E17" s="99">
        <v>0</v>
      </c>
      <c r="F17" s="99">
        <v>0</v>
      </c>
      <c r="G17" s="99">
        <v>0</v>
      </c>
      <c r="H17" s="99">
        <v>462.58</v>
      </c>
      <c r="I17" s="99">
        <v>3.085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27.589000000000002</v>
      </c>
      <c r="E18" s="99">
        <v>0</v>
      </c>
      <c r="F18" s="99">
        <v>0</v>
      </c>
      <c r="G18" s="99">
        <v>27.589000000000002</v>
      </c>
      <c r="H18" s="99">
        <v>0</v>
      </c>
      <c r="I18" s="99">
        <v>1.7000000000000001E-2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95.027000000000015</v>
      </c>
      <c r="E19" s="99">
        <v>0</v>
      </c>
      <c r="F19" s="99">
        <v>0</v>
      </c>
      <c r="G19" s="99">
        <v>95.027000000000015</v>
      </c>
      <c r="H19" s="99">
        <v>0</v>
      </c>
      <c r="I19" s="99">
        <v>3.7869999999999999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165.102</v>
      </c>
      <c r="E20" s="99">
        <v>102.056</v>
      </c>
      <c r="F20" s="99">
        <v>52.661000000000008</v>
      </c>
      <c r="G20" s="99">
        <v>6.0159999999999991</v>
      </c>
      <c r="H20" s="99">
        <v>4.3689999999999998</v>
      </c>
      <c r="I20" s="99">
        <v>52.481999999999999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186.197</v>
      </c>
      <c r="E21" s="99">
        <v>44.454999999999998</v>
      </c>
      <c r="F21" s="99">
        <v>53.761000000000003</v>
      </c>
      <c r="G21" s="99">
        <v>5.5449999999999999</v>
      </c>
      <c r="H21" s="99">
        <v>82.435999999999993</v>
      </c>
      <c r="I21" s="99">
        <v>31.386999999999997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722.55100000000004</v>
      </c>
      <c r="E22" s="99">
        <f t="shared" si="2"/>
        <v>51.922000000000139</v>
      </c>
      <c r="F22" s="99">
        <f t="shared" si="2"/>
        <v>7.1269999999999953</v>
      </c>
      <c r="G22" s="99">
        <f t="shared" si="2"/>
        <v>65.266999999999996</v>
      </c>
      <c r="H22" s="99">
        <f t="shared" si="2"/>
        <v>598.2349999999999</v>
      </c>
      <c r="I22" s="99">
        <f t="shared" si="2"/>
        <v>-71.559999999999988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110.07100000000001</v>
      </c>
      <c r="E23" s="99">
        <v>21.432000000000002</v>
      </c>
      <c r="F23" s="99">
        <v>2.5179999999999998</v>
      </c>
      <c r="G23" s="99">
        <v>0</v>
      </c>
      <c r="H23" s="99">
        <v>86.121000000000009</v>
      </c>
      <c r="I23" s="99">
        <v>5.3630000000000004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115.30500000000002</v>
      </c>
      <c r="E24" s="99">
        <v>0</v>
      </c>
      <c r="F24" s="99">
        <v>0</v>
      </c>
      <c r="G24" s="99">
        <v>115.30500000000002</v>
      </c>
      <c r="H24" s="99">
        <v>0</v>
      </c>
      <c r="I24" s="99">
        <v>0.129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191.44899999999998</v>
      </c>
      <c r="E25" s="99">
        <v>0</v>
      </c>
      <c r="F25" s="99">
        <v>0</v>
      </c>
      <c r="G25" s="99">
        <v>0</v>
      </c>
      <c r="H25" s="99">
        <v>191.44899999999998</v>
      </c>
      <c r="I25" s="99">
        <v>1.0289999999999999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191.49200000000002</v>
      </c>
      <c r="E26" s="99">
        <v>5.2419999999999982</v>
      </c>
      <c r="F26" s="99">
        <v>29.582000000000008</v>
      </c>
      <c r="G26" s="99">
        <v>156.453</v>
      </c>
      <c r="H26" s="99">
        <v>0.215</v>
      </c>
      <c r="I26" s="99">
        <v>0.98599999999999999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172.85399999999998</v>
      </c>
      <c r="E27" s="99">
        <v>4.1040000000000001</v>
      </c>
      <c r="F27" s="99">
        <v>14.061</v>
      </c>
      <c r="G27" s="99">
        <v>154.47399999999999</v>
      </c>
      <c r="H27" s="99">
        <v>0.215</v>
      </c>
      <c r="I27" s="99">
        <v>3.1E-2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170.79900000000001</v>
      </c>
      <c r="E28" s="99">
        <v>0</v>
      </c>
      <c r="F28" s="99">
        <v>0</v>
      </c>
      <c r="G28" s="99">
        <v>0</v>
      </c>
      <c r="H28" s="99">
        <v>170.79900000000001</v>
      </c>
      <c r="I28" s="99">
        <v>2.0859999999999999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97.082999999999984</v>
      </c>
      <c r="E29" s="99">
        <v>9.1059999999999999</v>
      </c>
      <c r="F29" s="99">
        <v>41.929000000000002</v>
      </c>
      <c r="G29" s="99">
        <v>23.137999999999991</v>
      </c>
      <c r="H29" s="99">
        <v>22.909999999999997</v>
      </c>
      <c r="I29" s="99">
        <v>17.062000000000001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84.304999999999978</v>
      </c>
      <c r="E30" s="99">
        <v>4.6009999999999991</v>
      </c>
      <c r="F30" s="99">
        <v>41.952999999999996</v>
      </c>
      <c r="G30" s="99">
        <v>5.7360000000000042</v>
      </c>
      <c r="H30" s="99">
        <v>32.015000000000001</v>
      </c>
      <c r="I30" s="99">
        <v>29.84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712.99500000000012</v>
      </c>
      <c r="E31" s="99">
        <f t="shared" si="3"/>
        <v>27.123000000000133</v>
      </c>
      <c r="F31" s="99">
        <f t="shared" si="3"/>
        <v>20.153999999999996</v>
      </c>
      <c r="G31" s="99">
        <f t="shared" si="3"/>
        <v>165.149</v>
      </c>
      <c r="H31" s="99">
        <f t="shared" si="3"/>
        <v>500.56899999999996</v>
      </c>
      <c r="I31" s="99">
        <f t="shared" si="3"/>
        <v>-62.003999999999976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625.15100000000007</v>
      </c>
      <c r="E32" s="99">
        <v>0</v>
      </c>
      <c r="F32" s="99">
        <v>0</v>
      </c>
      <c r="G32" s="99">
        <v>195.042</v>
      </c>
      <c r="H32" s="99">
        <v>430.10900000000004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-13.277000000000001</v>
      </c>
      <c r="G33" s="99">
        <v>0</v>
      </c>
      <c r="H33" s="99">
        <v>14.341000000000001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87.844000000000051</v>
      </c>
      <c r="E34" s="99">
        <f t="shared" si="4"/>
        <v>26.059000000000133</v>
      </c>
      <c r="F34" s="99">
        <f t="shared" si="4"/>
        <v>6.8769999999999953</v>
      </c>
      <c r="G34" s="99">
        <f t="shared" si="4"/>
        <v>-29.893000000000001</v>
      </c>
      <c r="H34" s="99">
        <f t="shared" si="4"/>
        <v>84.800999999999931</v>
      </c>
      <c r="I34" s="99">
        <f t="shared" si="4"/>
        <v>-62.003999999999976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17.782999999999998</v>
      </c>
      <c r="E35" s="99">
        <v>0.17599999999999999</v>
      </c>
      <c r="F35" s="99">
        <v>3.5449999999999999</v>
      </c>
      <c r="G35" s="99">
        <v>10.297999999999998</v>
      </c>
      <c r="H35" s="99">
        <v>3.7640000000000002</v>
      </c>
      <c r="I35" s="99">
        <v>1.649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16.662999999999997</v>
      </c>
      <c r="E36" s="99">
        <v>7.0079999999999991</v>
      </c>
      <c r="F36" s="99">
        <v>0.308</v>
      </c>
      <c r="G36" s="99">
        <v>4.3109999999999999</v>
      </c>
      <c r="H36" s="99">
        <v>5.0359999999999996</v>
      </c>
      <c r="I36" s="99">
        <v>2.7690000000000001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199.65600000000001</v>
      </c>
      <c r="E37" s="99">
        <v>109.50800000000001</v>
      </c>
      <c r="F37" s="99">
        <v>4.2320000000000002</v>
      </c>
      <c r="G37" s="99">
        <v>22.532</v>
      </c>
      <c r="H37" s="99">
        <v>63.383999999999979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173.816</v>
      </c>
      <c r="E38" s="99">
        <v>97.512</v>
      </c>
      <c r="F38" s="99">
        <v>3.4340000000000002</v>
      </c>
      <c r="G38" s="99">
        <v>21.548999999999999</v>
      </c>
      <c r="H38" s="99">
        <v>51.320999999999998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1.5769999999999995</v>
      </c>
      <c r="E39" s="99">
        <v>-1.2939999999999996</v>
      </c>
      <c r="F39" s="99">
        <v>2.9869999999999992</v>
      </c>
      <c r="G39" s="99">
        <v>-0.32599999999999996</v>
      </c>
      <c r="H39" s="99">
        <v>0.21</v>
      </c>
      <c r="I39" s="99">
        <v>-1.5770000000000017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59.307000000000045</v>
      </c>
      <c r="E40" s="99">
        <f t="shared" si="5"/>
        <v>22.189000000000124</v>
      </c>
      <c r="F40" s="99">
        <f t="shared" si="5"/>
        <v>-0.14500000000000401</v>
      </c>
      <c r="G40" s="99">
        <f t="shared" si="5"/>
        <v>-36.537000000000006</v>
      </c>
      <c r="H40" s="99">
        <f t="shared" si="5"/>
        <v>73.799999999999969</v>
      </c>
      <c r="I40" s="99">
        <f t="shared" si="5"/>
        <v>-59.306999999999974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712.99500000000012</v>
      </c>
      <c r="E42" s="99">
        <v>27.123000000000175</v>
      </c>
      <c r="F42" s="99">
        <v>20.154000000000003</v>
      </c>
      <c r="G42" s="99">
        <v>165.149</v>
      </c>
      <c r="H42" s="99">
        <v>500.56899999999996</v>
      </c>
      <c r="I42" s="99">
        <v>-62.003999999999976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125.77100000000002</v>
      </c>
      <c r="E43" s="99">
        <v>0</v>
      </c>
      <c r="F43" s="99">
        <v>0</v>
      </c>
      <c r="G43" s="99">
        <v>125.77100000000002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125.77100000000002</v>
      </c>
      <c r="E44" s="99">
        <v>0</v>
      </c>
      <c r="F44" s="99">
        <v>0</v>
      </c>
      <c r="G44" s="99">
        <v>0</v>
      </c>
      <c r="H44" s="99">
        <v>125.77100000000002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712.99500000000012</v>
      </c>
      <c r="E45" s="99">
        <f t="shared" si="6"/>
        <v>27.123000000000175</v>
      </c>
      <c r="F45" s="99">
        <f t="shared" si="6"/>
        <v>20.154000000000003</v>
      </c>
      <c r="G45" s="99">
        <f t="shared" si="6"/>
        <v>39.377999999999986</v>
      </c>
      <c r="H45" s="99">
        <f t="shared" si="6"/>
        <v>626.33999999999992</v>
      </c>
      <c r="I45" s="99">
        <f t="shared" si="6"/>
        <v>-62.003999999999976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625.15099999999995</v>
      </c>
      <c r="E46" s="99">
        <v>0</v>
      </c>
      <c r="F46" s="99">
        <v>0</v>
      </c>
      <c r="G46" s="99">
        <v>69.271000000000001</v>
      </c>
      <c r="H46" s="99">
        <v>555.88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-13.277000000000001</v>
      </c>
      <c r="G47" s="99">
        <v>0</v>
      </c>
      <c r="H47" s="99">
        <v>14.341000000000001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87.844000000000165</v>
      </c>
      <c r="E48" s="99">
        <f t="shared" si="7"/>
        <v>26.059000000000175</v>
      </c>
      <c r="F48" s="99">
        <f t="shared" si="7"/>
        <v>6.8770000000000024</v>
      </c>
      <c r="G48" s="99">
        <f t="shared" si="7"/>
        <v>-29.893000000000015</v>
      </c>
      <c r="H48" s="99">
        <f t="shared" si="7"/>
        <v>84.800999999999931</v>
      </c>
      <c r="I48" s="99">
        <f t="shared" si="7"/>
        <v>-62.003999999999976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1703.0250000000001</v>
      </c>
      <c r="E8" s="99">
        <v>1214.951</v>
      </c>
      <c r="F8" s="99">
        <v>69.12299999999999</v>
      </c>
      <c r="G8" s="99">
        <v>146.26900000000001</v>
      </c>
      <c r="H8" s="99">
        <v>272.68199999999996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875.26199999999994</v>
      </c>
      <c r="E9" s="99">
        <v>683.78</v>
      </c>
      <c r="F9" s="99">
        <v>39.206999999999994</v>
      </c>
      <c r="G9" s="99">
        <v>55.016000000000005</v>
      </c>
      <c r="H9" s="99">
        <v>97.258999999999986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827.76300000000015</v>
      </c>
      <c r="E10" s="99">
        <f t="shared" si="0"/>
        <v>531.17100000000005</v>
      </c>
      <c r="F10" s="99">
        <f t="shared" si="0"/>
        <v>29.915999999999997</v>
      </c>
      <c r="G10" s="99">
        <f t="shared" si="0"/>
        <v>91.253</v>
      </c>
      <c r="H10" s="99">
        <f t="shared" si="0"/>
        <v>175.42299999999997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179.114</v>
      </c>
      <c r="E11" s="99">
        <v>99.311000000000007</v>
      </c>
      <c r="F11" s="99">
        <v>3.57</v>
      </c>
      <c r="G11" s="99">
        <v>22.337</v>
      </c>
      <c r="H11" s="99">
        <v>53.895999999999994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648.64900000000011</v>
      </c>
      <c r="E12" s="99">
        <f>E10-E11</f>
        <v>431.86</v>
      </c>
      <c r="F12" s="99">
        <f>F10-F11</f>
        <v>26.345999999999997</v>
      </c>
      <c r="G12" s="99">
        <f>G10-G11</f>
        <v>68.915999999999997</v>
      </c>
      <c r="H12" s="99">
        <f>H10-H11</f>
        <v>121.52699999999999</v>
      </c>
      <c r="I12" s="99">
        <v>-40.606999999999971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477.625</v>
      </c>
      <c r="E13" s="99">
        <v>329.14300000000003</v>
      </c>
      <c r="F13" s="99">
        <v>17.667000000000002</v>
      </c>
      <c r="G13" s="99">
        <v>70.676000000000002</v>
      </c>
      <c r="H13" s="99">
        <v>60.138999999999982</v>
      </c>
      <c r="I13" s="99">
        <v>4.0359999999999996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8.3010000000000002</v>
      </c>
      <c r="E14" s="99">
        <v>5.1929999999999996</v>
      </c>
      <c r="F14" s="99">
        <v>0.54400000000000004</v>
      </c>
      <c r="G14" s="99">
        <v>0.13800000000000001</v>
      </c>
      <c r="H14" s="99">
        <v>2.4260000000000006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16.730999999999998</v>
      </c>
      <c r="E15" s="99">
        <v>12.798999999999998</v>
      </c>
      <c r="F15" s="99">
        <v>9.0000000000000011E-3</v>
      </c>
      <c r="G15" s="99">
        <v>3.7000000000000005E-2</v>
      </c>
      <c r="H15" s="99">
        <v>3.8860000000000001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179.45400000000012</v>
      </c>
      <c r="E16" s="99">
        <f t="shared" si="1"/>
        <v>110.32299999999998</v>
      </c>
      <c r="F16" s="99">
        <f t="shared" si="1"/>
        <v>8.1439999999999948</v>
      </c>
      <c r="G16" s="99">
        <f t="shared" si="1"/>
        <v>-1.8610000000000051</v>
      </c>
      <c r="H16" s="99">
        <f t="shared" si="1"/>
        <v>62.848000000000006</v>
      </c>
      <c r="I16" s="99">
        <f t="shared" si="1"/>
        <v>-44.642999999999972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477.92500000000001</v>
      </c>
      <c r="E17" s="99">
        <v>0</v>
      </c>
      <c r="F17" s="99">
        <v>0</v>
      </c>
      <c r="G17" s="99">
        <v>0</v>
      </c>
      <c r="H17" s="99">
        <v>477.92500000000001</v>
      </c>
      <c r="I17" s="99">
        <v>3.7360000000000002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19.238</v>
      </c>
      <c r="E18" s="99">
        <v>0</v>
      </c>
      <c r="F18" s="99">
        <v>0</v>
      </c>
      <c r="G18" s="99">
        <v>19.238</v>
      </c>
      <c r="H18" s="99">
        <v>0</v>
      </c>
      <c r="I18" s="99">
        <v>3.7999999999999999E-2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97.77000000000001</v>
      </c>
      <c r="E19" s="99">
        <v>0</v>
      </c>
      <c r="F19" s="99">
        <v>0</v>
      </c>
      <c r="G19" s="99">
        <v>97.77000000000001</v>
      </c>
      <c r="H19" s="99">
        <v>0</v>
      </c>
      <c r="I19" s="99">
        <v>1.3029999999999999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132.637</v>
      </c>
      <c r="E20" s="99">
        <v>71.393000000000015</v>
      </c>
      <c r="F20" s="99">
        <v>52.045999999999992</v>
      </c>
      <c r="G20" s="99">
        <v>4.827</v>
      </c>
      <c r="H20" s="99">
        <v>4.3710000000000004</v>
      </c>
      <c r="I20" s="99">
        <v>54.220999999999997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168.233</v>
      </c>
      <c r="E21" s="99">
        <v>38.894999999999996</v>
      </c>
      <c r="F21" s="99">
        <v>51.914999999999999</v>
      </c>
      <c r="G21" s="99">
        <v>3.8240000000000003</v>
      </c>
      <c r="H21" s="99">
        <v>73.599000000000004</v>
      </c>
      <c r="I21" s="99">
        <v>18.625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771.50700000000006</v>
      </c>
      <c r="E22" s="99">
        <f t="shared" si="2"/>
        <v>77.82499999999996</v>
      </c>
      <c r="F22" s="99">
        <f t="shared" si="2"/>
        <v>8.0129999999999981</v>
      </c>
      <c r="G22" s="99">
        <f t="shared" si="2"/>
        <v>75.668000000000006</v>
      </c>
      <c r="H22" s="99">
        <f t="shared" si="2"/>
        <v>610.00100000000009</v>
      </c>
      <c r="I22" s="99">
        <f t="shared" si="2"/>
        <v>-75.237999999999971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112.07899999999999</v>
      </c>
      <c r="E23" s="99">
        <v>23.344999999999999</v>
      </c>
      <c r="F23" s="99">
        <v>2.7440000000000002</v>
      </c>
      <c r="G23" s="99">
        <v>0</v>
      </c>
      <c r="H23" s="99">
        <v>85.99</v>
      </c>
      <c r="I23" s="99">
        <v>2.19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114.14200000000001</v>
      </c>
      <c r="E24" s="99">
        <v>0</v>
      </c>
      <c r="F24" s="99">
        <v>0</v>
      </c>
      <c r="G24" s="99">
        <v>114.14200000000001</v>
      </c>
      <c r="H24" s="99">
        <v>0</v>
      </c>
      <c r="I24" s="99">
        <v>0.127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190.89399999999998</v>
      </c>
      <c r="E25" s="99">
        <v>0</v>
      </c>
      <c r="F25" s="99">
        <v>0</v>
      </c>
      <c r="G25" s="99">
        <v>0</v>
      </c>
      <c r="H25" s="99">
        <v>190.89399999999998</v>
      </c>
      <c r="I25" s="99">
        <v>1.248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191.16200000000001</v>
      </c>
      <c r="E26" s="99">
        <v>5.2389999999999981</v>
      </c>
      <c r="F26" s="99">
        <v>29.692000000000004</v>
      </c>
      <c r="G26" s="99">
        <v>156.023</v>
      </c>
      <c r="H26" s="99">
        <v>0.20799999999999999</v>
      </c>
      <c r="I26" s="99">
        <v>0.98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168.732</v>
      </c>
      <c r="E27" s="99">
        <v>4.1029999999999998</v>
      </c>
      <c r="F27" s="99">
        <v>14.123999999999999</v>
      </c>
      <c r="G27" s="99">
        <v>150.297</v>
      </c>
      <c r="H27" s="99">
        <v>0.20799999999999999</v>
      </c>
      <c r="I27" s="99">
        <v>5.2999999999999999E-2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166.68499999999997</v>
      </c>
      <c r="E28" s="99">
        <v>0</v>
      </c>
      <c r="F28" s="99">
        <v>0</v>
      </c>
      <c r="G28" s="99">
        <v>0</v>
      </c>
      <c r="H28" s="99">
        <v>166.68499999999997</v>
      </c>
      <c r="I28" s="99">
        <v>2.1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97.841999999999999</v>
      </c>
      <c r="E29" s="99">
        <v>10.313000000000001</v>
      </c>
      <c r="F29" s="99">
        <v>42.31</v>
      </c>
      <c r="G29" s="99">
        <v>21.995999999999995</v>
      </c>
      <c r="H29" s="99">
        <v>23.222999999999999</v>
      </c>
      <c r="I29" s="99">
        <v>16.744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82.550999999999988</v>
      </c>
      <c r="E30" s="99">
        <v>4.08</v>
      </c>
      <c r="F30" s="99">
        <v>42.356000000000002</v>
      </c>
      <c r="G30" s="99">
        <v>6.7149999999999892</v>
      </c>
      <c r="H30" s="99">
        <v>29.4</v>
      </c>
      <c r="I30" s="99">
        <v>32.035000000000004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756.50000000000023</v>
      </c>
      <c r="E31" s="99">
        <f t="shared" si="3"/>
        <v>49.382999999999953</v>
      </c>
      <c r="F31" s="99">
        <f t="shared" si="3"/>
        <v>20.882999999999999</v>
      </c>
      <c r="G31" s="99">
        <f t="shared" si="3"/>
        <v>180.25499999999994</v>
      </c>
      <c r="H31" s="99">
        <f t="shared" si="3"/>
        <v>505.97899999999998</v>
      </c>
      <c r="I31" s="99">
        <f t="shared" si="3"/>
        <v>-60.230999999999973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661.82399999999996</v>
      </c>
      <c r="E32" s="99">
        <v>0</v>
      </c>
      <c r="F32" s="99">
        <v>0</v>
      </c>
      <c r="G32" s="99">
        <v>195.81299999999999</v>
      </c>
      <c r="H32" s="99">
        <v>466.01099999999997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-13.322000000000001</v>
      </c>
      <c r="G33" s="99">
        <v>0</v>
      </c>
      <c r="H33" s="99">
        <v>14.386000000000001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94.676000000000272</v>
      </c>
      <c r="E34" s="99">
        <f t="shared" si="4"/>
        <v>48.318999999999953</v>
      </c>
      <c r="F34" s="99">
        <f t="shared" si="4"/>
        <v>7.5609999999999982</v>
      </c>
      <c r="G34" s="99">
        <f t="shared" si="4"/>
        <v>-15.55800000000005</v>
      </c>
      <c r="H34" s="99">
        <f t="shared" si="4"/>
        <v>54.354000000000021</v>
      </c>
      <c r="I34" s="99">
        <f t="shared" si="4"/>
        <v>-60.230999999999973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26.771999999999998</v>
      </c>
      <c r="E35" s="99">
        <v>0.22599999999999998</v>
      </c>
      <c r="F35" s="99">
        <v>5.0659999999999998</v>
      </c>
      <c r="G35" s="99">
        <v>17.577000000000002</v>
      </c>
      <c r="H35" s="99">
        <v>3.903</v>
      </c>
      <c r="I35" s="99">
        <v>2.028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24.846</v>
      </c>
      <c r="E36" s="99">
        <v>12.292999999999999</v>
      </c>
      <c r="F36" s="99">
        <v>0.308</v>
      </c>
      <c r="G36" s="99">
        <v>5.0270000000000001</v>
      </c>
      <c r="H36" s="99">
        <v>7.218</v>
      </c>
      <c r="I36" s="99">
        <v>3.9540000000000002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213.55900000000003</v>
      </c>
      <c r="E37" s="99">
        <v>119.16499999999999</v>
      </c>
      <c r="F37" s="99">
        <v>4.2119999999999997</v>
      </c>
      <c r="G37" s="99">
        <v>23.588999999999999</v>
      </c>
      <c r="H37" s="99">
        <v>66.593000000000004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179.114</v>
      </c>
      <c r="E38" s="99">
        <v>99.311000000000007</v>
      </c>
      <c r="F38" s="99">
        <v>3.57</v>
      </c>
      <c r="G38" s="99">
        <v>22.337</v>
      </c>
      <c r="H38" s="99">
        <v>53.895999999999994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-2.9179999999999997</v>
      </c>
      <c r="E39" s="99">
        <v>-2.9860000000000002</v>
      </c>
      <c r="F39" s="99">
        <v>0.17900000000000027</v>
      </c>
      <c r="G39" s="99">
        <v>-0.28300000000000003</v>
      </c>
      <c r="H39" s="99">
        <v>0.17199999999999999</v>
      </c>
      <c r="I39" s="99">
        <v>2.9179999999999993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61.223000000000262</v>
      </c>
      <c r="E40" s="99">
        <f t="shared" si="5"/>
        <v>43.517999999999965</v>
      </c>
      <c r="F40" s="99">
        <f t="shared" si="5"/>
        <v>1.981999999999998</v>
      </c>
      <c r="G40" s="99">
        <f t="shared" si="5"/>
        <v>-29.077000000000044</v>
      </c>
      <c r="H40" s="99">
        <f t="shared" si="5"/>
        <v>44.800000000000018</v>
      </c>
      <c r="I40" s="99">
        <f t="shared" si="5"/>
        <v>-61.222999999999971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756.49999999999989</v>
      </c>
      <c r="E42" s="99">
        <v>49.38299999999996</v>
      </c>
      <c r="F42" s="99">
        <v>20.88300000000001</v>
      </c>
      <c r="G42" s="99">
        <v>180.25499999999994</v>
      </c>
      <c r="H42" s="99">
        <v>505.97899999999998</v>
      </c>
      <c r="I42" s="99">
        <v>-60.230999999999966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127.893</v>
      </c>
      <c r="E43" s="99">
        <v>0</v>
      </c>
      <c r="F43" s="99">
        <v>0</v>
      </c>
      <c r="G43" s="99">
        <v>127.893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127.893</v>
      </c>
      <c r="E44" s="99">
        <v>0</v>
      </c>
      <c r="F44" s="99">
        <v>0</v>
      </c>
      <c r="G44" s="99">
        <v>0</v>
      </c>
      <c r="H44" s="99">
        <v>127.893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756.49999999999989</v>
      </c>
      <c r="E45" s="99">
        <f t="shared" si="6"/>
        <v>49.38299999999996</v>
      </c>
      <c r="F45" s="99">
        <f t="shared" si="6"/>
        <v>20.88300000000001</v>
      </c>
      <c r="G45" s="99">
        <f t="shared" si="6"/>
        <v>52.361999999999938</v>
      </c>
      <c r="H45" s="99">
        <f t="shared" si="6"/>
        <v>633.87199999999996</v>
      </c>
      <c r="I45" s="99">
        <f t="shared" si="6"/>
        <v>-60.230999999999966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661.82399999999996</v>
      </c>
      <c r="E46" s="99">
        <v>0</v>
      </c>
      <c r="F46" s="99">
        <v>0</v>
      </c>
      <c r="G46" s="99">
        <v>67.919999999999987</v>
      </c>
      <c r="H46" s="99">
        <v>593.904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-13.322000000000001</v>
      </c>
      <c r="G47" s="99">
        <v>0</v>
      </c>
      <c r="H47" s="99">
        <v>14.386000000000001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94.675999999999931</v>
      </c>
      <c r="E48" s="99">
        <f t="shared" si="7"/>
        <v>48.31899999999996</v>
      </c>
      <c r="F48" s="99">
        <f t="shared" si="7"/>
        <v>7.5610000000000088</v>
      </c>
      <c r="G48" s="99">
        <f t="shared" si="7"/>
        <v>-15.55800000000005</v>
      </c>
      <c r="H48" s="99">
        <f t="shared" si="7"/>
        <v>54.353999999999964</v>
      </c>
      <c r="I48" s="99">
        <f t="shared" si="7"/>
        <v>-60.230999999999966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1803.7380000000001</v>
      </c>
      <c r="E8" s="99">
        <v>1288.7000000000003</v>
      </c>
      <c r="F8" s="99">
        <v>69.271000000000015</v>
      </c>
      <c r="G8" s="99">
        <v>169.68299999999999</v>
      </c>
      <c r="H8" s="99">
        <v>276.08399999999989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952.40899999999999</v>
      </c>
      <c r="E9" s="99">
        <v>744.42300000000012</v>
      </c>
      <c r="F9" s="99">
        <v>39.405999999999999</v>
      </c>
      <c r="G9" s="99">
        <v>66.95</v>
      </c>
      <c r="H9" s="99">
        <v>101.62999999999991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851.32900000000006</v>
      </c>
      <c r="E10" s="99">
        <f t="shared" si="0"/>
        <v>544.27700000000016</v>
      </c>
      <c r="F10" s="99">
        <f t="shared" si="0"/>
        <v>29.865000000000016</v>
      </c>
      <c r="G10" s="99">
        <f t="shared" si="0"/>
        <v>102.73299999999999</v>
      </c>
      <c r="H10" s="99">
        <f t="shared" si="0"/>
        <v>174.45399999999998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181.65</v>
      </c>
      <c r="E11" s="99">
        <v>100.224</v>
      </c>
      <c r="F11" s="99">
        <v>3.6399999999999997</v>
      </c>
      <c r="G11" s="99">
        <v>22.784000000000002</v>
      </c>
      <c r="H11" s="99">
        <v>55.002000000000002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669.67900000000009</v>
      </c>
      <c r="E12" s="99">
        <f>E10-E11</f>
        <v>444.05300000000017</v>
      </c>
      <c r="F12" s="99">
        <f>F10-F11</f>
        <v>26.225000000000016</v>
      </c>
      <c r="G12" s="99">
        <f>G10-G11</f>
        <v>79.948999999999984</v>
      </c>
      <c r="H12" s="99">
        <f>H10-H11</f>
        <v>119.45199999999997</v>
      </c>
      <c r="I12" s="99">
        <v>-37.418999999999983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531.45299999999997</v>
      </c>
      <c r="E13" s="99">
        <v>358.88499999999993</v>
      </c>
      <c r="F13" s="99">
        <v>22.883000000000003</v>
      </c>
      <c r="G13" s="99">
        <v>82.240000000000009</v>
      </c>
      <c r="H13" s="99">
        <v>67.445000000000022</v>
      </c>
      <c r="I13" s="99">
        <v>4.7380000000000004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8.07</v>
      </c>
      <c r="E14" s="99">
        <v>5.0060000000000002</v>
      </c>
      <c r="F14" s="99">
        <v>0.54300000000000004</v>
      </c>
      <c r="G14" s="99">
        <v>7.2999999999999995E-2</v>
      </c>
      <c r="H14" s="99">
        <v>2.448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33.585000000000001</v>
      </c>
      <c r="E15" s="99">
        <v>26.007000000000001</v>
      </c>
      <c r="F15" s="99">
        <v>5.0000000000000001E-3</v>
      </c>
      <c r="G15" s="99">
        <v>4.9000000000000002E-2</v>
      </c>
      <c r="H15" s="99">
        <v>7.5240000000000009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163.74100000000013</v>
      </c>
      <c r="E16" s="99">
        <f t="shared" si="1"/>
        <v>106.16900000000024</v>
      </c>
      <c r="F16" s="99">
        <f t="shared" si="1"/>
        <v>2.8040000000000127</v>
      </c>
      <c r="G16" s="99">
        <f t="shared" si="1"/>
        <v>-2.3150000000000253</v>
      </c>
      <c r="H16" s="99">
        <f t="shared" si="1"/>
        <v>57.082999999999949</v>
      </c>
      <c r="I16" s="99">
        <f t="shared" si="1"/>
        <v>-42.156999999999982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532.71300000000008</v>
      </c>
      <c r="E17" s="99">
        <v>0</v>
      </c>
      <c r="F17" s="99">
        <v>0</v>
      </c>
      <c r="G17" s="99">
        <v>0</v>
      </c>
      <c r="H17" s="99">
        <v>532.71300000000008</v>
      </c>
      <c r="I17" s="99">
        <v>3.4779999999999998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34.997</v>
      </c>
      <c r="E18" s="99">
        <v>0</v>
      </c>
      <c r="F18" s="99">
        <v>0</v>
      </c>
      <c r="G18" s="99">
        <v>34.997</v>
      </c>
      <c r="H18" s="99">
        <v>0</v>
      </c>
      <c r="I18" s="99">
        <v>4.63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107.07300000000001</v>
      </c>
      <c r="E19" s="99">
        <v>0</v>
      </c>
      <c r="F19" s="99">
        <v>0</v>
      </c>
      <c r="G19" s="99">
        <v>107.07300000000001</v>
      </c>
      <c r="H19" s="99">
        <v>0</v>
      </c>
      <c r="I19" s="99">
        <v>1.3800000000000001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148.10400000000001</v>
      </c>
      <c r="E20" s="99">
        <v>65.63300000000001</v>
      </c>
      <c r="F20" s="99">
        <v>73.204000000000008</v>
      </c>
      <c r="G20" s="99">
        <v>4.9050000000000002</v>
      </c>
      <c r="H20" s="99">
        <v>4.3620000000000001</v>
      </c>
      <c r="I20" s="99">
        <v>56.043000000000006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186.17399999999998</v>
      </c>
      <c r="E21" s="99">
        <v>44.638999999999996</v>
      </c>
      <c r="F21" s="99">
        <v>65.353999999999985</v>
      </c>
      <c r="G21" s="99">
        <v>3.2229999999999999</v>
      </c>
      <c r="H21" s="99">
        <v>72.957999999999998</v>
      </c>
      <c r="I21" s="99">
        <v>17.972999999999999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806.60000000000014</v>
      </c>
      <c r="E22" s="99">
        <f t="shared" si="2"/>
        <v>85.175000000000225</v>
      </c>
      <c r="F22" s="99">
        <f t="shared" si="2"/>
        <v>-5.0460000000000065</v>
      </c>
      <c r="G22" s="99">
        <f t="shared" si="2"/>
        <v>68.078999999999979</v>
      </c>
      <c r="H22" s="99">
        <f t="shared" si="2"/>
        <v>658.39200000000005</v>
      </c>
      <c r="I22" s="99">
        <f t="shared" si="2"/>
        <v>-79.998999999999981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140.809</v>
      </c>
      <c r="E23" s="99">
        <v>31.187000000000001</v>
      </c>
      <c r="F23" s="99">
        <v>3.6669999999999998</v>
      </c>
      <c r="G23" s="99">
        <v>0</v>
      </c>
      <c r="H23" s="99">
        <v>105.955</v>
      </c>
      <c r="I23" s="99">
        <v>2.1749999999999998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142.83200000000002</v>
      </c>
      <c r="E24" s="99">
        <v>0</v>
      </c>
      <c r="F24" s="99">
        <v>0</v>
      </c>
      <c r="G24" s="99">
        <v>142.83200000000002</v>
      </c>
      <c r="H24" s="99">
        <v>0</v>
      </c>
      <c r="I24" s="99">
        <v>0.152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208.273</v>
      </c>
      <c r="E25" s="99">
        <v>0</v>
      </c>
      <c r="F25" s="99">
        <v>0</v>
      </c>
      <c r="G25" s="99">
        <v>0</v>
      </c>
      <c r="H25" s="99">
        <v>208.273</v>
      </c>
      <c r="I25" s="99">
        <v>1.161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208.28900000000002</v>
      </c>
      <c r="E26" s="99">
        <v>5.2510000000000003</v>
      </c>
      <c r="F26" s="99">
        <v>31.259999999999998</v>
      </c>
      <c r="G26" s="99">
        <v>171.54600000000002</v>
      </c>
      <c r="H26" s="99">
        <v>0.23199999999999998</v>
      </c>
      <c r="I26" s="99">
        <v>1.145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167.32500000000002</v>
      </c>
      <c r="E27" s="99">
        <v>4.1040000000000001</v>
      </c>
      <c r="F27" s="99">
        <v>14.271000000000001</v>
      </c>
      <c r="G27" s="99">
        <v>148.71800000000002</v>
      </c>
      <c r="H27" s="99">
        <v>0.23199999999999998</v>
      </c>
      <c r="I27" s="99">
        <v>5.6000000000000001E-2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165.30599999999998</v>
      </c>
      <c r="E28" s="99">
        <v>0</v>
      </c>
      <c r="F28" s="99">
        <v>0</v>
      </c>
      <c r="G28" s="99">
        <v>0</v>
      </c>
      <c r="H28" s="99">
        <v>165.30599999999998</v>
      </c>
      <c r="I28" s="99">
        <v>2.0749999999999997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102.949</v>
      </c>
      <c r="E29" s="99">
        <v>11.277000000000001</v>
      </c>
      <c r="F29" s="99">
        <v>42.631999999999998</v>
      </c>
      <c r="G29" s="99">
        <v>25.003</v>
      </c>
      <c r="H29" s="99">
        <v>24.036999999999999</v>
      </c>
      <c r="I29" s="99">
        <v>17.392999999999997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86.746999999999986</v>
      </c>
      <c r="E30" s="99">
        <v>4.34</v>
      </c>
      <c r="F30" s="99">
        <v>42.643999999999998</v>
      </c>
      <c r="G30" s="99">
        <v>8.4549999999999983</v>
      </c>
      <c r="H30" s="99">
        <v>31.308</v>
      </c>
      <c r="I30" s="99">
        <v>33.594999999999999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790.41800000000012</v>
      </c>
      <c r="E31" s="99">
        <f t="shared" si="3"/>
        <v>48.198000000000221</v>
      </c>
      <c r="F31" s="99">
        <f t="shared" si="3"/>
        <v>8.2879999999999896</v>
      </c>
      <c r="G31" s="99">
        <f t="shared" si="3"/>
        <v>217.19099999999997</v>
      </c>
      <c r="H31" s="99">
        <f t="shared" si="3"/>
        <v>516.74099999999999</v>
      </c>
      <c r="I31" s="99">
        <f t="shared" si="3"/>
        <v>-63.816999999999979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687.98</v>
      </c>
      <c r="E32" s="99">
        <v>0</v>
      </c>
      <c r="F32" s="99">
        <v>0</v>
      </c>
      <c r="G32" s="99">
        <v>216.67200000000003</v>
      </c>
      <c r="H32" s="99">
        <v>471.30799999999999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</v>
      </c>
      <c r="F33" s="99">
        <v>-14.724999999999998</v>
      </c>
      <c r="G33" s="99">
        <v>0</v>
      </c>
      <c r="H33" s="99">
        <v>15.784999999999998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102.4380000000001</v>
      </c>
      <c r="E34" s="99">
        <f t="shared" si="4"/>
        <v>47.138000000000218</v>
      </c>
      <c r="F34" s="99">
        <f t="shared" si="4"/>
        <v>-6.4370000000000083</v>
      </c>
      <c r="G34" s="99">
        <f t="shared" si="4"/>
        <v>0.51899999999994861</v>
      </c>
      <c r="H34" s="99">
        <f t="shared" si="4"/>
        <v>61.217999999999989</v>
      </c>
      <c r="I34" s="99">
        <f t="shared" si="4"/>
        <v>-63.816999999999979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40.220999999999989</v>
      </c>
      <c r="E35" s="99">
        <v>0.375</v>
      </c>
      <c r="F35" s="99">
        <v>5.0859999999999994</v>
      </c>
      <c r="G35" s="99">
        <v>30.081999999999994</v>
      </c>
      <c r="H35" s="99">
        <v>4.6779999999999999</v>
      </c>
      <c r="I35" s="99">
        <v>3.2450000000000001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36.654999999999987</v>
      </c>
      <c r="E36" s="99">
        <v>22.123999999999995</v>
      </c>
      <c r="F36" s="99">
        <v>0.308</v>
      </c>
      <c r="G36" s="99">
        <v>6.8430000000000035</v>
      </c>
      <c r="H36" s="99">
        <v>7.38</v>
      </c>
      <c r="I36" s="99">
        <v>6.8109999999999999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220.27100000000002</v>
      </c>
      <c r="E37" s="99">
        <v>121.60399999999997</v>
      </c>
      <c r="F37" s="99">
        <v>4.38</v>
      </c>
      <c r="G37" s="99">
        <v>29.937000000000001</v>
      </c>
      <c r="H37" s="99">
        <v>64.350000000000051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181.65</v>
      </c>
      <c r="E38" s="99">
        <v>100.224</v>
      </c>
      <c r="F38" s="99">
        <v>3.6399999999999997</v>
      </c>
      <c r="G38" s="99">
        <v>22.784000000000002</v>
      </c>
      <c r="H38" s="99">
        <v>55.002000000000002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-1.7290000000000039</v>
      </c>
      <c r="E39" s="99">
        <v>-1.7740000000000042</v>
      </c>
      <c r="F39" s="99">
        <v>0.1930000000000005</v>
      </c>
      <c r="G39" s="99">
        <v>-0.32000000000000006</v>
      </c>
      <c r="H39" s="99">
        <v>0.17199999999999999</v>
      </c>
      <c r="I39" s="99">
        <v>1.7290000000000063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61.980000000000096</v>
      </c>
      <c r="E40" s="99">
        <f t="shared" si="5"/>
        <v>49.281000000000247</v>
      </c>
      <c r="F40" s="99">
        <f t="shared" si="5"/>
        <v>-12.148000000000007</v>
      </c>
      <c r="G40" s="99">
        <f t="shared" si="5"/>
        <v>-29.553000000000036</v>
      </c>
      <c r="H40" s="99">
        <f t="shared" si="5"/>
        <v>54.399999999999949</v>
      </c>
      <c r="I40" s="99">
        <f t="shared" si="5"/>
        <v>-61.97999999999999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790.41800000000012</v>
      </c>
      <c r="E42" s="99">
        <v>48.198000000000178</v>
      </c>
      <c r="F42" s="99">
        <v>8.2880000000000038</v>
      </c>
      <c r="G42" s="99">
        <v>217.19099999999997</v>
      </c>
      <c r="H42" s="99">
        <v>516.74099999999999</v>
      </c>
      <c r="I42" s="99">
        <v>-63.816999999999979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136.22900000000001</v>
      </c>
      <c r="E43" s="99">
        <v>0</v>
      </c>
      <c r="F43" s="99">
        <v>0</v>
      </c>
      <c r="G43" s="99">
        <v>136.22900000000001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136.22900000000001</v>
      </c>
      <c r="E44" s="99">
        <v>0</v>
      </c>
      <c r="F44" s="99">
        <v>0</v>
      </c>
      <c r="G44" s="99">
        <v>0</v>
      </c>
      <c r="H44" s="99">
        <v>136.22900000000001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790.41800000000012</v>
      </c>
      <c r="E45" s="99">
        <f t="shared" si="6"/>
        <v>48.198000000000178</v>
      </c>
      <c r="F45" s="99">
        <f t="shared" si="6"/>
        <v>8.2880000000000038</v>
      </c>
      <c r="G45" s="99">
        <f t="shared" si="6"/>
        <v>80.961999999999961</v>
      </c>
      <c r="H45" s="99">
        <f t="shared" si="6"/>
        <v>652.97</v>
      </c>
      <c r="I45" s="99">
        <f t="shared" si="6"/>
        <v>-63.816999999999979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687.98</v>
      </c>
      <c r="E46" s="99">
        <v>0</v>
      </c>
      <c r="F46" s="99">
        <v>0</v>
      </c>
      <c r="G46" s="99">
        <v>80.443000000000026</v>
      </c>
      <c r="H46" s="99">
        <v>607.53700000000003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</v>
      </c>
      <c r="F47" s="99">
        <v>-14.724999999999998</v>
      </c>
      <c r="G47" s="99">
        <v>0</v>
      </c>
      <c r="H47" s="99">
        <v>15.784999999999998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102.4380000000001</v>
      </c>
      <c r="E48" s="99">
        <f t="shared" si="7"/>
        <v>47.138000000000176</v>
      </c>
      <c r="F48" s="99">
        <f t="shared" si="7"/>
        <v>-6.4369999999999941</v>
      </c>
      <c r="G48" s="99">
        <f t="shared" si="7"/>
        <v>0.5189999999999344</v>
      </c>
      <c r="H48" s="99">
        <f t="shared" si="7"/>
        <v>61.217999999999989</v>
      </c>
      <c r="I48" s="99">
        <f t="shared" si="7"/>
        <v>-63.816999999999979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9" customWidth="1"/>
    <col min="2" max="2" width="1.5" style="201" customWidth="1"/>
    <col min="3" max="3" width="30" style="189" customWidth="1"/>
    <col min="4" max="4" width="9.375" style="189" customWidth="1"/>
    <col min="5" max="6" width="9.5" style="189" customWidth="1"/>
    <col min="7" max="9" width="9.375" style="189" customWidth="1"/>
    <col min="10" max="11" width="7.25" style="189" customWidth="1"/>
    <col min="12" max="16384" width="11" style="189"/>
  </cols>
  <sheetData>
    <row r="1" spans="1:11" ht="12" customHeight="1">
      <c r="A1" s="186"/>
      <c r="B1" s="187"/>
      <c r="C1" s="187"/>
      <c r="D1" s="187"/>
      <c r="E1" s="187"/>
      <c r="F1" s="187"/>
      <c r="G1" s="187"/>
      <c r="H1" s="187"/>
      <c r="I1" s="187"/>
      <c r="J1" s="188"/>
      <c r="K1" s="188"/>
    </row>
    <row r="2" spans="1:11" ht="12" customHeight="1">
      <c r="A2" s="190" t="s">
        <v>214</v>
      </c>
      <c r="B2" s="187"/>
      <c r="C2" s="187"/>
      <c r="D2" s="187"/>
      <c r="E2" s="187"/>
      <c r="F2" s="187"/>
      <c r="G2" s="187"/>
      <c r="H2" s="187"/>
      <c r="I2" s="187"/>
      <c r="J2" s="188"/>
      <c r="K2" s="188"/>
    </row>
    <row r="3" spans="1:11" ht="12" customHeight="1">
      <c r="A3" s="191"/>
      <c r="B3" s="187"/>
      <c r="C3" s="187"/>
      <c r="D3" s="187"/>
      <c r="E3" s="187"/>
      <c r="F3" s="187"/>
      <c r="G3" s="187"/>
      <c r="H3" s="187"/>
      <c r="I3" s="187"/>
      <c r="J3" s="188"/>
      <c r="K3" s="188"/>
    </row>
    <row r="4" spans="1:11" ht="12" customHeight="1">
      <c r="A4" s="192" t="s">
        <v>329</v>
      </c>
      <c r="B4" s="187"/>
      <c r="C4" s="187"/>
      <c r="D4" s="187"/>
      <c r="E4" s="187"/>
      <c r="F4" s="187"/>
      <c r="G4" s="187"/>
      <c r="H4" s="187"/>
      <c r="I4" s="187"/>
      <c r="J4" s="188"/>
      <c r="K4" s="188"/>
    </row>
    <row r="5" spans="1:11" ht="12" customHeight="1">
      <c r="A5" s="193" t="s">
        <v>4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198" t="s">
        <v>150</v>
      </c>
      <c r="D7" s="199" t="s">
        <v>151</v>
      </c>
      <c r="E7" s="199" t="s">
        <v>152</v>
      </c>
      <c r="F7" s="199" t="s">
        <v>153</v>
      </c>
      <c r="G7" s="199" t="s">
        <v>10</v>
      </c>
      <c r="H7" s="199" t="s">
        <v>154</v>
      </c>
      <c r="I7" s="199" t="s">
        <v>155</v>
      </c>
      <c r="J7" s="200"/>
      <c r="K7" s="200"/>
    </row>
    <row r="8" spans="1:11" ht="24" customHeight="1">
      <c r="A8" s="189">
        <v>1</v>
      </c>
      <c r="C8" s="106" t="s">
        <v>156</v>
      </c>
      <c r="D8" s="202">
        <v>1791.6180000000002</v>
      </c>
      <c r="E8" s="202">
        <v>1298.095</v>
      </c>
      <c r="F8" s="202">
        <v>69.573999999999998</v>
      </c>
      <c r="G8" s="202">
        <v>151.35199999999998</v>
      </c>
      <c r="H8" s="202">
        <v>272.59700000000004</v>
      </c>
      <c r="I8" s="202">
        <v>0</v>
      </c>
      <c r="J8" s="203"/>
      <c r="K8" s="203"/>
    </row>
    <row r="9" spans="1:11" ht="12" customHeight="1">
      <c r="A9" s="189">
        <v>2</v>
      </c>
      <c r="B9" s="201" t="s">
        <v>157</v>
      </c>
      <c r="C9" s="107" t="s">
        <v>31</v>
      </c>
      <c r="D9" s="202">
        <v>947.08100000000002</v>
      </c>
      <c r="E9" s="202">
        <v>753.11599999999999</v>
      </c>
      <c r="F9" s="202">
        <v>39.892999999999994</v>
      </c>
      <c r="G9" s="202">
        <v>54.200999999999986</v>
      </c>
      <c r="H9" s="202">
        <v>99.871000000000009</v>
      </c>
      <c r="I9" s="202">
        <v>0</v>
      </c>
      <c r="J9" s="203"/>
      <c r="K9" s="203"/>
    </row>
    <row r="10" spans="1:11" ht="18" customHeight="1">
      <c r="A10" s="189">
        <v>3</v>
      </c>
      <c r="B10" s="201" t="s">
        <v>158</v>
      </c>
      <c r="C10" s="107" t="s">
        <v>44</v>
      </c>
      <c r="D10" s="202">
        <f t="shared" ref="D10:I10" si="0">D8-D9</f>
        <v>844.53700000000015</v>
      </c>
      <c r="E10" s="202">
        <f t="shared" si="0"/>
        <v>544.97900000000004</v>
      </c>
      <c r="F10" s="202">
        <f t="shared" si="0"/>
        <v>29.681000000000004</v>
      </c>
      <c r="G10" s="202">
        <f t="shared" si="0"/>
        <v>97.150999999999982</v>
      </c>
      <c r="H10" s="202">
        <f t="shared" si="0"/>
        <v>172.72600000000003</v>
      </c>
      <c r="I10" s="202">
        <f t="shared" si="0"/>
        <v>0</v>
      </c>
      <c r="J10" s="203"/>
      <c r="K10" s="203"/>
    </row>
    <row r="11" spans="1:11" ht="12" customHeight="1">
      <c r="A11" s="189">
        <v>4</v>
      </c>
      <c r="B11" s="201" t="s">
        <v>157</v>
      </c>
      <c r="C11" s="107" t="s">
        <v>45</v>
      </c>
      <c r="D11" s="202">
        <v>190.17999999999998</v>
      </c>
      <c r="E11" s="202">
        <v>105.036</v>
      </c>
      <c r="F11" s="202">
        <v>3.7759999999999998</v>
      </c>
      <c r="G11" s="202">
        <v>23.744999999999997</v>
      </c>
      <c r="H11" s="202">
        <v>57.622999999999998</v>
      </c>
      <c r="I11" s="202">
        <v>0</v>
      </c>
      <c r="J11" s="203"/>
      <c r="K11" s="203"/>
    </row>
    <row r="12" spans="1:11" ht="18" customHeight="1">
      <c r="A12" s="189">
        <v>5</v>
      </c>
      <c r="B12" s="201" t="s">
        <v>158</v>
      </c>
      <c r="C12" s="107" t="s">
        <v>159</v>
      </c>
      <c r="D12" s="202">
        <f>D10-D11</f>
        <v>654.3570000000002</v>
      </c>
      <c r="E12" s="202">
        <f>E10-E11</f>
        <v>439.94300000000004</v>
      </c>
      <c r="F12" s="202">
        <f>F10-F11</f>
        <v>25.905000000000005</v>
      </c>
      <c r="G12" s="202">
        <f>G10-G11</f>
        <v>73.405999999999977</v>
      </c>
      <c r="H12" s="202">
        <f>H10-H11</f>
        <v>115.10300000000004</v>
      </c>
      <c r="I12" s="202">
        <v>-34.909000000000049</v>
      </c>
      <c r="J12" s="203"/>
      <c r="K12" s="203"/>
    </row>
    <row r="13" spans="1:11" ht="12" customHeight="1">
      <c r="A13" s="189">
        <v>6</v>
      </c>
      <c r="B13" s="201" t="s">
        <v>157</v>
      </c>
      <c r="C13" s="107" t="s">
        <v>160</v>
      </c>
      <c r="D13" s="202">
        <v>472.27799999999991</v>
      </c>
      <c r="E13" s="202">
        <v>320.6819999999999</v>
      </c>
      <c r="F13" s="202">
        <v>17.457000000000001</v>
      </c>
      <c r="G13" s="202">
        <v>75.317999999999998</v>
      </c>
      <c r="H13" s="202">
        <v>58.821000000000012</v>
      </c>
      <c r="I13" s="202">
        <v>4.5179999999999998</v>
      </c>
      <c r="J13" s="203"/>
      <c r="K13" s="203"/>
    </row>
    <row r="14" spans="1:11" ht="12" customHeight="1">
      <c r="A14" s="189">
        <v>7</v>
      </c>
      <c r="B14" s="201" t="s">
        <v>157</v>
      </c>
      <c r="C14" s="107" t="s">
        <v>161</v>
      </c>
      <c r="D14" s="202">
        <v>7.2709999999999999</v>
      </c>
      <c r="E14" s="202">
        <v>4.125</v>
      </c>
      <c r="F14" s="202">
        <v>0.54200000000000004</v>
      </c>
      <c r="G14" s="202">
        <v>7.7000000000000013E-2</v>
      </c>
      <c r="H14" s="202">
        <v>2.5270000000000001</v>
      </c>
      <c r="I14" s="202">
        <v>0</v>
      </c>
      <c r="J14" s="203"/>
      <c r="K14" s="203"/>
    </row>
    <row r="15" spans="1:11" ht="12" customHeight="1">
      <c r="A15" s="189">
        <v>8</v>
      </c>
      <c r="B15" s="201" t="s">
        <v>162</v>
      </c>
      <c r="C15" s="107" t="s">
        <v>163</v>
      </c>
      <c r="D15" s="202">
        <v>11.786999999999999</v>
      </c>
      <c r="E15" s="202">
        <v>9.3819999999999997</v>
      </c>
      <c r="F15" s="202">
        <v>4.0000000000000001E-3</v>
      </c>
      <c r="G15" s="202">
        <v>0.03</v>
      </c>
      <c r="H15" s="202">
        <v>2.3710000000000004</v>
      </c>
      <c r="I15" s="202">
        <v>0</v>
      </c>
      <c r="J15" s="203"/>
      <c r="K15" s="203"/>
    </row>
    <row r="16" spans="1:11" ht="18" customHeight="1">
      <c r="A16" s="189">
        <v>9</v>
      </c>
      <c r="B16" s="201" t="s">
        <v>158</v>
      </c>
      <c r="C16" s="107" t="s">
        <v>164</v>
      </c>
      <c r="D16" s="202">
        <f t="shared" ref="D16:I16" si="1">D12-D13-D14+D15</f>
        <v>186.59500000000031</v>
      </c>
      <c r="E16" s="202">
        <f t="shared" si="1"/>
        <v>124.51800000000014</v>
      </c>
      <c r="F16" s="202">
        <f t="shared" si="1"/>
        <v>7.9100000000000037</v>
      </c>
      <c r="G16" s="202">
        <f t="shared" si="1"/>
        <v>-1.9590000000000203</v>
      </c>
      <c r="H16" s="202">
        <f t="shared" si="1"/>
        <v>56.126000000000026</v>
      </c>
      <c r="I16" s="202">
        <f t="shared" si="1"/>
        <v>-39.427000000000049</v>
      </c>
      <c r="J16" s="203"/>
      <c r="K16" s="203"/>
    </row>
    <row r="17" spans="1:11" ht="12" customHeight="1">
      <c r="A17" s="189">
        <v>10</v>
      </c>
      <c r="B17" s="201" t="s">
        <v>162</v>
      </c>
      <c r="C17" s="107" t="s">
        <v>165</v>
      </c>
      <c r="D17" s="202">
        <v>474.14199999999994</v>
      </c>
      <c r="E17" s="202">
        <v>0</v>
      </c>
      <c r="F17" s="202">
        <v>0</v>
      </c>
      <c r="G17" s="202">
        <v>0</v>
      </c>
      <c r="H17" s="202">
        <v>474.14199999999994</v>
      </c>
      <c r="I17" s="202">
        <v>2.6539999999999999</v>
      </c>
      <c r="J17" s="203"/>
      <c r="K17" s="203"/>
    </row>
    <row r="18" spans="1:11" ht="12" customHeight="1">
      <c r="A18" s="189">
        <v>11</v>
      </c>
      <c r="B18" s="201" t="s">
        <v>157</v>
      </c>
      <c r="C18" s="107" t="s">
        <v>166</v>
      </c>
      <c r="D18" s="202">
        <v>15.093</v>
      </c>
      <c r="E18" s="202">
        <v>0</v>
      </c>
      <c r="F18" s="202">
        <v>0</v>
      </c>
      <c r="G18" s="202">
        <v>15.093</v>
      </c>
      <c r="H18" s="202">
        <v>0</v>
      </c>
      <c r="I18" s="202">
        <v>7.9000000000000001E-2</v>
      </c>
      <c r="J18" s="203"/>
      <c r="K18" s="203"/>
    </row>
    <row r="19" spans="1:11" ht="12" customHeight="1">
      <c r="A19" s="189">
        <v>12</v>
      </c>
      <c r="B19" s="201" t="s">
        <v>162</v>
      </c>
      <c r="C19" s="107" t="s">
        <v>59</v>
      </c>
      <c r="D19" s="202">
        <v>103.63000000000001</v>
      </c>
      <c r="E19" s="202">
        <v>0</v>
      </c>
      <c r="F19" s="202">
        <v>0</v>
      </c>
      <c r="G19" s="202">
        <v>103.63000000000001</v>
      </c>
      <c r="H19" s="202">
        <v>0</v>
      </c>
      <c r="I19" s="202">
        <v>1.4789999999999999</v>
      </c>
      <c r="J19" s="203"/>
      <c r="K19" s="203"/>
    </row>
    <row r="20" spans="1:11" ht="12" customHeight="1">
      <c r="A20" s="189">
        <v>13</v>
      </c>
      <c r="B20" s="201" t="s">
        <v>157</v>
      </c>
      <c r="C20" s="107" t="s">
        <v>167</v>
      </c>
      <c r="D20" s="202">
        <v>169.48</v>
      </c>
      <c r="E20" s="202">
        <v>106.649</v>
      </c>
      <c r="F20" s="202">
        <v>53.563999999999993</v>
      </c>
      <c r="G20" s="202">
        <v>5.0470000000000006</v>
      </c>
      <c r="H20" s="202">
        <v>4.2199999999999989</v>
      </c>
      <c r="I20" s="202">
        <v>55.834000000000003</v>
      </c>
      <c r="J20" s="203"/>
      <c r="K20" s="203"/>
    </row>
    <row r="21" spans="1:11" ht="12" customHeight="1">
      <c r="A21" s="189">
        <v>14</v>
      </c>
      <c r="B21" s="201" t="s">
        <v>162</v>
      </c>
      <c r="C21" s="107" t="s">
        <v>168</v>
      </c>
      <c r="D21" s="202">
        <v>206.584</v>
      </c>
      <c r="E21" s="202">
        <v>41.994999999999997</v>
      </c>
      <c r="F21" s="202">
        <v>50.080999999999996</v>
      </c>
      <c r="G21" s="202">
        <v>2.4460000000000002</v>
      </c>
      <c r="H21" s="202">
        <v>112.06200000000001</v>
      </c>
      <c r="I21" s="202">
        <v>18.73</v>
      </c>
      <c r="J21" s="203"/>
      <c r="K21" s="203"/>
    </row>
    <row r="22" spans="1:11" ht="18" customHeight="1">
      <c r="A22" s="189">
        <v>15</v>
      </c>
      <c r="B22" s="201" t="s">
        <v>158</v>
      </c>
      <c r="C22" s="107" t="s">
        <v>169</v>
      </c>
      <c r="D22" s="202">
        <f t="shared" ref="D22:I22" si="2">D16+D17-D18+D19-D20+D21</f>
        <v>786.37800000000038</v>
      </c>
      <c r="E22" s="202">
        <f t="shared" si="2"/>
        <v>59.864000000000139</v>
      </c>
      <c r="F22" s="202">
        <f t="shared" si="2"/>
        <v>4.4270000000000067</v>
      </c>
      <c r="G22" s="202">
        <f t="shared" si="2"/>
        <v>83.97699999999999</v>
      </c>
      <c r="H22" s="202">
        <f t="shared" si="2"/>
        <v>638.1099999999999</v>
      </c>
      <c r="I22" s="202">
        <f t="shared" si="2"/>
        <v>-72.477000000000046</v>
      </c>
      <c r="J22" s="203"/>
      <c r="K22" s="203"/>
    </row>
    <row r="23" spans="1:11" ht="12" customHeight="1">
      <c r="A23" s="189">
        <v>16</v>
      </c>
      <c r="B23" s="201" t="s">
        <v>157</v>
      </c>
      <c r="C23" s="107" t="s">
        <v>170</v>
      </c>
      <c r="D23" s="202">
        <v>124.66000000000001</v>
      </c>
      <c r="E23" s="202">
        <v>26.995000000000001</v>
      </c>
      <c r="F23" s="202">
        <v>3.2170000000000001</v>
      </c>
      <c r="G23" s="202">
        <v>0</v>
      </c>
      <c r="H23" s="202">
        <v>94.448000000000008</v>
      </c>
      <c r="I23" s="202">
        <v>2.5219999999999998</v>
      </c>
      <c r="J23" s="203"/>
      <c r="K23" s="203"/>
    </row>
    <row r="24" spans="1:11" ht="12" customHeight="1">
      <c r="A24" s="189">
        <v>17</v>
      </c>
      <c r="B24" s="201" t="s">
        <v>162</v>
      </c>
      <c r="C24" s="107" t="s">
        <v>171</v>
      </c>
      <c r="D24" s="202">
        <v>127.036</v>
      </c>
      <c r="E24" s="202">
        <v>0</v>
      </c>
      <c r="F24" s="202">
        <v>0</v>
      </c>
      <c r="G24" s="202">
        <v>127.036</v>
      </c>
      <c r="H24" s="202">
        <v>0</v>
      </c>
      <c r="I24" s="202">
        <v>0.14599999999999999</v>
      </c>
      <c r="J24" s="203"/>
      <c r="K24" s="203"/>
    </row>
    <row r="25" spans="1:11" ht="12" customHeight="1">
      <c r="A25" s="189">
        <v>18</v>
      </c>
      <c r="B25" s="201" t="s">
        <v>157</v>
      </c>
      <c r="C25" s="107" t="s">
        <v>279</v>
      </c>
      <c r="D25" s="202">
        <v>192.98700000000002</v>
      </c>
      <c r="E25" s="202">
        <v>0</v>
      </c>
      <c r="F25" s="202">
        <v>0</v>
      </c>
      <c r="G25" s="202">
        <v>0</v>
      </c>
      <c r="H25" s="202">
        <v>192.98700000000002</v>
      </c>
      <c r="I25" s="202">
        <v>0.88100000000000001</v>
      </c>
      <c r="J25" s="203"/>
      <c r="K25" s="203"/>
    </row>
    <row r="26" spans="1:11" ht="12" customHeight="1">
      <c r="A26" s="189">
        <v>19</v>
      </c>
      <c r="B26" s="201" t="s">
        <v>162</v>
      </c>
      <c r="C26" s="107" t="s">
        <v>280</v>
      </c>
      <c r="D26" s="202">
        <v>192.75200000000001</v>
      </c>
      <c r="E26" s="202">
        <v>5.248000000000002</v>
      </c>
      <c r="F26" s="202">
        <v>29.754000000000001</v>
      </c>
      <c r="G26" s="202">
        <v>157.523</v>
      </c>
      <c r="H26" s="202">
        <v>0.22700000000000001</v>
      </c>
      <c r="I26" s="202">
        <v>1.1160000000000001</v>
      </c>
      <c r="J26" s="203"/>
      <c r="K26" s="203"/>
    </row>
    <row r="27" spans="1:11" ht="12" customHeight="1">
      <c r="A27" s="189">
        <v>20</v>
      </c>
      <c r="B27" s="201" t="s">
        <v>157</v>
      </c>
      <c r="C27" s="107" t="s">
        <v>172</v>
      </c>
      <c r="D27" s="202">
        <v>172.36099999999999</v>
      </c>
      <c r="E27" s="202">
        <v>4.1360000000000001</v>
      </c>
      <c r="F27" s="202">
        <v>14.266999999999999</v>
      </c>
      <c r="G27" s="202">
        <v>153.73099999999999</v>
      </c>
      <c r="H27" s="202">
        <v>0.22700000000000001</v>
      </c>
      <c r="I27" s="202">
        <v>0.14799999999999999</v>
      </c>
      <c r="J27" s="203"/>
      <c r="K27" s="203"/>
    </row>
    <row r="28" spans="1:11" ht="12" customHeight="1">
      <c r="A28" s="189">
        <v>21</v>
      </c>
      <c r="B28" s="201" t="s">
        <v>162</v>
      </c>
      <c r="C28" s="107" t="s">
        <v>173</v>
      </c>
      <c r="D28" s="202">
        <v>170.36200000000002</v>
      </c>
      <c r="E28" s="202">
        <v>0</v>
      </c>
      <c r="F28" s="202">
        <v>0</v>
      </c>
      <c r="G28" s="202">
        <v>0</v>
      </c>
      <c r="H28" s="202">
        <v>170.36200000000002</v>
      </c>
      <c r="I28" s="202">
        <v>2.1469999999999998</v>
      </c>
      <c r="J28" s="203"/>
      <c r="K28" s="203"/>
    </row>
    <row r="29" spans="1:11" ht="12" customHeight="1">
      <c r="A29" s="189">
        <v>22</v>
      </c>
      <c r="B29" s="201" t="s">
        <v>157</v>
      </c>
      <c r="C29" s="107" t="s">
        <v>174</v>
      </c>
      <c r="D29" s="202">
        <v>96.821000000000026</v>
      </c>
      <c r="E29" s="202">
        <v>9.6270000000000007</v>
      </c>
      <c r="F29" s="202">
        <v>44.274999999999999</v>
      </c>
      <c r="G29" s="202">
        <v>19.798000000000002</v>
      </c>
      <c r="H29" s="202">
        <v>23.121000000000002</v>
      </c>
      <c r="I29" s="202">
        <v>17.274000000000001</v>
      </c>
      <c r="J29" s="203"/>
      <c r="K29" s="203"/>
    </row>
    <row r="30" spans="1:11" ht="12" customHeight="1">
      <c r="A30" s="189">
        <v>23</v>
      </c>
      <c r="B30" s="201" t="s">
        <v>162</v>
      </c>
      <c r="C30" s="107" t="s">
        <v>175</v>
      </c>
      <c r="D30" s="202">
        <v>82.60499999999999</v>
      </c>
      <c r="E30" s="202">
        <v>4.1399999999999997</v>
      </c>
      <c r="F30" s="202">
        <v>43.12</v>
      </c>
      <c r="G30" s="202">
        <v>6.0949999999999847</v>
      </c>
      <c r="H30" s="202">
        <v>29.25</v>
      </c>
      <c r="I30" s="202">
        <v>31.490000000000002</v>
      </c>
      <c r="J30" s="203"/>
      <c r="K30" s="203"/>
    </row>
    <row r="31" spans="1:11" ht="18" customHeight="1">
      <c r="A31" s="189">
        <v>24</v>
      </c>
      <c r="B31" s="201" t="s">
        <v>158</v>
      </c>
      <c r="C31" s="107" t="s">
        <v>124</v>
      </c>
      <c r="D31" s="202">
        <f t="shared" ref="D31:I31" si="3">D22-D23+D24-D25+D26-D27+D28-D29+D30</f>
        <v>772.3040000000002</v>
      </c>
      <c r="E31" s="202">
        <f t="shared" si="3"/>
        <v>28.494000000000142</v>
      </c>
      <c r="F31" s="202">
        <f t="shared" si="3"/>
        <v>15.542000000000009</v>
      </c>
      <c r="G31" s="202">
        <f t="shared" si="3"/>
        <v>201.10199999999992</v>
      </c>
      <c r="H31" s="202">
        <f t="shared" si="3"/>
        <v>527.16599999999994</v>
      </c>
      <c r="I31" s="202">
        <f t="shared" si="3"/>
        <v>-58.403000000000041</v>
      </c>
      <c r="J31" s="203"/>
      <c r="K31" s="203"/>
    </row>
    <row r="32" spans="1:11" ht="12" customHeight="1">
      <c r="A32" s="189">
        <v>25</v>
      </c>
      <c r="B32" s="201" t="s">
        <v>157</v>
      </c>
      <c r="C32" s="107" t="s">
        <v>35</v>
      </c>
      <c r="D32" s="202">
        <v>669.947</v>
      </c>
      <c r="E32" s="202">
        <v>0</v>
      </c>
      <c r="F32" s="202">
        <v>0</v>
      </c>
      <c r="G32" s="202">
        <v>207.30499999999998</v>
      </c>
      <c r="H32" s="202">
        <v>462.642</v>
      </c>
      <c r="I32" s="202">
        <v>0</v>
      </c>
      <c r="J32" s="203"/>
      <c r="K32" s="203"/>
    </row>
    <row r="33" spans="1:11" ht="12" customHeight="1">
      <c r="A33" s="189">
        <v>26</v>
      </c>
      <c r="B33" s="204" t="s">
        <v>162</v>
      </c>
      <c r="C33" s="107" t="s">
        <v>126</v>
      </c>
      <c r="D33" s="202">
        <v>0</v>
      </c>
      <c r="E33" s="202">
        <v>-1.0640000000000001</v>
      </c>
      <c r="F33" s="202">
        <v>-13.168999999999997</v>
      </c>
      <c r="G33" s="202">
        <v>0</v>
      </c>
      <c r="H33" s="202">
        <v>14.232999999999997</v>
      </c>
      <c r="I33" s="202">
        <v>0</v>
      </c>
      <c r="J33" s="203"/>
      <c r="K33" s="203"/>
    </row>
    <row r="34" spans="1:11" ht="18" customHeight="1">
      <c r="A34" s="189">
        <v>27</v>
      </c>
      <c r="B34" s="201" t="s">
        <v>158</v>
      </c>
      <c r="C34" s="107" t="s">
        <v>129</v>
      </c>
      <c r="D34" s="202">
        <f t="shared" ref="D34:I34" si="4">D31-D32+D33</f>
        <v>102.3570000000002</v>
      </c>
      <c r="E34" s="202">
        <f t="shared" si="4"/>
        <v>27.430000000000142</v>
      </c>
      <c r="F34" s="202">
        <f t="shared" si="4"/>
        <v>2.3730000000000118</v>
      </c>
      <c r="G34" s="202">
        <f t="shared" si="4"/>
        <v>-6.2030000000000598</v>
      </c>
      <c r="H34" s="202">
        <f t="shared" si="4"/>
        <v>78.756999999999948</v>
      </c>
      <c r="I34" s="202">
        <f t="shared" si="4"/>
        <v>-58.403000000000041</v>
      </c>
      <c r="J34" s="203"/>
      <c r="K34" s="203"/>
    </row>
    <row r="35" spans="1:11" ht="12" customHeight="1">
      <c r="A35" s="189">
        <v>28</v>
      </c>
      <c r="B35" s="201" t="s">
        <v>157</v>
      </c>
      <c r="C35" s="107" t="s">
        <v>176</v>
      </c>
      <c r="D35" s="202">
        <v>19.707000000000001</v>
      </c>
      <c r="E35" s="202">
        <v>0.14399999999999999</v>
      </c>
      <c r="F35" s="202">
        <v>3.7890000000000001</v>
      </c>
      <c r="G35" s="202">
        <v>11.504000000000001</v>
      </c>
      <c r="H35" s="202">
        <v>4.2699999999999996</v>
      </c>
      <c r="I35" s="202">
        <v>1.43</v>
      </c>
      <c r="J35" s="203"/>
      <c r="K35" s="203"/>
    </row>
    <row r="36" spans="1:11" ht="12" customHeight="1">
      <c r="A36" s="189">
        <v>29</v>
      </c>
      <c r="B36" s="201" t="s">
        <v>162</v>
      </c>
      <c r="C36" s="107" t="s">
        <v>177</v>
      </c>
      <c r="D36" s="202">
        <v>17.613999999999997</v>
      </c>
      <c r="E36" s="202">
        <v>8.1560000000000006</v>
      </c>
      <c r="F36" s="202">
        <v>0.23400000000000001</v>
      </c>
      <c r="G36" s="202">
        <v>4.7880000000000003</v>
      </c>
      <c r="H36" s="202">
        <v>4.4359999999999999</v>
      </c>
      <c r="I36" s="202">
        <v>3.5229999999999997</v>
      </c>
      <c r="J36" s="203"/>
      <c r="K36" s="203"/>
    </row>
    <row r="37" spans="1:11" ht="12" customHeight="1">
      <c r="A37" s="189">
        <v>30</v>
      </c>
      <c r="B37" s="201" t="s">
        <v>157</v>
      </c>
      <c r="C37" s="107" t="s">
        <v>36</v>
      </c>
      <c r="D37" s="202">
        <v>234.13400000000001</v>
      </c>
      <c r="E37" s="202">
        <v>143.637</v>
      </c>
      <c r="F37" s="202">
        <v>3.5710000000000002</v>
      </c>
      <c r="G37" s="202">
        <v>18.562000000000005</v>
      </c>
      <c r="H37" s="202">
        <v>68.36399999999999</v>
      </c>
      <c r="I37" s="202">
        <v>0</v>
      </c>
      <c r="J37" s="203"/>
      <c r="K37" s="203"/>
    </row>
    <row r="38" spans="1:11" ht="12" customHeight="1">
      <c r="A38" s="189">
        <v>31</v>
      </c>
      <c r="B38" s="201" t="s">
        <v>162</v>
      </c>
      <c r="C38" s="107" t="s">
        <v>45</v>
      </c>
      <c r="D38" s="202">
        <v>190.17999999999998</v>
      </c>
      <c r="E38" s="202">
        <v>105.036</v>
      </c>
      <c r="F38" s="202">
        <v>3.7759999999999998</v>
      </c>
      <c r="G38" s="202">
        <v>23.744999999999997</v>
      </c>
      <c r="H38" s="202">
        <v>57.622999999999998</v>
      </c>
      <c r="I38" s="202">
        <v>0</v>
      </c>
      <c r="J38" s="203"/>
      <c r="K38" s="203"/>
    </row>
    <row r="39" spans="1:11" ht="12" customHeight="1">
      <c r="A39" s="189">
        <v>32</v>
      </c>
      <c r="B39" s="201" t="s">
        <v>157</v>
      </c>
      <c r="C39" s="107" t="s">
        <v>178</v>
      </c>
      <c r="D39" s="202">
        <v>1.8909999999999991</v>
      </c>
      <c r="E39" s="202">
        <v>1.7609999999999995</v>
      </c>
      <c r="F39" s="202">
        <v>0.23599999999999977</v>
      </c>
      <c r="G39" s="202">
        <v>-0.28800000000000003</v>
      </c>
      <c r="H39" s="202">
        <v>0.182</v>
      </c>
      <c r="I39" s="202">
        <v>-1.8909999999999982</v>
      </c>
      <c r="J39" s="203"/>
      <c r="K39" s="203"/>
    </row>
    <row r="40" spans="1:11" ht="18" customHeight="1">
      <c r="A40" s="189">
        <v>33</v>
      </c>
      <c r="B40" s="201" t="s">
        <v>158</v>
      </c>
      <c r="C40" s="107" t="s">
        <v>148</v>
      </c>
      <c r="D40" s="202">
        <f t="shared" ref="D40:I40" si="5">D34-D35+D36-D37+D38-D39</f>
        <v>54.419000000000175</v>
      </c>
      <c r="E40" s="202">
        <f t="shared" si="5"/>
        <v>-4.9199999999998489</v>
      </c>
      <c r="F40" s="202">
        <f t="shared" si="5"/>
        <v>-1.2129999999999885</v>
      </c>
      <c r="G40" s="202">
        <f t="shared" si="5"/>
        <v>-7.4480000000000679</v>
      </c>
      <c r="H40" s="202">
        <f t="shared" si="5"/>
        <v>67.999999999999957</v>
      </c>
      <c r="I40" s="202">
        <f t="shared" si="5"/>
        <v>-54.419000000000047</v>
      </c>
      <c r="J40" s="203"/>
      <c r="K40" s="203"/>
    </row>
    <row r="41" spans="1:11" ht="20.100000000000001" customHeight="1">
      <c r="C41" s="108" t="s">
        <v>179</v>
      </c>
      <c r="D41" s="202"/>
      <c r="E41" s="202"/>
      <c r="F41" s="202"/>
      <c r="G41" s="202"/>
      <c r="H41" s="202"/>
      <c r="I41" s="202"/>
      <c r="J41" s="203"/>
      <c r="K41" s="203"/>
    </row>
    <row r="42" spans="1:11" ht="18" customHeight="1">
      <c r="A42" s="189">
        <v>34</v>
      </c>
      <c r="C42" s="107" t="s">
        <v>124</v>
      </c>
      <c r="D42" s="202">
        <v>772.30399999999997</v>
      </c>
      <c r="E42" s="202">
        <v>28.494000000000071</v>
      </c>
      <c r="F42" s="202">
        <v>15.542000000000009</v>
      </c>
      <c r="G42" s="202">
        <v>201.10199999999995</v>
      </c>
      <c r="H42" s="202">
        <v>527.16599999999994</v>
      </c>
      <c r="I42" s="202">
        <v>-58.403000000000041</v>
      </c>
      <c r="J42" s="203"/>
      <c r="K42" s="203"/>
    </row>
    <row r="43" spans="1:11" ht="12" customHeight="1">
      <c r="A43" s="189">
        <v>35</v>
      </c>
      <c r="B43" s="201" t="s">
        <v>157</v>
      </c>
      <c r="C43" s="107" t="s">
        <v>281</v>
      </c>
      <c r="D43" s="202">
        <v>133.749</v>
      </c>
      <c r="E43" s="202">
        <v>0</v>
      </c>
      <c r="F43" s="202">
        <v>0</v>
      </c>
      <c r="G43" s="202">
        <v>133.749</v>
      </c>
      <c r="H43" s="202">
        <v>0</v>
      </c>
      <c r="I43" s="202">
        <v>0</v>
      </c>
      <c r="J43" s="203"/>
      <c r="K43" s="203"/>
    </row>
    <row r="44" spans="1:11" ht="12" customHeight="1">
      <c r="A44" s="189">
        <v>36</v>
      </c>
      <c r="B44" s="201" t="s">
        <v>162</v>
      </c>
      <c r="C44" s="107" t="s">
        <v>282</v>
      </c>
      <c r="D44" s="202">
        <v>133.749</v>
      </c>
      <c r="E44" s="202">
        <v>0</v>
      </c>
      <c r="F44" s="202">
        <v>0</v>
      </c>
      <c r="G44" s="202">
        <v>0</v>
      </c>
      <c r="H44" s="202">
        <v>133.749</v>
      </c>
      <c r="I44" s="202">
        <v>0</v>
      </c>
      <c r="J44" s="203"/>
      <c r="K44" s="203"/>
    </row>
    <row r="45" spans="1:11" ht="18" customHeight="1">
      <c r="A45" s="189">
        <v>37</v>
      </c>
      <c r="B45" s="201" t="s">
        <v>158</v>
      </c>
      <c r="C45" s="107" t="s">
        <v>180</v>
      </c>
      <c r="D45" s="202">
        <f t="shared" ref="D45:I45" si="6">D42-D43+D44</f>
        <v>772.30399999999997</v>
      </c>
      <c r="E45" s="202">
        <f t="shared" si="6"/>
        <v>28.494000000000071</v>
      </c>
      <c r="F45" s="202">
        <f t="shared" si="6"/>
        <v>15.542000000000009</v>
      </c>
      <c r="G45" s="202">
        <f t="shared" si="6"/>
        <v>67.352999999999952</v>
      </c>
      <c r="H45" s="202">
        <f t="shared" si="6"/>
        <v>660.91499999999996</v>
      </c>
      <c r="I45" s="202">
        <f t="shared" si="6"/>
        <v>-58.403000000000041</v>
      </c>
      <c r="J45" s="203"/>
      <c r="K45" s="203"/>
    </row>
    <row r="46" spans="1:11" ht="12" customHeight="1">
      <c r="A46" s="189">
        <v>38</v>
      </c>
      <c r="B46" s="201" t="s">
        <v>157</v>
      </c>
      <c r="C46" s="107" t="s">
        <v>283</v>
      </c>
      <c r="D46" s="202">
        <v>669.94699999999989</v>
      </c>
      <c r="E46" s="202">
        <v>0</v>
      </c>
      <c r="F46" s="202">
        <v>0</v>
      </c>
      <c r="G46" s="202">
        <v>73.555999999999983</v>
      </c>
      <c r="H46" s="202">
        <v>596.39099999999996</v>
      </c>
      <c r="I46" s="202">
        <v>0</v>
      </c>
      <c r="J46" s="203"/>
      <c r="K46" s="203"/>
    </row>
    <row r="47" spans="1:11" ht="12" customHeight="1">
      <c r="A47" s="189">
        <v>39</v>
      </c>
      <c r="B47" s="204" t="s">
        <v>162</v>
      </c>
      <c r="C47" s="107" t="s">
        <v>126</v>
      </c>
      <c r="D47" s="202">
        <v>0</v>
      </c>
      <c r="E47" s="202">
        <v>-1.0640000000000001</v>
      </c>
      <c r="F47" s="202">
        <v>-13.168999999999997</v>
      </c>
      <c r="G47" s="202">
        <v>0</v>
      </c>
      <c r="H47" s="202">
        <v>14.232999999999997</v>
      </c>
      <c r="I47" s="202">
        <v>0</v>
      </c>
      <c r="J47" s="203"/>
      <c r="K47" s="203"/>
    </row>
    <row r="48" spans="1:11" ht="18" customHeight="1">
      <c r="A48" s="189">
        <v>40</v>
      </c>
      <c r="B48" s="201" t="s">
        <v>158</v>
      </c>
      <c r="C48" s="107" t="s">
        <v>129</v>
      </c>
      <c r="D48" s="202">
        <f t="shared" ref="D48:I48" si="7">D45-D46+D47</f>
        <v>102.35700000000008</v>
      </c>
      <c r="E48" s="202">
        <f t="shared" si="7"/>
        <v>27.430000000000071</v>
      </c>
      <c r="F48" s="202">
        <f t="shared" si="7"/>
        <v>2.3730000000000118</v>
      </c>
      <c r="G48" s="202">
        <f t="shared" si="7"/>
        <v>-6.2030000000000314</v>
      </c>
      <c r="H48" s="202">
        <f t="shared" si="7"/>
        <v>78.757000000000005</v>
      </c>
      <c r="I48" s="202">
        <f t="shared" si="7"/>
        <v>-58.403000000000041</v>
      </c>
      <c r="J48" s="203"/>
      <c r="K48" s="203"/>
    </row>
    <row r="49" spans="1:11" ht="12" customHeight="1">
      <c r="D49" s="203"/>
      <c r="E49" s="203"/>
      <c r="F49" s="203"/>
      <c r="G49" s="203"/>
      <c r="H49" s="203"/>
      <c r="I49" s="203"/>
      <c r="J49" s="203"/>
      <c r="K49" s="203"/>
    </row>
    <row r="50" spans="1:11" ht="12" customHeight="1">
      <c r="A50" s="194"/>
      <c r="B50" s="195"/>
      <c r="D50" s="203"/>
      <c r="E50" s="203"/>
      <c r="F50" s="203"/>
      <c r="G50" s="203"/>
      <c r="H50" s="203"/>
      <c r="I50" s="203"/>
      <c r="J50" s="203"/>
      <c r="K50" s="203"/>
    </row>
    <row r="51" spans="1:11" ht="12" customHeight="1">
      <c r="A51" s="189" t="s">
        <v>288</v>
      </c>
      <c r="D51" s="203"/>
      <c r="E51" s="203"/>
      <c r="F51" s="203"/>
      <c r="G51" s="203"/>
      <c r="H51" s="203"/>
      <c r="I51" s="203"/>
      <c r="J51" s="203"/>
      <c r="K51" s="203"/>
    </row>
    <row r="52" spans="1:11" ht="11.1" customHeight="1">
      <c r="A52" s="189" t="s">
        <v>289</v>
      </c>
      <c r="D52" s="203"/>
      <c r="E52" s="203"/>
      <c r="F52" s="203"/>
      <c r="G52" s="203"/>
      <c r="H52" s="203"/>
      <c r="I52" s="203"/>
      <c r="J52" s="203"/>
      <c r="K52" s="203"/>
    </row>
    <row r="53" spans="1:11" ht="11.1" customHeight="1">
      <c r="A53" s="189" t="s">
        <v>286</v>
      </c>
      <c r="D53" s="203"/>
      <c r="E53" s="203"/>
      <c r="F53" s="203"/>
      <c r="G53" s="203"/>
      <c r="H53" s="203"/>
      <c r="I53" s="203"/>
      <c r="J53" s="203"/>
      <c r="K53" s="203"/>
    </row>
    <row r="54" spans="1:11" ht="11.1" customHeight="1">
      <c r="A54" s="189" t="s">
        <v>287</v>
      </c>
      <c r="D54" s="203"/>
      <c r="E54" s="203"/>
      <c r="F54" s="203"/>
      <c r="G54" s="203"/>
      <c r="H54" s="203"/>
      <c r="I54" s="203"/>
      <c r="J54" s="203"/>
      <c r="K54" s="203"/>
    </row>
    <row r="55" spans="1:11" ht="12" customHeight="1">
      <c r="D55" s="203"/>
      <c r="E55" s="203"/>
      <c r="F55" s="203"/>
      <c r="G55" s="203"/>
      <c r="H55" s="203"/>
      <c r="I55" s="203"/>
      <c r="J55" s="203"/>
      <c r="K55" s="203"/>
    </row>
    <row r="56" spans="1:11" ht="12" customHeight="1">
      <c r="D56" s="203"/>
      <c r="E56" s="203"/>
      <c r="F56" s="203"/>
      <c r="G56" s="203"/>
      <c r="H56" s="203"/>
      <c r="I56" s="203"/>
      <c r="J56" s="203"/>
      <c r="K56" s="203"/>
    </row>
    <row r="57" spans="1:11" ht="12" customHeight="1">
      <c r="D57" s="203"/>
      <c r="E57" s="203"/>
      <c r="F57" s="203"/>
      <c r="G57" s="203"/>
      <c r="H57" s="203"/>
      <c r="I57" s="203"/>
      <c r="J57" s="203"/>
      <c r="K57" s="203"/>
    </row>
    <row r="58" spans="1:11" ht="12" customHeight="1">
      <c r="D58" s="203"/>
      <c r="E58" s="203"/>
      <c r="F58" s="203"/>
      <c r="G58" s="203"/>
      <c r="H58" s="203"/>
      <c r="I58" s="203"/>
      <c r="J58" s="203"/>
      <c r="K58" s="203"/>
    </row>
    <row r="59" spans="1:11" ht="12" customHeight="1">
      <c r="D59" s="203"/>
      <c r="E59" s="203"/>
      <c r="F59" s="203"/>
      <c r="G59" s="203"/>
      <c r="H59" s="203"/>
      <c r="I59" s="203"/>
      <c r="J59" s="203"/>
      <c r="K59" s="203"/>
    </row>
    <row r="60" spans="1:11" ht="12" customHeight="1">
      <c r="D60" s="203"/>
      <c r="E60" s="203"/>
      <c r="F60" s="203"/>
      <c r="G60" s="203"/>
      <c r="H60" s="203"/>
      <c r="I60" s="203"/>
      <c r="J60" s="203"/>
      <c r="K60" s="203"/>
    </row>
    <row r="61" spans="1:11" ht="12" customHeight="1">
      <c r="D61" s="203"/>
      <c r="E61" s="203"/>
      <c r="F61" s="203"/>
      <c r="G61" s="203"/>
      <c r="H61" s="203"/>
      <c r="I61" s="203"/>
      <c r="J61" s="203"/>
      <c r="K61" s="203"/>
    </row>
    <row r="62" spans="1:11" ht="12" customHeight="1">
      <c r="D62" s="203"/>
      <c r="E62" s="203"/>
      <c r="F62" s="203"/>
      <c r="G62" s="203"/>
      <c r="H62" s="203"/>
      <c r="I62" s="203"/>
      <c r="J62" s="203"/>
      <c r="K62" s="203"/>
    </row>
    <row r="63" spans="1:11" ht="12" customHeight="1">
      <c r="D63" s="203"/>
      <c r="E63" s="203"/>
      <c r="F63" s="203"/>
      <c r="G63" s="203"/>
      <c r="H63" s="203"/>
      <c r="I63" s="203"/>
      <c r="J63" s="203"/>
      <c r="K63" s="203"/>
    </row>
    <row r="64" spans="1:11" ht="12" customHeight="1">
      <c r="D64" s="203"/>
      <c r="E64" s="203"/>
      <c r="F64" s="203"/>
      <c r="G64" s="203"/>
      <c r="H64" s="203"/>
      <c r="I64" s="203"/>
      <c r="J64" s="203"/>
      <c r="K64" s="203"/>
    </row>
    <row r="65" spans="4:11" ht="12" customHeight="1">
      <c r="D65" s="203"/>
      <c r="E65" s="203"/>
      <c r="F65" s="203"/>
      <c r="G65" s="203"/>
      <c r="H65" s="203"/>
      <c r="I65" s="203"/>
      <c r="J65" s="203"/>
      <c r="K65" s="203"/>
    </row>
    <row r="66" spans="4:11" ht="12" customHeight="1">
      <c r="D66" s="203"/>
      <c r="E66" s="203"/>
      <c r="F66" s="203"/>
      <c r="G66" s="203"/>
      <c r="H66" s="203"/>
      <c r="I66" s="203"/>
      <c r="J66" s="203"/>
      <c r="K66" s="203"/>
    </row>
    <row r="67" spans="4:11" ht="12" customHeight="1">
      <c r="D67" s="203"/>
      <c r="E67" s="203"/>
      <c r="F67" s="203"/>
      <c r="G67" s="203"/>
      <c r="H67" s="203"/>
      <c r="I67" s="203"/>
      <c r="J67" s="203"/>
      <c r="K67" s="203"/>
    </row>
    <row r="68" spans="4:11" ht="12" customHeight="1">
      <c r="D68" s="203"/>
      <c r="E68" s="203"/>
      <c r="F68" s="203"/>
      <c r="G68" s="203"/>
      <c r="H68" s="203"/>
      <c r="I68" s="203"/>
      <c r="J68" s="203"/>
      <c r="K68" s="203"/>
    </row>
    <row r="69" spans="4:11" ht="12" customHeight="1">
      <c r="D69" s="203"/>
      <c r="E69" s="203"/>
      <c r="F69" s="203"/>
      <c r="G69" s="203"/>
      <c r="H69" s="203"/>
      <c r="I69" s="203"/>
      <c r="J69" s="203"/>
      <c r="K69" s="203"/>
    </row>
    <row r="70" spans="4:11" ht="12" customHeight="1">
      <c r="D70" s="203"/>
      <c r="E70" s="203"/>
      <c r="F70" s="203"/>
      <c r="G70" s="203"/>
      <c r="H70" s="203"/>
      <c r="I70" s="203"/>
      <c r="J70" s="203"/>
      <c r="K70" s="203"/>
    </row>
    <row r="71" spans="4:11" ht="12" customHeight="1">
      <c r="D71" s="203"/>
      <c r="E71" s="203"/>
      <c r="F71" s="203"/>
      <c r="G71" s="203"/>
      <c r="H71" s="203"/>
      <c r="I71" s="203"/>
      <c r="J71" s="203"/>
      <c r="K71" s="203"/>
    </row>
    <row r="72" spans="4:11" ht="12" customHeight="1">
      <c r="D72" s="203"/>
      <c r="E72" s="203"/>
      <c r="F72" s="203"/>
      <c r="G72" s="203"/>
      <c r="H72" s="203"/>
      <c r="I72" s="203"/>
      <c r="J72" s="203"/>
      <c r="K72" s="203"/>
    </row>
    <row r="73" spans="4:11" ht="12" customHeight="1">
      <c r="D73" s="203"/>
      <c r="E73" s="203"/>
      <c r="F73" s="203"/>
      <c r="G73" s="203"/>
      <c r="H73" s="203"/>
      <c r="I73" s="203"/>
      <c r="J73" s="203"/>
      <c r="K73" s="203"/>
    </row>
    <row r="74" spans="4:11" ht="12" customHeight="1">
      <c r="D74" s="203"/>
      <c r="E74" s="203"/>
      <c r="F74" s="203"/>
      <c r="G74" s="203"/>
      <c r="H74" s="203"/>
      <c r="I74" s="203"/>
      <c r="J74" s="203"/>
      <c r="K74" s="203"/>
    </row>
    <row r="75" spans="4:11" ht="12" customHeight="1">
      <c r="D75" s="203"/>
      <c r="E75" s="203"/>
      <c r="F75" s="203"/>
      <c r="G75" s="203"/>
      <c r="H75" s="203"/>
      <c r="I75" s="203"/>
      <c r="J75" s="203"/>
      <c r="K75" s="20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89" customWidth="1"/>
    <col min="2" max="2" width="1.5" style="201" customWidth="1"/>
    <col min="3" max="3" width="30" style="189" customWidth="1"/>
    <col min="4" max="4" width="9.375" style="189" customWidth="1"/>
    <col min="5" max="6" width="9.5" style="189" customWidth="1"/>
    <col min="7" max="9" width="9.375" style="189" customWidth="1"/>
    <col min="10" max="11" width="7.25" style="189" customWidth="1"/>
    <col min="12" max="16384" width="11" style="189"/>
  </cols>
  <sheetData>
    <row r="1" spans="1:11" ht="12" customHeight="1">
      <c r="A1" s="186"/>
      <c r="B1" s="187"/>
      <c r="C1" s="187"/>
      <c r="D1" s="187"/>
      <c r="E1" s="187"/>
      <c r="F1" s="187"/>
      <c r="G1" s="187"/>
      <c r="H1" s="187"/>
      <c r="I1" s="187"/>
      <c r="J1" s="188"/>
      <c r="K1" s="188"/>
    </row>
    <row r="2" spans="1:11" ht="12" customHeight="1">
      <c r="A2" s="190" t="s">
        <v>214</v>
      </c>
      <c r="B2" s="187"/>
      <c r="C2" s="187"/>
      <c r="D2" s="187"/>
      <c r="E2" s="187"/>
      <c r="F2" s="187"/>
      <c r="G2" s="187"/>
      <c r="H2" s="187"/>
      <c r="I2" s="187"/>
      <c r="J2" s="188"/>
      <c r="K2" s="188"/>
    </row>
    <row r="3" spans="1:11" ht="12" customHeight="1">
      <c r="A3" s="191"/>
      <c r="B3" s="187"/>
      <c r="C3" s="187"/>
      <c r="D3" s="187"/>
      <c r="E3" s="187"/>
      <c r="F3" s="187"/>
      <c r="G3" s="187"/>
      <c r="H3" s="187"/>
      <c r="I3" s="187"/>
      <c r="J3" s="188"/>
      <c r="K3" s="188"/>
    </row>
    <row r="4" spans="1:11" ht="12" customHeight="1">
      <c r="A4" s="192" t="s">
        <v>330</v>
      </c>
      <c r="B4" s="187"/>
      <c r="C4" s="187"/>
      <c r="D4" s="187"/>
      <c r="E4" s="187"/>
      <c r="F4" s="187"/>
      <c r="G4" s="187"/>
      <c r="H4" s="187"/>
      <c r="I4" s="187"/>
      <c r="J4" s="188"/>
      <c r="K4" s="188"/>
    </row>
    <row r="5" spans="1:11" ht="12" customHeight="1">
      <c r="A5" s="193" t="s">
        <v>4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198" t="s">
        <v>150</v>
      </c>
      <c r="D7" s="199" t="s">
        <v>151</v>
      </c>
      <c r="E7" s="199" t="s">
        <v>152</v>
      </c>
      <c r="F7" s="199" t="s">
        <v>153</v>
      </c>
      <c r="G7" s="199" t="s">
        <v>10</v>
      </c>
      <c r="H7" s="199" t="s">
        <v>154</v>
      </c>
      <c r="I7" s="199" t="s">
        <v>155</v>
      </c>
      <c r="J7" s="200"/>
      <c r="K7" s="200"/>
    </row>
    <row r="8" spans="1:11" ht="24" customHeight="1">
      <c r="A8" s="189">
        <v>1</v>
      </c>
      <c r="C8" s="106" t="s">
        <v>156</v>
      </c>
      <c r="D8" s="202">
        <v>1828.7320000000002</v>
      </c>
      <c r="E8" s="202">
        <v>1326.4470000000001</v>
      </c>
      <c r="F8" s="202">
        <v>70.198999999999998</v>
      </c>
      <c r="G8" s="202">
        <v>151.65600000000001</v>
      </c>
      <c r="H8" s="202">
        <v>280.43</v>
      </c>
      <c r="I8" s="202">
        <v>0</v>
      </c>
      <c r="J8" s="203"/>
      <c r="K8" s="203"/>
    </row>
    <row r="9" spans="1:11" ht="12" customHeight="1">
      <c r="A9" s="189">
        <v>2</v>
      </c>
      <c r="B9" s="201" t="s">
        <v>157</v>
      </c>
      <c r="C9" s="107" t="s">
        <v>31</v>
      </c>
      <c r="D9" s="202">
        <v>974.72500000000002</v>
      </c>
      <c r="E9" s="202">
        <v>775.97</v>
      </c>
      <c r="F9" s="202">
        <v>40.299999999999997</v>
      </c>
      <c r="G9" s="202">
        <v>55.63</v>
      </c>
      <c r="H9" s="202">
        <v>102.825</v>
      </c>
      <c r="I9" s="202">
        <v>0</v>
      </c>
      <c r="J9" s="203"/>
      <c r="K9" s="203"/>
    </row>
    <row r="10" spans="1:11" ht="18" customHeight="1">
      <c r="A10" s="189">
        <v>3</v>
      </c>
      <c r="B10" s="201" t="s">
        <v>158</v>
      </c>
      <c r="C10" s="107" t="s">
        <v>44</v>
      </c>
      <c r="D10" s="202">
        <f t="shared" ref="D10:I10" si="0">D8-D9</f>
        <v>854.00700000000018</v>
      </c>
      <c r="E10" s="202">
        <f t="shared" si="0"/>
        <v>550.47700000000009</v>
      </c>
      <c r="F10" s="202">
        <f t="shared" si="0"/>
        <v>29.899000000000001</v>
      </c>
      <c r="G10" s="202">
        <f t="shared" si="0"/>
        <v>96.02600000000001</v>
      </c>
      <c r="H10" s="202">
        <f t="shared" si="0"/>
        <v>177.60500000000002</v>
      </c>
      <c r="I10" s="202">
        <f t="shared" si="0"/>
        <v>0</v>
      </c>
      <c r="J10" s="203"/>
      <c r="K10" s="203"/>
    </row>
    <row r="11" spans="1:11" ht="12" customHeight="1">
      <c r="A11" s="189">
        <v>4</v>
      </c>
      <c r="B11" s="201" t="s">
        <v>157</v>
      </c>
      <c r="C11" s="107" t="s">
        <v>45</v>
      </c>
      <c r="D11" s="202">
        <v>197.71800000000002</v>
      </c>
      <c r="E11" s="202">
        <v>109.03</v>
      </c>
      <c r="F11" s="202">
        <v>3.976</v>
      </c>
      <c r="G11" s="202">
        <v>24.895000000000003</v>
      </c>
      <c r="H11" s="202">
        <v>59.816999999999993</v>
      </c>
      <c r="I11" s="202">
        <v>0</v>
      </c>
      <c r="J11" s="203"/>
      <c r="K11" s="203"/>
    </row>
    <row r="12" spans="1:11" ht="18" customHeight="1">
      <c r="A12" s="189">
        <v>5</v>
      </c>
      <c r="B12" s="201" t="s">
        <v>158</v>
      </c>
      <c r="C12" s="107" t="s">
        <v>159</v>
      </c>
      <c r="D12" s="202">
        <f>D10-D11</f>
        <v>656.28900000000021</v>
      </c>
      <c r="E12" s="202">
        <f>E10-E11</f>
        <v>441.44700000000012</v>
      </c>
      <c r="F12" s="202">
        <f>F10-F11</f>
        <v>25.923000000000002</v>
      </c>
      <c r="G12" s="202">
        <f>G10-G11</f>
        <v>71.131</v>
      </c>
      <c r="H12" s="202">
        <f>H10-H11</f>
        <v>117.78800000000003</v>
      </c>
      <c r="I12" s="202">
        <v>-18.908000000000015</v>
      </c>
      <c r="J12" s="203"/>
      <c r="K12" s="203"/>
    </row>
    <row r="13" spans="1:11" ht="12" customHeight="1">
      <c r="A13" s="189">
        <v>6</v>
      </c>
      <c r="B13" s="201" t="s">
        <v>157</v>
      </c>
      <c r="C13" s="107" t="s">
        <v>160</v>
      </c>
      <c r="D13" s="202">
        <v>487.65499999999997</v>
      </c>
      <c r="E13" s="202">
        <v>337.00800000000004</v>
      </c>
      <c r="F13" s="202">
        <v>18.166999999999998</v>
      </c>
      <c r="G13" s="202">
        <v>73.003999999999991</v>
      </c>
      <c r="H13" s="202">
        <v>59.475999999999999</v>
      </c>
      <c r="I13" s="202">
        <v>4.3810000000000002</v>
      </c>
      <c r="J13" s="203"/>
      <c r="K13" s="203"/>
    </row>
    <row r="14" spans="1:11" ht="12" customHeight="1">
      <c r="A14" s="189">
        <v>7</v>
      </c>
      <c r="B14" s="201" t="s">
        <v>157</v>
      </c>
      <c r="C14" s="107" t="s">
        <v>161</v>
      </c>
      <c r="D14" s="202">
        <v>11.214</v>
      </c>
      <c r="E14" s="202">
        <v>4.665</v>
      </c>
      <c r="F14" s="202">
        <v>3.9470000000000001</v>
      </c>
      <c r="G14" s="202">
        <v>7.6999999999999999E-2</v>
      </c>
      <c r="H14" s="202">
        <v>2.5249999999999999</v>
      </c>
      <c r="I14" s="202">
        <v>0</v>
      </c>
      <c r="J14" s="203"/>
      <c r="K14" s="203"/>
    </row>
    <row r="15" spans="1:11" ht="12" customHeight="1">
      <c r="A15" s="189">
        <v>8</v>
      </c>
      <c r="B15" s="201" t="s">
        <v>162</v>
      </c>
      <c r="C15" s="107" t="s">
        <v>163</v>
      </c>
      <c r="D15" s="202">
        <v>10.542</v>
      </c>
      <c r="E15" s="202">
        <v>8.6280000000000001</v>
      </c>
      <c r="F15" s="202">
        <v>0</v>
      </c>
      <c r="G15" s="202">
        <v>0.03</v>
      </c>
      <c r="H15" s="202">
        <v>1.8839999999999999</v>
      </c>
      <c r="I15" s="202">
        <v>0</v>
      </c>
      <c r="J15" s="203"/>
      <c r="K15" s="203"/>
    </row>
    <row r="16" spans="1:11" ht="18" customHeight="1">
      <c r="A16" s="189">
        <v>9</v>
      </c>
      <c r="B16" s="201" t="s">
        <v>158</v>
      </c>
      <c r="C16" s="107" t="s">
        <v>164</v>
      </c>
      <c r="D16" s="202">
        <f t="shared" ref="D16:I16" si="1">D12-D13-D14+D15</f>
        <v>167.96200000000024</v>
      </c>
      <c r="E16" s="202">
        <f t="shared" si="1"/>
        <v>108.40200000000007</v>
      </c>
      <c r="F16" s="202">
        <f t="shared" si="1"/>
        <v>3.8090000000000037</v>
      </c>
      <c r="G16" s="202">
        <f t="shared" si="1"/>
        <v>-1.9199999999999904</v>
      </c>
      <c r="H16" s="202">
        <f t="shared" si="1"/>
        <v>57.671000000000028</v>
      </c>
      <c r="I16" s="202">
        <f t="shared" si="1"/>
        <v>-23.289000000000016</v>
      </c>
      <c r="J16" s="203"/>
      <c r="K16" s="203"/>
    </row>
    <row r="17" spans="1:11" ht="12" customHeight="1">
      <c r="A17" s="189">
        <v>10</v>
      </c>
      <c r="B17" s="201" t="s">
        <v>162</v>
      </c>
      <c r="C17" s="107" t="s">
        <v>165</v>
      </c>
      <c r="D17" s="202">
        <v>488.66399999999999</v>
      </c>
      <c r="E17" s="202">
        <v>0</v>
      </c>
      <c r="F17" s="202">
        <v>0</v>
      </c>
      <c r="G17" s="202">
        <v>0</v>
      </c>
      <c r="H17" s="202">
        <v>488.66399999999999</v>
      </c>
      <c r="I17" s="202">
        <v>3.3719999999999999</v>
      </c>
      <c r="J17" s="203"/>
      <c r="K17" s="203"/>
    </row>
    <row r="18" spans="1:11" ht="12" customHeight="1">
      <c r="A18" s="189">
        <v>11</v>
      </c>
      <c r="B18" s="201" t="s">
        <v>157</v>
      </c>
      <c r="C18" s="107" t="s">
        <v>166</v>
      </c>
      <c r="D18" s="202">
        <v>13.878</v>
      </c>
      <c r="E18" s="202">
        <v>0</v>
      </c>
      <c r="F18" s="202">
        <v>0</v>
      </c>
      <c r="G18" s="202">
        <v>13.878</v>
      </c>
      <c r="H18" s="202">
        <v>0</v>
      </c>
      <c r="I18" s="202">
        <v>2.5999999999999999E-2</v>
      </c>
      <c r="J18" s="203"/>
      <c r="K18" s="203"/>
    </row>
    <row r="19" spans="1:11" ht="12" customHeight="1">
      <c r="A19" s="189">
        <v>12</v>
      </c>
      <c r="B19" s="201" t="s">
        <v>162</v>
      </c>
      <c r="C19" s="107" t="s">
        <v>59</v>
      </c>
      <c r="D19" s="202">
        <v>104.187</v>
      </c>
      <c r="E19" s="202">
        <v>0</v>
      </c>
      <c r="F19" s="202">
        <v>0</v>
      </c>
      <c r="G19" s="202">
        <v>104.187</v>
      </c>
      <c r="H19" s="202">
        <v>0</v>
      </c>
      <c r="I19" s="202">
        <v>4.9619999999999997</v>
      </c>
      <c r="J19" s="203"/>
      <c r="K19" s="203"/>
    </row>
    <row r="20" spans="1:11" ht="12" customHeight="1">
      <c r="A20" s="189">
        <v>13</v>
      </c>
      <c r="B20" s="201" t="s">
        <v>157</v>
      </c>
      <c r="C20" s="107" t="s">
        <v>167</v>
      </c>
      <c r="D20" s="202">
        <v>209.23800000000003</v>
      </c>
      <c r="E20" s="202">
        <v>140.51600000000002</v>
      </c>
      <c r="F20" s="202">
        <v>56.960000000000008</v>
      </c>
      <c r="G20" s="202">
        <v>7.5010000000000003</v>
      </c>
      <c r="H20" s="202">
        <v>4.261000000000001</v>
      </c>
      <c r="I20" s="202">
        <v>58.081000000000003</v>
      </c>
      <c r="J20" s="203"/>
      <c r="K20" s="203"/>
    </row>
    <row r="21" spans="1:11" ht="12" customHeight="1">
      <c r="A21" s="189">
        <v>14</v>
      </c>
      <c r="B21" s="201" t="s">
        <v>162</v>
      </c>
      <c r="C21" s="107" t="s">
        <v>168</v>
      </c>
      <c r="D21" s="202">
        <v>228.68200000000002</v>
      </c>
      <c r="E21" s="202">
        <v>53.386000000000003</v>
      </c>
      <c r="F21" s="202">
        <v>57.704999999999998</v>
      </c>
      <c r="G21" s="202">
        <v>6.604000000000001</v>
      </c>
      <c r="H21" s="202">
        <v>110.98700000000001</v>
      </c>
      <c r="I21" s="202">
        <v>38.636999999999993</v>
      </c>
      <c r="J21" s="203"/>
      <c r="K21" s="203"/>
    </row>
    <row r="22" spans="1:11" ht="18" customHeight="1">
      <c r="A22" s="189">
        <v>15</v>
      </c>
      <c r="B22" s="201" t="s">
        <v>158</v>
      </c>
      <c r="C22" s="107" t="s">
        <v>169</v>
      </c>
      <c r="D22" s="202">
        <f t="shared" ref="D22:I22" si="2">D16+D17-D18+D19-D20+D21</f>
        <v>766.37900000000013</v>
      </c>
      <c r="E22" s="202">
        <f t="shared" si="2"/>
        <v>21.272000000000055</v>
      </c>
      <c r="F22" s="202">
        <f t="shared" si="2"/>
        <v>4.5539999999999949</v>
      </c>
      <c r="G22" s="202">
        <f t="shared" si="2"/>
        <v>87.492000000000004</v>
      </c>
      <c r="H22" s="202">
        <f t="shared" si="2"/>
        <v>653.06100000000004</v>
      </c>
      <c r="I22" s="202">
        <f t="shared" si="2"/>
        <v>-34.425000000000018</v>
      </c>
      <c r="J22" s="203"/>
      <c r="K22" s="203"/>
    </row>
    <row r="23" spans="1:11" ht="12" customHeight="1">
      <c r="A23" s="189">
        <v>16</v>
      </c>
      <c r="B23" s="201" t="s">
        <v>157</v>
      </c>
      <c r="C23" s="107" t="s">
        <v>170</v>
      </c>
      <c r="D23" s="202">
        <v>125.56600000000002</v>
      </c>
      <c r="E23" s="202">
        <v>26.436999999999998</v>
      </c>
      <c r="F23" s="202">
        <v>3.149</v>
      </c>
      <c r="G23" s="202">
        <v>0</v>
      </c>
      <c r="H23" s="202">
        <v>95.980000000000018</v>
      </c>
      <c r="I23" s="202">
        <v>7.3959999999999999</v>
      </c>
      <c r="J23" s="203"/>
      <c r="K23" s="203"/>
    </row>
    <row r="24" spans="1:11" ht="12" customHeight="1">
      <c r="A24" s="189">
        <v>17</v>
      </c>
      <c r="B24" s="201" t="s">
        <v>162</v>
      </c>
      <c r="C24" s="107" t="s">
        <v>171</v>
      </c>
      <c r="D24" s="202">
        <v>132.821</v>
      </c>
      <c r="E24" s="202">
        <v>0</v>
      </c>
      <c r="F24" s="202">
        <v>0</v>
      </c>
      <c r="G24" s="202">
        <v>132.821</v>
      </c>
      <c r="H24" s="202">
        <v>0</v>
      </c>
      <c r="I24" s="202">
        <v>0.14099999999999999</v>
      </c>
      <c r="J24" s="203"/>
      <c r="K24" s="203"/>
    </row>
    <row r="25" spans="1:11" ht="12" customHeight="1">
      <c r="A25" s="189">
        <v>18</v>
      </c>
      <c r="B25" s="201" t="s">
        <v>157</v>
      </c>
      <c r="C25" s="107" t="s">
        <v>279</v>
      </c>
      <c r="D25" s="202">
        <v>199.48599999999999</v>
      </c>
      <c r="E25" s="202">
        <v>0</v>
      </c>
      <c r="F25" s="202">
        <v>0</v>
      </c>
      <c r="G25" s="202">
        <v>0</v>
      </c>
      <c r="H25" s="202">
        <v>199.48599999999999</v>
      </c>
      <c r="I25" s="202">
        <v>1.1240000000000001</v>
      </c>
      <c r="J25" s="203"/>
      <c r="K25" s="203"/>
    </row>
    <row r="26" spans="1:11" ht="12" customHeight="1">
      <c r="A26" s="189">
        <v>19</v>
      </c>
      <c r="B26" s="201" t="s">
        <v>162</v>
      </c>
      <c r="C26" s="107" t="s">
        <v>280</v>
      </c>
      <c r="D26" s="202">
        <v>199.52500000000003</v>
      </c>
      <c r="E26" s="202">
        <v>5.2369999999999983</v>
      </c>
      <c r="F26" s="202">
        <v>29.977999999999998</v>
      </c>
      <c r="G26" s="202">
        <v>164.09500000000003</v>
      </c>
      <c r="H26" s="202">
        <v>0.215</v>
      </c>
      <c r="I26" s="202">
        <v>1.085</v>
      </c>
      <c r="J26" s="203"/>
      <c r="K26" s="203"/>
    </row>
    <row r="27" spans="1:11" ht="12" customHeight="1">
      <c r="A27" s="189">
        <v>20</v>
      </c>
      <c r="B27" s="201" t="s">
        <v>157</v>
      </c>
      <c r="C27" s="107" t="s">
        <v>172</v>
      </c>
      <c r="D27" s="202">
        <v>169.131</v>
      </c>
      <c r="E27" s="202">
        <v>4.1029999999999998</v>
      </c>
      <c r="F27" s="202">
        <v>14.321</v>
      </c>
      <c r="G27" s="202">
        <v>150.49199999999999</v>
      </c>
      <c r="H27" s="202">
        <v>0.215</v>
      </c>
      <c r="I27" s="202">
        <v>0.18099999999999999</v>
      </c>
      <c r="J27" s="203"/>
      <c r="K27" s="203"/>
    </row>
    <row r="28" spans="1:11" ht="12" customHeight="1">
      <c r="A28" s="189">
        <v>21</v>
      </c>
      <c r="B28" s="201" t="s">
        <v>162</v>
      </c>
      <c r="C28" s="107" t="s">
        <v>173</v>
      </c>
      <c r="D28" s="202">
        <v>167.208</v>
      </c>
      <c r="E28" s="202">
        <v>0</v>
      </c>
      <c r="F28" s="202">
        <v>0</v>
      </c>
      <c r="G28" s="202">
        <v>0</v>
      </c>
      <c r="H28" s="202">
        <v>167.208</v>
      </c>
      <c r="I28" s="202">
        <v>2.1040000000000001</v>
      </c>
      <c r="J28" s="203"/>
      <c r="K28" s="203"/>
    </row>
    <row r="29" spans="1:11" ht="12" customHeight="1">
      <c r="A29" s="189">
        <v>22</v>
      </c>
      <c r="B29" s="201" t="s">
        <v>157</v>
      </c>
      <c r="C29" s="107" t="s">
        <v>174</v>
      </c>
      <c r="D29" s="202">
        <v>101.19800000000002</v>
      </c>
      <c r="E29" s="202">
        <v>10.577999999999999</v>
      </c>
      <c r="F29" s="202">
        <v>43.253000000000007</v>
      </c>
      <c r="G29" s="202">
        <v>23.878</v>
      </c>
      <c r="H29" s="202">
        <v>23.489000000000001</v>
      </c>
      <c r="I29" s="202">
        <v>17.048999999999999</v>
      </c>
      <c r="J29" s="203"/>
      <c r="K29" s="203"/>
    </row>
    <row r="30" spans="1:11" ht="12" customHeight="1">
      <c r="A30" s="189">
        <v>23</v>
      </c>
      <c r="B30" s="201" t="s">
        <v>162</v>
      </c>
      <c r="C30" s="107" t="s">
        <v>175</v>
      </c>
      <c r="D30" s="202">
        <v>86.107999999999976</v>
      </c>
      <c r="E30" s="202">
        <v>4.548</v>
      </c>
      <c r="F30" s="202">
        <v>43.278000000000006</v>
      </c>
      <c r="G30" s="202">
        <v>6.0279999999999916</v>
      </c>
      <c r="H30" s="202">
        <v>32.253999999999998</v>
      </c>
      <c r="I30" s="202">
        <v>32.138999999999996</v>
      </c>
      <c r="J30" s="203"/>
      <c r="K30" s="203"/>
    </row>
    <row r="31" spans="1:11" ht="18" customHeight="1">
      <c r="A31" s="189">
        <v>24</v>
      </c>
      <c r="B31" s="201" t="s">
        <v>158</v>
      </c>
      <c r="C31" s="107" t="s">
        <v>124</v>
      </c>
      <c r="D31" s="202">
        <f t="shared" ref="D31:I31" si="3">D22-D23+D24-D25+D26-D27+D28-D29+D30</f>
        <v>756.6600000000002</v>
      </c>
      <c r="E31" s="202">
        <f t="shared" si="3"/>
        <v>-10.060999999999943</v>
      </c>
      <c r="F31" s="202">
        <f t="shared" si="3"/>
        <v>17.086999999999989</v>
      </c>
      <c r="G31" s="202">
        <f t="shared" si="3"/>
        <v>216.066</v>
      </c>
      <c r="H31" s="202">
        <f t="shared" si="3"/>
        <v>533.56799999999998</v>
      </c>
      <c r="I31" s="202">
        <f t="shared" si="3"/>
        <v>-24.706000000000024</v>
      </c>
      <c r="J31" s="203"/>
      <c r="K31" s="203"/>
    </row>
    <row r="32" spans="1:11" ht="12" customHeight="1">
      <c r="A32" s="189">
        <v>25</v>
      </c>
      <c r="B32" s="201" t="s">
        <v>157</v>
      </c>
      <c r="C32" s="107" t="s">
        <v>35</v>
      </c>
      <c r="D32" s="202">
        <v>697.23399999999992</v>
      </c>
      <c r="E32" s="202">
        <v>0</v>
      </c>
      <c r="F32" s="202">
        <v>0</v>
      </c>
      <c r="G32" s="202">
        <v>206.41899999999998</v>
      </c>
      <c r="H32" s="202">
        <v>490.815</v>
      </c>
      <c r="I32" s="202">
        <v>0</v>
      </c>
      <c r="J32" s="203"/>
      <c r="K32" s="203"/>
    </row>
    <row r="33" spans="1:11" ht="12" customHeight="1">
      <c r="A33" s="189">
        <v>26</v>
      </c>
      <c r="B33" s="204" t="s">
        <v>162</v>
      </c>
      <c r="C33" s="107" t="s">
        <v>126</v>
      </c>
      <c r="D33" s="202">
        <v>0</v>
      </c>
      <c r="E33" s="202">
        <v>-1.0640000000000001</v>
      </c>
      <c r="F33" s="202">
        <v>-13.344999999999999</v>
      </c>
      <c r="G33" s="202">
        <v>0</v>
      </c>
      <c r="H33" s="202">
        <v>14.408999999999999</v>
      </c>
      <c r="I33" s="202">
        <v>0</v>
      </c>
      <c r="J33" s="203"/>
      <c r="K33" s="203"/>
    </row>
    <row r="34" spans="1:11" ht="18" customHeight="1">
      <c r="A34" s="189">
        <v>27</v>
      </c>
      <c r="B34" s="201" t="s">
        <v>158</v>
      </c>
      <c r="C34" s="107" t="s">
        <v>129</v>
      </c>
      <c r="D34" s="202">
        <f t="shared" ref="D34:I34" si="4">D31-D32+D33</f>
        <v>59.426000000000272</v>
      </c>
      <c r="E34" s="202">
        <f t="shared" si="4"/>
        <v>-11.124999999999943</v>
      </c>
      <c r="F34" s="202">
        <f t="shared" si="4"/>
        <v>3.7419999999999902</v>
      </c>
      <c r="G34" s="202">
        <f t="shared" si="4"/>
        <v>9.6470000000000198</v>
      </c>
      <c r="H34" s="202">
        <f t="shared" si="4"/>
        <v>57.161999999999985</v>
      </c>
      <c r="I34" s="202">
        <f t="shared" si="4"/>
        <v>-24.706000000000024</v>
      </c>
      <c r="J34" s="203"/>
      <c r="K34" s="203"/>
    </row>
    <row r="35" spans="1:11" ht="12" customHeight="1">
      <c r="A35" s="189">
        <v>28</v>
      </c>
      <c r="B35" s="201" t="s">
        <v>157</v>
      </c>
      <c r="C35" s="107" t="s">
        <v>176</v>
      </c>
      <c r="D35" s="202">
        <v>19.161999999999999</v>
      </c>
      <c r="E35" s="202">
        <v>0.186</v>
      </c>
      <c r="F35" s="202">
        <v>3.8089999999999997</v>
      </c>
      <c r="G35" s="202">
        <v>11.413999999999998</v>
      </c>
      <c r="H35" s="202">
        <v>3.7529999999999997</v>
      </c>
      <c r="I35" s="202">
        <v>1.3720000000000001</v>
      </c>
      <c r="J35" s="203"/>
      <c r="K35" s="203"/>
    </row>
    <row r="36" spans="1:11" ht="12" customHeight="1">
      <c r="A36" s="189">
        <v>29</v>
      </c>
      <c r="B36" s="201" t="s">
        <v>162</v>
      </c>
      <c r="C36" s="107" t="s">
        <v>177</v>
      </c>
      <c r="D36" s="202">
        <v>17.675000000000004</v>
      </c>
      <c r="E36" s="202">
        <v>8.652000000000001</v>
      </c>
      <c r="F36" s="202">
        <v>0.23400000000000001</v>
      </c>
      <c r="G36" s="202">
        <v>4.1910000000000007</v>
      </c>
      <c r="H36" s="202">
        <v>4.5979999999999999</v>
      </c>
      <c r="I36" s="202">
        <v>2.859</v>
      </c>
      <c r="J36" s="203"/>
      <c r="K36" s="203"/>
    </row>
    <row r="37" spans="1:11" ht="12" customHeight="1">
      <c r="A37" s="189">
        <v>30</v>
      </c>
      <c r="B37" s="201" t="s">
        <v>157</v>
      </c>
      <c r="C37" s="107" t="s">
        <v>36</v>
      </c>
      <c r="D37" s="202">
        <v>232.43799999999999</v>
      </c>
      <c r="E37" s="202">
        <v>129.70099999999999</v>
      </c>
      <c r="F37" s="202">
        <v>3.9089999999999998</v>
      </c>
      <c r="G37" s="202">
        <v>25.187999999999995</v>
      </c>
      <c r="H37" s="202">
        <v>73.640000000000015</v>
      </c>
      <c r="I37" s="202">
        <v>0</v>
      </c>
      <c r="J37" s="203"/>
      <c r="K37" s="203"/>
    </row>
    <row r="38" spans="1:11" ht="12" customHeight="1">
      <c r="A38" s="189">
        <v>31</v>
      </c>
      <c r="B38" s="201" t="s">
        <v>162</v>
      </c>
      <c r="C38" s="107" t="s">
        <v>45</v>
      </c>
      <c r="D38" s="202">
        <v>197.71800000000002</v>
      </c>
      <c r="E38" s="202">
        <v>109.03</v>
      </c>
      <c r="F38" s="202">
        <v>3.976</v>
      </c>
      <c r="G38" s="202">
        <v>24.895000000000003</v>
      </c>
      <c r="H38" s="202">
        <v>59.816999999999993</v>
      </c>
      <c r="I38" s="202">
        <v>0</v>
      </c>
      <c r="J38" s="203"/>
      <c r="K38" s="203"/>
    </row>
    <row r="39" spans="1:11" ht="12" customHeight="1">
      <c r="A39" s="189">
        <v>32</v>
      </c>
      <c r="B39" s="201" t="s">
        <v>157</v>
      </c>
      <c r="C39" s="107" t="s">
        <v>178</v>
      </c>
      <c r="D39" s="202">
        <v>3.0250000000000004</v>
      </c>
      <c r="E39" s="202">
        <v>-1.1160000000000001</v>
      </c>
      <c r="F39" s="202">
        <v>4.2410000000000005</v>
      </c>
      <c r="G39" s="202">
        <v>-0.28400000000000003</v>
      </c>
      <c r="H39" s="202">
        <v>0.184</v>
      </c>
      <c r="I39" s="202">
        <v>-3.0249999999999986</v>
      </c>
      <c r="J39" s="203"/>
      <c r="K39" s="203"/>
    </row>
    <row r="40" spans="1:11" ht="18" customHeight="1">
      <c r="A40" s="189">
        <v>33</v>
      </c>
      <c r="B40" s="201" t="s">
        <v>158</v>
      </c>
      <c r="C40" s="107" t="s">
        <v>148</v>
      </c>
      <c r="D40" s="202">
        <f t="shared" ref="D40:I40" si="5">D34-D35+D36-D37+D38-D39</f>
        <v>20.194000000000308</v>
      </c>
      <c r="E40" s="202">
        <f t="shared" si="5"/>
        <v>-22.213999999999928</v>
      </c>
      <c r="F40" s="202">
        <f t="shared" si="5"/>
        <v>-4.0070000000000103</v>
      </c>
      <c r="G40" s="202">
        <f t="shared" si="5"/>
        <v>2.4150000000000285</v>
      </c>
      <c r="H40" s="202">
        <f t="shared" si="5"/>
        <v>43.999999999999964</v>
      </c>
      <c r="I40" s="202">
        <f t="shared" si="5"/>
        <v>-20.194000000000024</v>
      </c>
      <c r="J40" s="203"/>
      <c r="K40" s="203"/>
    </row>
    <row r="41" spans="1:11" ht="20.100000000000001" customHeight="1">
      <c r="C41" s="108" t="s">
        <v>179</v>
      </c>
      <c r="D41" s="202"/>
      <c r="E41" s="202"/>
      <c r="F41" s="202"/>
      <c r="G41" s="202"/>
      <c r="H41" s="202"/>
      <c r="I41" s="202"/>
      <c r="J41" s="203"/>
      <c r="K41" s="203"/>
    </row>
    <row r="42" spans="1:11" ht="18" customHeight="1">
      <c r="A42" s="189">
        <v>34</v>
      </c>
      <c r="C42" s="107" t="s">
        <v>124</v>
      </c>
      <c r="D42" s="202">
        <v>756.6600000000002</v>
      </c>
      <c r="E42" s="202">
        <v>-10.060999999999895</v>
      </c>
      <c r="F42" s="202">
        <v>17.086999999999996</v>
      </c>
      <c r="G42" s="202">
        <v>216.06600000000009</v>
      </c>
      <c r="H42" s="202">
        <v>533.56799999999998</v>
      </c>
      <c r="I42" s="202">
        <v>-24.706000000000031</v>
      </c>
      <c r="J42" s="203"/>
      <c r="K42" s="203"/>
    </row>
    <row r="43" spans="1:11" ht="12" customHeight="1">
      <c r="A43" s="189">
        <v>35</v>
      </c>
      <c r="B43" s="201" t="s">
        <v>157</v>
      </c>
      <c r="C43" s="107" t="s">
        <v>281</v>
      </c>
      <c r="D43" s="202">
        <v>133.16999999999999</v>
      </c>
      <c r="E43" s="202">
        <v>0</v>
      </c>
      <c r="F43" s="202">
        <v>0</v>
      </c>
      <c r="G43" s="202">
        <v>133.16999999999999</v>
      </c>
      <c r="H43" s="202">
        <v>0</v>
      </c>
      <c r="I43" s="202">
        <v>0</v>
      </c>
      <c r="J43" s="203"/>
      <c r="K43" s="203"/>
    </row>
    <row r="44" spans="1:11" ht="12" customHeight="1">
      <c r="A44" s="189">
        <v>36</v>
      </c>
      <c r="B44" s="201" t="s">
        <v>162</v>
      </c>
      <c r="C44" s="107" t="s">
        <v>282</v>
      </c>
      <c r="D44" s="202">
        <v>133.16999999999999</v>
      </c>
      <c r="E44" s="202">
        <v>0</v>
      </c>
      <c r="F44" s="202">
        <v>0</v>
      </c>
      <c r="G44" s="202">
        <v>0</v>
      </c>
      <c r="H44" s="202">
        <v>133.16999999999999</v>
      </c>
      <c r="I44" s="202">
        <v>0</v>
      </c>
      <c r="J44" s="203"/>
      <c r="K44" s="203"/>
    </row>
    <row r="45" spans="1:11" ht="18" customHeight="1">
      <c r="A45" s="189">
        <v>37</v>
      </c>
      <c r="B45" s="201" t="s">
        <v>158</v>
      </c>
      <c r="C45" s="107" t="s">
        <v>180</v>
      </c>
      <c r="D45" s="202">
        <f t="shared" ref="D45:I45" si="6">D42-D43+D44</f>
        <v>756.6600000000002</v>
      </c>
      <c r="E45" s="202">
        <f t="shared" si="6"/>
        <v>-10.060999999999895</v>
      </c>
      <c r="F45" s="202">
        <f t="shared" si="6"/>
        <v>17.086999999999996</v>
      </c>
      <c r="G45" s="202">
        <f t="shared" si="6"/>
        <v>82.8960000000001</v>
      </c>
      <c r="H45" s="202">
        <f t="shared" si="6"/>
        <v>666.73799999999994</v>
      </c>
      <c r="I45" s="202">
        <f t="shared" si="6"/>
        <v>-24.706000000000031</v>
      </c>
      <c r="J45" s="203"/>
      <c r="K45" s="203"/>
    </row>
    <row r="46" spans="1:11" ht="12" customHeight="1">
      <c r="A46" s="189">
        <v>38</v>
      </c>
      <c r="B46" s="201" t="s">
        <v>157</v>
      </c>
      <c r="C46" s="107" t="s">
        <v>283</v>
      </c>
      <c r="D46" s="202">
        <v>697.23399999999992</v>
      </c>
      <c r="E46" s="202">
        <v>0</v>
      </c>
      <c r="F46" s="202">
        <v>0</v>
      </c>
      <c r="G46" s="202">
        <v>73.248999999999995</v>
      </c>
      <c r="H46" s="202">
        <v>623.9849999999999</v>
      </c>
      <c r="I46" s="202">
        <v>0</v>
      </c>
      <c r="J46" s="203"/>
      <c r="K46" s="203"/>
    </row>
    <row r="47" spans="1:11" ht="12" customHeight="1">
      <c r="A47" s="189">
        <v>39</v>
      </c>
      <c r="B47" s="204" t="s">
        <v>162</v>
      </c>
      <c r="C47" s="107" t="s">
        <v>126</v>
      </c>
      <c r="D47" s="202">
        <v>0</v>
      </c>
      <c r="E47" s="202">
        <v>-1.0640000000000001</v>
      </c>
      <c r="F47" s="202">
        <v>-13.344999999999999</v>
      </c>
      <c r="G47" s="202">
        <v>0</v>
      </c>
      <c r="H47" s="202">
        <v>14.408999999999999</v>
      </c>
      <c r="I47" s="202">
        <v>0</v>
      </c>
      <c r="J47" s="203"/>
      <c r="K47" s="203"/>
    </row>
    <row r="48" spans="1:11" ht="18" customHeight="1">
      <c r="A48" s="189">
        <v>40</v>
      </c>
      <c r="B48" s="201" t="s">
        <v>158</v>
      </c>
      <c r="C48" s="107" t="s">
        <v>129</v>
      </c>
      <c r="D48" s="202">
        <f t="shared" ref="D48:I48" si="7">D45-D46+D47</f>
        <v>59.426000000000272</v>
      </c>
      <c r="E48" s="202">
        <f t="shared" si="7"/>
        <v>-11.124999999999895</v>
      </c>
      <c r="F48" s="202">
        <f t="shared" si="7"/>
        <v>3.7419999999999973</v>
      </c>
      <c r="G48" s="202">
        <f t="shared" si="7"/>
        <v>9.647000000000105</v>
      </c>
      <c r="H48" s="202">
        <f t="shared" si="7"/>
        <v>57.162000000000042</v>
      </c>
      <c r="I48" s="202">
        <f t="shared" si="7"/>
        <v>-24.706000000000031</v>
      </c>
      <c r="J48" s="203"/>
      <c r="K48" s="203"/>
    </row>
    <row r="49" spans="1:11" ht="12" customHeight="1">
      <c r="D49" s="203"/>
      <c r="E49" s="203"/>
      <c r="F49" s="203"/>
      <c r="G49" s="203"/>
      <c r="H49" s="203"/>
      <c r="I49" s="203"/>
      <c r="J49" s="203"/>
      <c r="K49" s="203"/>
    </row>
    <row r="50" spans="1:11" ht="12" customHeight="1">
      <c r="A50" s="194"/>
      <c r="B50" s="195"/>
      <c r="D50" s="203"/>
      <c r="E50" s="203"/>
      <c r="F50" s="203"/>
      <c r="G50" s="203"/>
      <c r="H50" s="203"/>
      <c r="I50" s="203"/>
      <c r="J50" s="203"/>
      <c r="K50" s="203"/>
    </row>
    <row r="51" spans="1:11" ht="12" customHeight="1">
      <c r="A51" s="189" t="s">
        <v>288</v>
      </c>
      <c r="D51" s="203"/>
      <c r="E51" s="203"/>
      <c r="F51" s="203"/>
      <c r="G51" s="203"/>
      <c r="H51" s="203"/>
      <c r="I51" s="203"/>
      <c r="J51" s="203"/>
      <c r="K51" s="203"/>
    </row>
    <row r="52" spans="1:11" ht="11.1" customHeight="1">
      <c r="A52" s="189" t="s">
        <v>289</v>
      </c>
      <c r="D52" s="203"/>
      <c r="E52" s="203"/>
      <c r="F52" s="203"/>
      <c r="G52" s="203"/>
      <c r="H52" s="203"/>
      <c r="I52" s="203"/>
      <c r="J52" s="203"/>
      <c r="K52" s="203"/>
    </row>
    <row r="53" spans="1:11" ht="11.1" customHeight="1">
      <c r="A53" s="189" t="s">
        <v>286</v>
      </c>
      <c r="D53" s="203"/>
      <c r="E53" s="203"/>
      <c r="F53" s="203"/>
      <c r="G53" s="203"/>
      <c r="H53" s="203"/>
      <c r="I53" s="203"/>
      <c r="J53" s="203"/>
      <c r="K53" s="203"/>
    </row>
    <row r="54" spans="1:11" ht="11.1" customHeight="1">
      <c r="A54" s="189" t="s">
        <v>287</v>
      </c>
      <c r="D54" s="203"/>
      <c r="E54" s="203"/>
      <c r="F54" s="203"/>
      <c r="G54" s="203"/>
      <c r="H54" s="203"/>
      <c r="I54" s="203"/>
      <c r="J54" s="203"/>
      <c r="K54" s="203"/>
    </row>
    <row r="55" spans="1:11" ht="12" customHeight="1">
      <c r="D55" s="203"/>
      <c r="E55" s="203"/>
      <c r="F55" s="203"/>
      <c r="G55" s="203"/>
      <c r="H55" s="203"/>
      <c r="I55" s="203"/>
      <c r="J55" s="203"/>
      <c r="K55" s="203"/>
    </row>
    <row r="56" spans="1:11" ht="12" customHeight="1">
      <c r="D56" s="203"/>
      <c r="E56" s="203"/>
      <c r="F56" s="203"/>
      <c r="G56" s="203"/>
      <c r="H56" s="203"/>
      <c r="I56" s="203"/>
      <c r="J56" s="203"/>
      <c r="K56" s="203"/>
    </row>
    <row r="57" spans="1:11" ht="12" customHeight="1">
      <c r="D57" s="203"/>
      <c r="E57" s="203"/>
      <c r="F57" s="203"/>
      <c r="G57" s="203"/>
      <c r="H57" s="203"/>
      <c r="I57" s="203"/>
      <c r="J57" s="203"/>
      <c r="K57" s="203"/>
    </row>
    <row r="58" spans="1:11" ht="12" customHeight="1">
      <c r="D58" s="203"/>
      <c r="E58" s="203"/>
      <c r="F58" s="203"/>
      <c r="G58" s="203"/>
      <c r="H58" s="203"/>
      <c r="I58" s="203"/>
      <c r="J58" s="203"/>
      <c r="K58" s="203"/>
    </row>
    <row r="59" spans="1:11" ht="12" customHeight="1">
      <c r="D59" s="203"/>
      <c r="E59" s="203"/>
      <c r="F59" s="203"/>
      <c r="G59" s="203"/>
      <c r="H59" s="203"/>
      <c r="I59" s="203"/>
      <c r="J59" s="203"/>
      <c r="K59" s="203"/>
    </row>
    <row r="60" spans="1:11" ht="12" customHeight="1">
      <c r="D60" s="203"/>
      <c r="E60" s="203"/>
      <c r="F60" s="203"/>
      <c r="G60" s="203"/>
      <c r="H60" s="203"/>
      <c r="I60" s="203"/>
      <c r="J60" s="203"/>
      <c r="K60" s="203"/>
    </row>
    <row r="61" spans="1:11" ht="12" customHeight="1">
      <c r="D61" s="203"/>
      <c r="E61" s="203"/>
      <c r="F61" s="203"/>
      <c r="G61" s="203"/>
      <c r="H61" s="203"/>
      <c r="I61" s="203"/>
      <c r="J61" s="203"/>
      <c r="K61" s="203"/>
    </row>
    <row r="62" spans="1:11" ht="12" customHeight="1">
      <c r="D62" s="203"/>
      <c r="E62" s="203"/>
      <c r="F62" s="203"/>
      <c r="G62" s="203"/>
      <c r="H62" s="203"/>
      <c r="I62" s="203"/>
      <c r="J62" s="203"/>
      <c r="K62" s="203"/>
    </row>
    <row r="63" spans="1:11" ht="12" customHeight="1">
      <c r="D63" s="203"/>
      <c r="E63" s="203"/>
      <c r="F63" s="203"/>
      <c r="G63" s="203"/>
      <c r="H63" s="203"/>
      <c r="I63" s="203"/>
      <c r="J63" s="203"/>
      <c r="K63" s="203"/>
    </row>
    <row r="64" spans="1:11" ht="12" customHeight="1">
      <c r="D64" s="203"/>
      <c r="E64" s="203"/>
      <c r="F64" s="203"/>
      <c r="G64" s="203"/>
      <c r="H64" s="203"/>
      <c r="I64" s="203"/>
      <c r="J64" s="203"/>
      <c r="K64" s="203"/>
    </row>
    <row r="65" spans="4:11" ht="12" customHeight="1">
      <c r="D65" s="203"/>
      <c r="E65" s="203"/>
      <c r="F65" s="203"/>
      <c r="G65" s="203"/>
      <c r="H65" s="203"/>
      <c r="I65" s="203"/>
      <c r="J65" s="203"/>
      <c r="K65" s="203"/>
    </row>
    <row r="66" spans="4:11" ht="12" customHeight="1">
      <c r="D66" s="203"/>
      <c r="E66" s="203"/>
      <c r="F66" s="203"/>
      <c r="G66" s="203"/>
      <c r="H66" s="203"/>
      <c r="I66" s="203"/>
      <c r="J66" s="203"/>
      <c r="K66" s="203"/>
    </row>
    <row r="67" spans="4:11" ht="12" customHeight="1">
      <c r="D67" s="203"/>
      <c r="E67" s="203"/>
      <c r="F67" s="203"/>
      <c r="G67" s="203"/>
      <c r="H67" s="203"/>
      <c r="I67" s="203"/>
      <c r="J67" s="203"/>
      <c r="K67" s="203"/>
    </row>
    <row r="68" spans="4:11" ht="12" customHeight="1">
      <c r="D68" s="203"/>
      <c r="E68" s="203"/>
      <c r="F68" s="203"/>
      <c r="G68" s="203"/>
      <c r="H68" s="203"/>
      <c r="I68" s="203"/>
      <c r="J68" s="203"/>
      <c r="K68" s="203"/>
    </row>
    <row r="69" spans="4:11" ht="12" customHeight="1">
      <c r="D69" s="203"/>
      <c r="E69" s="203"/>
      <c r="F69" s="203"/>
      <c r="G69" s="203"/>
      <c r="H69" s="203"/>
      <c r="I69" s="203"/>
      <c r="J69" s="203"/>
      <c r="K69" s="203"/>
    </row>
    <row r="70" spans="4:11" ht="12" customHeight="1">
      <c r="D70" s="203"/>
      <c r="E70" s="203"/>
      <c r="F70" s="203"/>
      <c r="G70" s="203"/>
      <c r="H70" s="203"/>
      <c r="I70" s="203"/>
      <c r="J70" s="203"/>
      <c r="K70" s="203"/>
    </row>
    <row r="71" spans="4:11" ht="12" customHeight="1">
      <c r="D71" s="203"/>
      <c r="E71" s="203"/>
      <c r="F71" s="203"/>
      <c r="G71" s="203"/>
      <c r="H71" s="203"/>
      <c r="I71" s="203"/>
      <c r="J71" s="203"/>
      <c r="K71" s="203"/>
    </row>
    <row r="72" spans="4:11" ht="12" customHeight="1">
      <c r="D72" s="203"/>
      <c r="E72" s="203"/>
      <c r="F72" s="203"/>
      <c r="G72" s="203"/>
      <c r="H72" s="203"/>
      <c r="I72" s="203"/>
      <c r="J72" s="203"/>
      <c r="K72" s="203"/>
    </row>
    <row r="73" spans="4:11" ht="12" customHeight="1">
      <c r="D73" s="203"/>
      <c r="E73" s="203"/>
      <c r="F73" s="203"/>
      <c r="G73" s="203"/>
      <c r="H73" s="203"/>
      <c r="I73" s="203"/>
      <c r="J73" s="203"/>
      <c r="K73" s="203"/>
    </row>
    <row r="74" spans="4:11" ht="12" customHeight="1">
      <c r="D74" s="203"/>
      <c r="E74" s="203"/>
      <c r="F74" s="203"/>
      <c r="G74" s="203"/>
      <c r="H74" s="203"/>
      <c r="I74" s="203"/>
      <c r="J74" s="203"/>
      <c r="K74" s="203"/>
    </row>
    <row r="75" spans="4:11" ht="12" customHeight="1">
      <c r="D75" s="203"/>
      <c r="E75" s="203"/>
      <c r="F75" s="203"/>
      <c r="G75" s="203"/>
      <c r="H75" s="203"/>
      <c r="I75" s="203"/>
      <c r="J75" s="203"/>
      <c r="K75" s="20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101</vt:i4>
      </vt:variant>
      <vt:variant>
        <vt:lpstr>Benannte Bereiche</vt:lpstr>
      </vt:variant>
      <vt:variant>
        <vt:i4>101</vt:i4>
      </vt:variant>
    </vt:vector>
  </HeadingPairs>
  <TitlesOfParts>
    <vt:vector size="202" baseType="lpstr">
      <vt:lpstr>Deckblatt</vt:lpstr>
      <vt:lpstr>Inhalt</vt:lpstr>
      <vt:lpstr>Vorbemerkung</vt:lpstr>
      <vt:lpstr>Konto2022</vt:lpstr>
      <vt:lpstr>Tab3411_2022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'1_Vj_2022'!Druckbereich</vt:lpstr>
      <vt:lpstr>'2_Vj_2022'!Druckbereich</vt:lpstr>
      <vt:lpstr>'3_Vj_2022'!Druckbereich</vt:lpstr>
      <vt:lpstr>'4_Vj_2022'!Druckbereich</vt:lpstr>
      <vt:lpstr>Konto2022!Druckbereich</vt:lpstr>
      <vt:lpstr>Tab3411_2022!Druckbereich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'1_Vj_2021'!Print_Area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'2_Vj_2021'!Print_Area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'3_Vj_2020'!Print_Area</vt:lpstr>
      <vt:lpstr>'3_Vj_2021'!Print_Area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'4_Vj_2020'!Print_Area</vt:lpstr>
      <vt:lpstr>'4_Vj_2021'!Print_Area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2023-02-24T11:44:23Z</dcterms:created>
  <dcterms:modified xsi:type="dcterms:W3CDTF">2023-02-24T11:55:32Z</dcterms:modified>
</cp:coreProperties>
</file>