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600" yWindow="240" windowWidth="15480" windowHeight="11235" tabRatio="599"/>
  </bookViews>
  <sheets>
    <sheet name="Titelseite" sheetId="886" r:id="rId1"/>
    <sheet name="Inhalt" sheetId="81" r:id="rId2"/>
    <sheet name="Vorbemerkung" sheetId="4" r:id="rId3"/>
    <sheet name="Konto2019" sheetId="857" r:id="rId4"/>
    <sheet name="Tab3411_2019" sheetId="858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867" r:id="rId78"/>
    <sheet name="2_Vj_2017" sheetId="868" r:id="rId79"/>
    <sheet name="3_Vj_2017" sheetId="869" r:id="rId80"/>
    <sheet name="4_Vj_2017" sheetId="870" r:id="rId81"/>
    <sheet name="1_Vj_2018" sheetId="871" r:id="rId82"/>
    <sheet name="2_Vj_2018" sheetId="872" r:id="rId83"/>
    <sheet name="3_Vj_2018" sheetId="873" r:id="rId84"/>
    <sheet name="4_Vj_2018" sheetId="874" r:id="rId85"/>
    <sheet name="1_Vj_2019" sheetId="875" r:id="rId86"/>
    <sheet name="2_Vj_2019" sheetId="876" r:id="rId87"/>
    <sheet name="3_Vj_2019" sheetId="877" r:id="rId88"/>
    <sheet name="4_Vj_2019" sheetId="878" r:id="rId89"/>
    <sheet name="1_Vj_2020" sheetId="882" r:id="rId90"/>
    <sheet name="2_Vj_2020" sheetId="883" r:id="rId91"/>
    <sheet name="3_Vj_2020" sheetId="885" r:id="rId92"/>
  </sheets>
  <definedNames>
    <definedName name="_v12" localSheetId="3">#REF!</definedName>
    <definedName name="_v12">#REF!</definedName>
    <definedName name="_xlnm.Print_Area" localSheetId="0">Titelseite!$A$1:$H$61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90">'2_Vj_2020'!$A$1:$I$59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91">'3_Vj_2020'!$A$1:$I$59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3">Konto2019!$A$1:$I$226</definedName>
    <definedName name="Print_Area" localSheetId="4">Tab3411_2019!$A$1:$I$59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G45" i="885" l="1"/>
  <c r="G48" i="885" s="1"/>
  <c r="F45" i="885"/>
  <c r="F48" i="885" s="1"/>
  <c r="I45" i="885"/>
  <c r="I48" i="885" s="1"/>
  <c r="H45" i="885"/>
  <c r="H48" i="885" s="1"/>
  <c r="E45" i="885"/>
  <c r="E48" i="885" s="1"/>
  <c r="D45" i="885"/>
  <c r="D48" i="885" s="1"/>
  <c r="I16" i="885"/>
  <c r="I22" i="885" s="1"/>
  <c r="I31" i="885" s="1"/>
  <c r="I34" i="885" s="1"/>
  <c r="I40" i="885" s="1"/>
  <c r="I10" i="885"/>
  <c r="H10" i="885"/>
  <c r="H12" i="885" s="1"/>
  <c r="H16" i="885" s="1"/>
  <c r="H22" i="885" s="1"/>
  <c r="H31" i="885" s="1"/>
  <c r="H34" i="885" s="1"/>
  <c r="H40" i="885" s="1"/>
  <c r="G10" i="885"/>
  <c r="G12" i="885" s="1"/>
  <c r="G16" i="885" s="1"/>
  <c r="G22" i="885" s="1"/>
  <c r="G31" i="885" s="1"/>
  <c r="G34" i="885" s="1"/>
  <c r="G40" i="885" s="1"/>
  <c r="F10" i="885"/>
  <c r="F12" i="885" s="1"/>
  <c r="F16" i="885" s="1"/>
  <c r="F22" i="885" s="1"/>
  <c r="F31" i="885" s="1"/>
  <c r="F34" i="885" s="1"/>
  <c r="F40" i="885" s="1"/>
  <c r="E10" i="885"/>
  <c r="E12" i="885" s="1"/>
  <c r="E16" i="885" s="1"/>
  <c r="E22" i="885" s="1"/>
  <c r="E31" i="885" s="1"/>
  <c r="E34" i="885" s="1"/>
  <c r="E40" i="885" s="1"/>
  <c r="D10" i="885"/>
  <c r="D12" i="885" s="1"/>
  <c r="D16" i="885" s="1"/>
  <c r="D22" i="885" s="1"/>
  <c r="D31" i="885" s="1"/>
  <c r="D34" i="885" s="1"/>
  <c r="D40" i="885" s="1"/>
  <c r="I45" i="883" l="1"/>
  <c r="I48" i="883" s="1"/>
  <c r="G45" i="883"/>
  <c r="G48" i="883" s="1"/>
  <c r="F45" i="883"/>
  <c r="F48" i="883" s="1"/>
  <c r="E45" i="883"/>
  <c r="E48" i="883" s="1"/>
  <c r="I16" i="883"/>
  <c r="I22" i="883" s="1"/>
  <c r="I31" i="883" s="1"/>
  <c r="I34" i="883" s="1"/>
  <c r="I40" i="883" s="1"/>
  <c r="G10" i="883"/>
  <c r="G12" i="883" s="1"/>
  <c r="F10" i="883"/>
  <c r="F12" i="883" s="1"/>
  <c r="F16" i="883" s="1"/>
  <c r="F22" i="883" s="1"/>
  <c r="F31" i="883" s="1"/>
  <c r="F34" i="883" s="1"/>
  <c r="F40" i="883" s="1"/>
  <c r="I45" i="882"/>
  <c r="G45" i="882"/>
  <c r="G48" i="882" s="1"/>
  <c r="F45" i="882"/>
  <c r="F48" i="882" s="1"/>
  <c r="E45" i="882"/>
  <c r="H10" i="882"/>
  <c r="H12" i="882" s="1"/>
  <c r="G10" i="882"/>
  <c r="G12" i="882" s="1"/>
  <c r="G16" i="882" s="1"/>
  <c r="G22" i="882" s="1"/>
  <c r="G31" i="882" s="1"/>
  <c r="G34" i="882" s="1"/>
  <c r="G40" i="882" s="1"/>
  <c r="D10" i="882"/>
  <c r="D12" i="882" s="1"/>
  <c r="D16" i="882" l="1"/>
  <c r="D22" i="882" s="1"/>
  <c r="D31" i="882" s="1"/>
  <c r="D34" i="882" s="1"/>
  <c r="D40" i="882" s="1"/>
  <c r="G16" i="883"/>
  <c r="G22" i="883" s="1"/>
  <c r="G31" i="883" s="1"/>
  <c r="G34" i="883" s="1"/>
  <c r="G40" i="883" s="1"/>
  <c r="E10" i="882"/>
  <c r="E12" i="882" s="1"/>
  <c r="E16" i="882" s="1"/>
  <c r="E22" i="882" s="1"/>
  <c r="E31" i="882" s="1"/>
  <c r="E34" i="882" s="1"/>
  <c r="E40" i="882" s="1"/>
  <c r="I10" i="882"/>
  <c r="D45" i="882"/>
  <c r="D48" i="882" s="1"/>
  <c r="H45" i="882"/>
  <c r="H48" i="882" s="1"/>
  <c r="D10" i="883"/>
  <c r="D12" i="883" s="1"/>
  <c r="D16" i="883" s="1"/>
  <c r="D22" i="883" s="1"/>
  <c r="D31" i="883" s="1"/>
  <c r="D34" i="883" s="1"/>
  <c r="D40" i="883" s="1"/>
  <c r="H10" i="883"/>
  <c r="H12" i="883" s="1"/>
  <c r="H16" i="883" s="1"/>
  <c r="H22" i="883" s="1"/>
  <c r="H31" i="883" s="1"/>
  <c r="H34" i="883" s="1"/>
  <c r="H40" i="883" s="1"/>
  <c r="H16" i="882"/>
  <c r="H22" i="882" s="1"/>
  <c r="H31" i="882" s="1"/>
  <c r="H34" i="882" s="1"/>
  <c r="H40" i="882" s="1"/>
  <c r="F10" i="882"/>
  <c r="F12" i="882" s="1"/>
  <c r="F16" i="882" s="1"/>
  <c r="F22" i="882" s="1"/>
  <c r="F31" i="882" s="1"/>
  <c r="F34" i="882" s="1"/>
  <c r="F40" i="882" s="1"/>
  <c r="I16" i="882"/>
  <c r="I22" i="882" s="1"/>
  <c r="I31" i="882" s="1"/>
  <c r="I34" i="882" s="1"/>
  <c r="I40" i="882" s="1"/>
  <c r="E48" i="882"/>
  <c r="I48" i="882"/>
  <c r="E10" i="883"/>
  <c r="E12" i="883" s="1"/>
  <c r="E16" i="883" s="1"/>
  <c r="E22" i="883" s="1"/>
  <c r="E31" i="883" s="1"/>
  <c r="E34" i="883" s="1"/>
  <c r="E40" i="883" s="1"/>
  <c r="I10" i="883"/>
  <c r="D45" i="883"/>
  <c r="D48" i="883" s="1"/>
  <c r="H45" i="883"/>
  <c r="H48" i="883" s="1"/>
  <c r="H45" i="878"/>
  <c r="H48" i="878" s="1"/>
  <c r="D45" i="878"/>
  <c r="D48" i="878" s="1"/>
  <c r="I45" i="878"/>
  <c r="I48" i="878" s="1"/>
  <c r="G45" i="878"/>
  <c r="G48" i="878" s="1"/>
  <c r="F45" i="878"/>
  <c r="F48" i="878" s="1"/>
  <c r="E45" i="878"/>
  <c r="E48" i="878" s="1"/>
  <c r="I16" i="878"/>
  <c r="I22" i="878" s="1"/>
  <c r="I31" i="878" s="1"/>
  <c r="I34" i="878" s="1"/>
  <c r="I40" i="878" s="1"/>
  <c r="I10" i="878"/>
  <c r="H10" i="878"/>
  <c r="H12" i="878" s="1"/>
  <c r="H16" i="878" s="1"/>
  <c r="H22" i="878" s="1"/>
  <c r="H31" i="878" s="1"/>
  <c r="H34" i="878" s="1"/>
  <c r="H40" i="878" s="1"/>
  <c r="G10" i="878"/>
  <c r="G12" i="878" s="1"/>
  <c r="G16" i="878" s="1"/>
  <c r="G22" i="878" s="1"/>
  <c r="G31" i="878" s="1"/>
  <c r="G34" i="878" s="1"/>
  <c r="G40" i="878" s="1"/>
  <c r="F10" i="878"/>
  <c r="F12" i="878" s="1"/>
  <c r="F16" i="878" s="1"/>
  <c r="F22" i="878" s="1"/>
  <c r="F31" i="878" s="1"/>
  <c r="F34" i="878" s="1"/>
  <c r="F40" i="878" s="1"/>
  <c r="E10" i="878"/>
  <c r="E12" i="878" s="1"/>
  <c r="E16" i="878" s="1"/>
  <c r="E22" i="878" s="1"/>
  <c r="E31" i="878" s="1"/>
  <c r="E34" i="878" s="1"/>
  <c r="E40" i="878" s="1"/>
  <c r="D10" i="878"/>
  <c r="D12" i="878" s="1"/>
  <c r="D16" i="878" s="1"/>
  <c r="D22" i="878" s="1"/>
  <c r="D31" i="878" s="1"/>
  <c r="D34" i="878" s="1"/>
  <c r="D40" i="878" s="1"/>
  <c r="I45" i="877"/>
  <c r="I48" i="877" s="1"/>
  <c r="H45" i="877"/>
  <c r="H48" i="877" s="1"/>
  <c r="G45" i="877"/>
  <c r="G48" i="877" s="1"/>
  <c r="F45" i="877"/>
  <c r="F48" i="877" s="1"/>
  <c r="E45" i="877"/>
  <c r="E48" i="877" s="1"/>
  <c r="D45" i="877"/>
  <c r="D48" i="877" s="1"/>
  <c r="I16" i="877"/>
  <c r="I22" i="877" s="1"/>
  <c r="I31" i="877" s="1"/>
  <c r="I34" i="877" s="1"/>
  <c r="I40" i="877" s="1"/>
  <c r="I10" i="877"/>
  <c r="H10" i="877"/>
  <c r="H12" i="877" s="1"/>
  <c r="H16" i="877" s="1"/>
  <c r="H22" i="877" s="1"/>
  <c r="H31" i="877" s="1"/>
  <c r="H34" i="877" s="1"/>
  <c r="H40" i="877" s="1"/>
  <c r="G10" i="877"/>
  <c r="G12" i="877" s="1"/>
  <c r="G16" i="877" s="1"/>
  <c r="G22" i="877" s="1"/>
  <c r="G31" i="877" s="1"/>
  <c r="G34" i="877" s="1"/>
  <c r="G40" i="877" s="1"/>
  <c r="F10" i="877"/>
  <c r="F12" i="877" s="1"/>
  <c r="F16" i="877" s="1"/>
  <c r="F22" i="877" s="1"/>
  <c r="F31" i="877" s="1"/>
  <c r="F34" i="877" s="1"/>
  <c r="F40" i="877" s="1"/>
  <c r="E10" i="877"/>
  <c r="E12" i="877" s="1"/>
  <c r="E16" i="877" s="1"/>
  <c r="E22" i="877" s="1"/>
  <c r="E31" i="877" s="1"/>
  <c r="E34" i="877" s="1"/>
  <c r="E40" i="877" s="1"/>
  <c r="D10" i="877"/>
  <c r="D12" i="877" s="1"/>
  <c r="D16" i="877" s="1"/>
  <c r="D22" i="877" s="1"/>
  <c r="D31" i="877" s="1"/>
  <c r="D34" i="877" s="1"/>
  <c r="D40" i="877" s="1"/>
  <c r="I45" i="876"/>
  <c r="I48" i="876" s="1"/>
  <c r="E45" i="876"/>
  <c r="E48" i="876" s="1"/>
  <c r="H45" i="876"/>
  <c r="H48" i="876" s="1"/>
  <c r="G45" i="876"/>
  <c r="G48" i="876" s="1"/>
  <c r="F45" i="876"/>
  <c r="F48" i="876" s="1"/>
  <c r="D45" i="876"/>
  <c r="D48" i="876" s="1"/>
  <c r="I16" i="876"/>
  <c r="I22" i="876" s="1"/>
  <c r="I31" i="876" s="1"/>
  <c r="I34" i="876" s="1"/>
  <c r="I40" i="876" s="1"/>
  <c r="I10" i="876"/>
  <c r="H10" i="876"/>
  <c r="H12" i="876" s="1"/>
  <c r="H16" i="876" s="1"/>
  <c r="H22" i="876" s="1"/>
  <c r="H31" i="876" s="1"/>
  <c r="H34" i="876" s="1"/>
  <c r="H40" i="876" s="1"/>
  <c r="G10" i="876"/>
  <c r="G12" i="876" s="1"/>
  <c r="G16" i="876" s="1"/>
  <c r="G22" i="876" s="1"/>
  <c r="G31" i="876" s="1"/>
  <c r="G34" i="876" s="1"/>
  <c r="G40" i="876" s="1"/>
  <c r="F10" i="876"/>
  <c r="F12" i="876" s="1"/>
  <c r="F16" i="876" s="1"/>
  <c r="F22" i="876" s="1"/>
  <c r="F31" i="876" s="1"/>
  <c r="F34" i="876" s="1"/>
  <c r="F40" i="876" s="1"/>
  <c r="E10" i="876"/>
  <c r="E12" i="876" s="1"/>
  <c r="E16" i="876" s="1"/>
  <c r="E22" i="876" s="1"/>
  <c r="E31" i="876" s="1"/>
  <c r="E34" i="876" s="1"/>
  <c r="E40" i="876" s="1"/>
  <c r="D10" i="876"/>
  <c r="D12" i="876" s="1"/>
  <c r="D16" i="876" s="1"/>
  <c r="D22" i="876" s="1"/>
  <c r="D31" i="876" s="1"/>
  <c r="D34" i="876" s="1"/>
  <c r="D40" i="876" s="1"/>
  <c r="I45" i="875"/>
  <c r="I48" i="875" s="1"/>
  <c r="H45" i="875"/>
  <c r="H48" i="875" s="1"/>
  <c r="G45" i="875"/>
  <c r="G48" i="875" s="1"/>
  <c r="F45" i="875"/>
  <c r="F48" i="875" s="1"/>
  <c r="E45" i="875"/>
  <c r="E48" i="875" s="1"/>
  <c r="D45" i="875"/>
  <c r="D48" i="875" s="1"/>
  <c r="I16" i="875"/>
  <c r="I22" i="875" s="1"/>
  <c r="I31" i="875" s="1"/>
  <c r="I34" i="875" s="1"/>
  <c r="I40" i="875" s="1"/>
  <c r="I10" i="875"/>
  <c r="H10" i="875"/>
  <c r="H12" i="875" s="1"/>
  <c r="H16" i="875" s="1"/>
  <c r="H22" i="875" s="1"/>
  <c r="H31" i="875" s="1"/>
  <c r="H34" i="875" s="1"/>
  <c r="H40" i="875" s="1"/>
  <c r="G10" i="875"/>
  <c r="G12" i="875" s="1"/>
  <c r="G16" i="875" s="1"/>
  <c r="G22" i="875" s="1"/>
  <c r="G31" i="875" s="1"/>
  <c r="G34" i="875" s="1"/>
  <c r="G40" i="875" s="1"/>
  <c r="F10" i="875"/>
  <c r="F12" i="875" s="1"/>
  <c r="F16" i="875" s="1"/>
  <c r="F22" i="875" s="1"/>
  <c r="F31" i="875" s="1"/>
  <c r="F34" i="875" s="1"/>
  <c r="F40" i="875" s="1"/>
  <c r="E10" i="875"/>
  <c r="E12" i="875" s="1"/>
  <c r="E16" i="875" s="1"/>
  <c r="E22" i="875" s="1"/>
  <c r="E31" i="875" s="1"/>
  <c r="E34" i="875" s="1"/>
  <c r="E40" i="875" s="1"/>
  <c r="D10" i="875"/>
  <c r="D12" i="875" s="1"/>
  <c r="D16" i="875" s="1"/>
  <c r="D22" i="875" s="1"/>
  <c r="D31" i="875" s="1"/>
  <c r="D34" i="875" s="1"/>
  <c r="D40" i="875" s="1"/>
  <c r="G45" i="874"/>
  <c r="G48" i="874" s="1"/>
  <c r="F45" i="874"/>
  <c r="F48" i="874" s="1"/>
  <c r="I45" i="874"/>
  <c r="I48" i="874" s="1"/>
  <c r="H45" i="874"/>
  <c r="H48" i="874" s="1"/>
  <c r="E45" i="874"/>
  <c r="E48" i="874" s="1"/>
  <c r="D45" i="874"/>
  <c r="D48" i="874" s="1"/>
  <c r="I16" i="874"/>
  <c r="I22" i="874" s="1"/>
  <c r="I31" i="874" s="1"/>
  <c r="I34" i="874" s="1"/>
  <c r="I40" i="874" s="1"/>
  <c r="I10" i="874"/>
  <c r="H10" i="874"/>
  <c r="H12" i="874" s="1"/>
  <c r="H16" i="874" s="1"/>
  <c r="H22" i="874" s="1"/>
  <c r="H31" i="874" s="1"/>
  <c r="H34" i="874" s="1"/>
  <c r="H40" i="874" s="1"/>
  <c r="G10" i="874"/>
  <c r="G12" i="874" s="1"/>
  <c r="G16" i="874" s="1"/>
  <c r="G22" i="874" s="1"/>
  <c r="G31" i="874" s="1"/>
  <c r="G34" i="874" s="1"/>
  <c r="G40" i="874" s="1"/>
  <c r="F10" i="874"/>
  <c r="F12" i="874" s="1"/>
  <c r="F16" i="874" s="1"/>
  <c r="F22" i="874" s="1"/>
  <c r="F31" i="874" s="1"/>
  <c r="F34" i="874" s="1"/>
  <c r="F40" i="874" s="1"/>
  <c r="E10" i="874"/>
  <c r="E12" i="874" s="1"/>
  <c r="E16" i="874" s="1"/>
  <c r="E22" i="874" s="1"/>
  <c r="E31" i="874" s="1"/>
  <c r="E34" i="874" s="1"/>
  <c r="E40" i="874" s="1"/>
  <c r="D10" i="874"/>
  <c r="D12" i="874" s="1"/>
  <c r="D16" i="874" s="1"/>
  <c r="D22" i="874" s="1"/>
  <c r="D31" i="874" s="1"/>
  <c r="D34" i="874" s="1"/>
  <c r="D40" i="874" s="1"/>
  <c r="G45" i="873"/>
  <c r="G48" i="873" s="1"/>
  <c r="F45" i="873"/>
  <c r="F48" i="873" s="1"/>
  <c r="I45" i="873"/>
  <c r="I48" i="873" s="1"/>
  <c r="H45" i="873"/>
  <c r="H48" i="873" s="1"/>
  <c r="E45" i="873"/>
  <c r="E48" i="873" s="1"/>
  <c r="D45" i="873"/>
  <c r="D48" i="873" s="1"/>
  <c r="I16" i="873"/>
  <c r="I22" i="873" s="1"/>
  <c r="I31" i="873" s="1"/>
  <c r="I34" i="873" s="1"/>
  <c r="I40" i="873" s="1"/>
  <c r="I10" i="873"/>
  <c r="H10" i="873"/>
  <c r="H12" i="873" s="1"/>
  <c r="H16" i="873" s="1"/>
  <c r="H22" i="873" s="1"/>
  <c r="H31" i="873" s="1"/>
  <c r="H34" i="873" s="1"/>
  <c r="H40" i="873" s="1"/>
  <c r="G10" i="873"/>
  <c r="G12" i="873" s="1"/>
  <c r="G16" i="873" s="1"/>
  <c r="G22" i="873" s="1"/>
  <c r="G31" i="873" s="1"/>
  <c r="G34" i="873" s="1"/>
  <c r="G40" i="873" s="1"/>
  <c r="F10" i="873"/>
  <c r="F12" i="873" s="1"/>
  <c r="F16" i="873" s="1"/>
  <c r="F22" i="873" s="1"/>
  <c r="F31" i="873" s="1"/>
  <c r="F34" i="873" s="1"/>
  <c r="F40" i="873" s="1"/>
  <c r="E10" i="873"/>
  <c r="E12" i="873" s="1"/>
  <c r="E16" i="873" s="1"/>
  <c r="E22" i="873" s="1"/>
  <c r="E31" i="873" s="1"/>
  <c r="E34" i="873" s="1"/>
  <c r="E40" i="873" s="1"/>
  <c r="D10" i="873"/>
  <c r="D12" i="873" s="1"/>
  <c r="D16" i="873" s="1"/>
  <c r="D22" i="873" s="1"/>
  <c r="D31" i="873" s="1"/>
  <c r="D34" i="873" s="1"/>
  <c r="D40" i="873" s="1"/>
  <c r="G45" i="872"/>
  <c r="G48" i="872" s="1"/>
  <c r="F45" i="872"/>
  <c r="F48" i="872" s="1"/>
  <c r="I45" i="872"/>
  <c r="I48" i="872" s="1"/>
  <c r="H45" i="872"/>
  <c r="H48" i="872" s="1"/>
  <c r="E45" i="872"/>
  <c r="E48" i="872" s="1"/>
  <c r="D45" i="872"/>
  <c r="D48" i="872" s="1"/>
  <c r="I16" i="872"/>
  <c r="I22" i="872" s="1"/>
  <c r="I31" i="872" s="1"/>
  <c r="I34" i="872" s="1"/>
  <c r="I40" i="872" s="1"/>
  <c r="I10" i="872"/>
  <c r="H10" i="872"/>
  <c r="H12" i="872" s="1"/>
  <c r="H16" i="872" s="1"/>
  <c r="H22" i="872" s="1"/>
  <c r="H31" i="872" s="1"/>
  <c r="H34" i="872" s="1"/>
  <c r="H40" i="872" s="1"/>
  <c r="G10" i="872"/>
  <c r="G12" i="872" s="1"/>
  <c r="G16" i="872" s="1"/>
  <c r="G22" i="872" s="1"/>
  <c r="G31" i="872" s="1"/>
  <c r="G34" i="872" s="1"/>
  <c r="G40" i="872" s="1"/>
  <c r="F10" i="872"/>
  <c r="F12" i="872" s="1"/>
  <c r="F16" i="872" s="1"/>
  <c r="F22" i="872" s="1"/>
  <c r="F31" i="872" s="1"/>
  <c r="F34" i="872" s="1"/>
  <c r="F40" i="872" s="1"/>
  <c r="E10" i="872"/>
  <c r="E12" i="872" s="1"/>
  <c r="E16" i="872" s="1"/>
  <c r="E22" i="872" s="1"/>
  <c r="E31" i="872" s="1"/>
  <c r="E34" i="872" s="1"/>
  <c r="E40" i="872" s="1"/>
  <c r="D10" i="872"/>
  <c r="D12" i="872" s="1"/>
  <c r="D16" i="872" s="1"/>
  <c r="D22" i="872" s="1"/>
  <c r="D31" i="872" s="1"/>
  <c r="D34" i="872" s="1"/>
  <c r="D40" i="872" s="1"/>
  <c r="G45" i="871"/>
  <c r="G48" i="871" s="1"/>
  <c r="F45" i="871"/>
  <c r="F48" i="871" s="1"/>
  <c r="I45" i="871"/>
  <c r="I48" i="871" s="1"/>
  <c r="H45" i="871"/>
  <c r="H48" i="871" s="1"/>
  <c r="E45" i="871"/>
  <c r="E48" i="871" s="1"/>
  <c r="D45" i="871"/>
  <c r="D48" i="871" s="1"/>
  <c r="I16" i="871"/>
  <c r="I22" i="871" s="1"/>
  <c r="I31" i="871" s="1"/>
  <c r="I34" i="871" s="1"/>
  <c r="I40" i="871" s="1"/>
  <c r="I10" i="871"/>
  <c r="H10" i="871"/>
  <c r="H12" i="871" s="1"/>
  <c r="H16" i="871" s="1"/>
  <c r="H22" i="871" s="1"/>
  <c r="H31" i="871" s="1"/>
  <c r="H34" i="871" s="1"/>
  <c r="H40" i="871" s="1"/>
  <c r="G10" i="871"/>
  <c r="G12" i="871" s="1"/>
  <c r="G16" i="871" s="1"/>
  <c r="G22" i="871" s="1"/>
  <c r="G31" i="871" s="1"/>
  <c r="G34" i="871" s="1"/>
  <c r="G40" i="871" s="1"/>
  <c r="F10" i="871"/>
  <c r="F12" i="871" s="1"/>
  <c r="F16" i="871" s="1"/>
  <c r="F22" i="871" s="1"/>
  <c r="F31" i="871" s="1"/>
  <c r="F34" i="871" s="1"/>
  <c r="F40" i="871" s="1"/>
  <c r="E10" i="871"/>
  <c r="E12" i="871" s="1"/>
  <c r="E16" i="871" s="1"/>
  <c r="E22" i="871" s="1"/>
  <c r="E31" i="871" s="1"/>
  <c r="E34" i="871" s="1"/>
  <c r="E40" i="871" s="1"/>
  <c r="D10" i="871"/>
  <c r="D12" i="871" s="1"/>
  <c r="D16" i="871" s="1"/>
  <c r="D22" i="871" s="1"/>
  <c r="D31" i="871" s="1"/>
  <c r="D34" i="871" s="1"/>
  <c r="D40" i="871" s="1"/>
  <c r="G45" i="870"/>
  <c r="G48" i="870" s="1"/>
  <c r="F45" i="870"/>
  <c r="F48" i="870" s="1"/>
  <c r="I45" i="870"/>
  <c r="I48" i="870" s="1"/>
  <c r="H45" i="870"/>
  <c r="H48" i="870" s="1"/>
  <c r="E45" i="870"/>
  <c r="E48" i="870" s="1"/>
  <c r="D45" i="870"/>
  <c r="D48" i="870" s="1"/>
  <c r="I16" i="870"/>
  <c r="I22" i="870" s="1"/>
  <c r="I31" i="870" s="1"/>
  <c r="I34" i="870" s="1"/>
  <c r="I40" i="870" s="1"/>
  <c r="I10" i="870"/>
  <c r="H10" i="870"/>
  <c r="H12" i="870" s="1"/>
  <c r="H16" i="870" s="1"/>
  <c r="H22" i="870" s="1"/>
  <c r="H31" i="870" s="1"/>
  <c r="H34" i="870" s="1"/>
  <c r="H40" i="870" s="1"/>
  <c r="G10" i="870"/>
  <c r="G12" i="870" s="1"/>
  <c r="G16" i="870" s="1"/>
  <c r="G22" i="870" s="1"/>
  <c r="G31" i="870" s="1"/>
  <c r="G34" i="870" s="1"/>
  <c r="G40" i="870" s="1"/>
  <c r="F10" i="870"/>
  <c r="F12" i="870" s="1"/>
  <c r="F16" i="870" s="1"/>
  <c r="F22" i="870" s="1"/>
  <c r="F31" i="870" s="1"/>
  <c r="F34" i="870" s="1"/>
  <c r="F40" i="870" s="1"/>
  <c r="E10" i="870"/>
  <c r="E12" i="870" s="1"/>
  <c r="E16" i="870" s="1"/>
  <c r="E22" i="870" s="1"/>
  <c r="E31" i="870" s="1"/>
  <c r="E34" i="870" s="1"/>
  <c r="E40" i="870" s="1"/>
  <c r="D10" i="870"/>
  <c r="D12" i="870" s="1"/>
  <c r="D16" i="870" s="1"/>
  <c r="D22" i="870" s="1"/>
  <c r="D31" i="870" s="1"/>
  <c r="D34" i="870" s="1"/>
  <c r="D40" i="870" s="1"/>
  <c r="I45" i="869"/>
  <c r="I48" i="869" s="1"/>
  <c r="F45" i="869"/>
  <c r="F48" i="869" s="1"/>
  <c r="E45" i="869"/>
  <c r="E48" i="869" s="1"/>
  <c r="H45" i="869"/>
  <c r="H48" i="869" s="1"/>
  <c r="G45" i="869"/>
  <c r="G48" i="869" s="1"/>
  <c r="D45" i="869"/>
  <c r="D48" i="869" s="1"/>
  <c r="I16" i="869"/>
  <c r="I22" i="869" s="1"/>
  <c r="I31" i="869" s="1"/>
  <c r="I34" i="869" s="1"/>
  <c r="I40" i="869" s="1"/>
  <c r="I10" i="869"/>
  <c r="H10" i="869"/>
  <c r="H12" i="869" s="1"/>
  <c r="H16" i="869" s="1"/>
  <c r="H22" i="869" s="1"/>
  <c r="H31" i="869" s="1"/>
  <c r="H34" i="869" s="1"/>
  <c r="H40" i="869" s="1"/>
  <c r="G10" i="869"/>
  <c r="G12" i="869" s="1"/>
  <c r="G16" i="869" s="1"/>
  <c r="G22" i="869" s="1"/>
  <c r="G31" i="869" s="1"/>
  <c r="G34" i="869" s="1"/>
  <c r="G40" i="869" s="1"/>
  <c r="F10" i="869"/>
  <c r="F12" i="869" s="1"/>
  <c r="F16" i="869" s="1"/>
  <c r="F22" i="869" s="1"/>
  <c r="F31" i="869" s="1"/>
  <c r="F34" i="869" s="1"/>
  <c r="F40" i="869" s="1"/>
  <c r="E10" i="869"/>
  <c r="E12" i="869" s="1"/>
  <c r="E16" i="869" s="1"/>
  <c r="E22" i="869" s="1"/>
  <c r="E31" i="869" s="1"/>
  <c r="E34" i="869" s="1"/>
  <c r="E40" i="869" s="1"/>
  <c r="D10" i="869"/>
  <c r="D12" i="869" s="1"/>
  <c r="D16" i="869" s="1"/>
  <c r="D22" i="869" s="1"/>
  <c r="D31" i="869" s="1"/>
  <c r="D34" i="869" s="1"/>
  <c r="D40" i="869" s="1"/>
  <c r="I45" i="868"/>
  <c r="I48" i="868" s="1"/>
  <c r="F45" i="868"/>
  <c r="F48" i="868" s="1"/>
  <c r="E45" i="868"/>
  <c r="E48" i="868" s="1"/>
  <c r="H45" i="868"/>
  <c r="H48" i="868" s="1"/>
  <c r="G45" i="868"/>
  <c r="G48" i="868" s="1"/>
  <c r="D45" i="868"/>
  <c r="D48" i="868" s="1"/>
  <c r="I16" i="868"/>
  <c r="I22" i="868" s="1"/>
  <c r="I31" i="868" s="1"/>
  <c r="I34" i="868" s="1"/>
  <c r="I40" i="868" s="1"/>
  <c r="I10" i="868"/>
  <c r="H10" i="868"/>
  <c r="H12" i="868" s="1"/>
  <c r="H16" i="868" s="1"/>
  <c r="H22" i="868" s="1"/>
  <c r="H31" i="868" s="1"/>
  <c r="H34" i="868" s="1"/>
  <c r="H40" i="868" s="1"/>
  <c r="G10" i="868"/>
  <c r="G12" i="868" s="1"/>
  <c r="G16" i="868" s="1"/>
  <c r="G22" i="868" s="1"/>
  <c r="G31" i="868" s="1"/>
  <c r="G34" i="868" s="1"/>
  <c r="G40" i="868" s="1"/>
  <c r="F10" i="868"/>
  <c r="F12" i="868" s="1"/>
  <c r="F16" i="868" s="1"/>
  <c r="F22" i="868" s="1"/>
  <c r="F31" i="868" s="1"/>
  <c r="F34" i="868" s="1"/>
  <c r="F40" i="868" s="1"/>
  <c r="E10" i="868"/>
  <c r="E12" i="868" s="1"/>
  <c r="E16" i="868" s="1"/>
  <c r="E22" i="868" s="1"/>
  <c r="E31" i="868" s="1"/>
  <c r="E34" i="868" s="1"/>
  <c r="E40" i="868" s="1"/>
  <c r="D10" i="868"/>
  <c r="D12" i="868" s="1"/>
  <c r="D16" i="868" s="1"/>
  <c r="D22" i="868" s="1"/>
  <c r="D31" i="868" s="1"/>
  <c r="D34" i="868" s="1"/>
  <c r="D40" i="868" s="1"/>
  <c r="I45" i="867"/>
  <c r="I48" i="867" s="1"/>
  <c r="F45" i="867"/>
  <c r="F48" i="867" s="1"/>
  <c r="E45" i="867"/>
  <c r="E48" i="867" s="1"/>
  <c r="H45" i="867"/>
  <c r="H48" i="867" s="1"/>
  <c r="G45" i="867"/>
  <c r="G48" i="867" s="1"/>
  <c r="D45" i="867"/>
  <c r="D48" i="867" s="1"/>
  <c r="I16" i="867"/>
  <c r="I22" i="867" s="1"/>
  <c r="I31" i="867" s="1"/>
  <c r="I34" i="867" s="1"/>
  <c r="I40" i="867" s="1"/>
  <c r="I10" i="867"/>
  <c r="H10" i="867"/>
  <c r="H12" i="867" s="1"/>
  <c r="H16" i="867" s="1"/>
  <c r="H22" i="867" s="1"/>
  <c r="H31" i="867" s="1"/>
  <c r="H34" i="867" s="1"/>
  <c r="H40" i="867" s="1"/>
  <c r="G10" i="867"/>
  <c r="G12" i="867" s="1"/>
  <c r="G16" i="867" s="1"/>
  <c r="G22" i="867" s="1"/>
  <c r="G31" i="867" s="1"/>
  <c r="G34" i="867" s="1"/>
  <c r="G40" i="867" s="1"/>
  <c r="F10" i="867"/>
  <c r="F12" i="867" s="1"/>
  <c r="F16" i="867" s="1"/>
  <c r="F22" i="867" s="1"/>
  <c r="F31" i="867" s="1"/>
  <c r="F34" i="867" s="1"/>
  <c r="F40" i="867" s="1"/>
  <c r="E10" i="867"/>
  <c r="E12" i="867" s="1"/>
  <c r="E16" i="867" s="1"/>
  <c r="E22" i="867" s="1"/>
  <c r="E31" i="867" s="1"/>
  <c r="E34" i="867" s="1"/>
  <c r="E40" i="867" s="1"/>
  <c r="D10" i="867"/>
  <c r="D12" i="867" s="1"/>
  <c r="D16" i="867" s="1"/>
  <c r="D22" i="867" s="1"/>
  <c r="D31" i="867" s="1"/>
  <c r="D34" i="867" s="1"/>
  <c r="D40" i="867" s="1"/>
  <c r="I45" i="866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58" l="1"/>
  <c r="I48" i="858" s="1"/>
  <c r="F45" i="858"/>
  <c r="F48" i="858" s="1"/>
  <c r="E45" i="858"/>
  <c r="E48" i="858" s="1"/>
  <c r="H45" i="858"/>
  <c r="H48" i="858" s="1"/>
  <c r="G45" i="858"/>
  <c r="G48" i="858" s="1"/>
  <c r="D45" i="858"/>
  <c r="D48" i="858" s="1"/>
  <c r="I16" i="858"/>
  <c r="I22" i="858" s="1"/>
  <c r="I31" i="858" s="1"/>
  <c r="I34" i="858" s="1"/>
  <c r="I40" i="858" s="1"/>
  <c r="I10" i="858"/>
  <c r="H10" i="858"/>
  <c r="H12" i="858" s="1"/>
  <c r="H16" i="858" s="1"/>
  <c r="H22" i="858" s="1"/>
  <c r="H31" i="858" s="1"/>
  <c r="H34" i="858" s="1"/>
  <c r="H40" i="858" s="1"/>
  <c r="G10" i="858"/>
  <c r="G12" i="858" s="1"/>
  <c r="G16" i="858" s="1"/>
  <c r="G22" i="858" s="1"/>
  <c r="G31" i="858" s="1"/>
  <c r="G34" i="858" s="1"/>
  <c r="G40" i="858" s="1"/>
  <c r="F10" i="858"/>
  <c r="F12" i="858" s="1"/>
  <c r="F16" i="858" s="1"/>
  <c r="F22" i="858" s="1"/>
  <c r="F31" i="858" s="1"/>
  <c r="F34" i="858" s="1"/>
  <c r="F40" i="858" s="1"/>
  <c r="E10" i="858"/>
  <c r="E12" i="858" s="1"/>
  <c r="E16" i="858" s="1"/>
  <c r="E22" i="858" s="1"/>
  <c r="E31" i="858" s="1"/>
  <c r="E34" i="858" s="1"/>
  <c r="E40" i="858" s="1"/>
  <c r="D10" i="858"/>
  <c r="D12" i="858" s="1"/>
  <c r="D16" i="858" s="1"/>
  <c r="D22" i="858" s="1"/>
  <c r="D31" i="858" s="1"/>
  <c r="D34" i="858" s="1"/>
  <c r="D40" i="858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<sst xmlns="http://schemas.openxmlformats.org/spreadsheetml/2006/main" count="8605" uniqueCount="330">
  <si>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</si>
  <si>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</si>
  <si>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</si>
  <si>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</si>
  <si>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</si>
  <si>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</si>
  <si>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</si>
  <si>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</si>
  <si>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</si>
  <si>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</si>
  <si>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</si>
  <si>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</si>
  <si>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</si>
  <si>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</si>
  <si>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</si>
  <si>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</si>
  <si>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</si>
  <si>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</si>
  <si>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</si>
  <si>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</si>
  <si>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</si>
  <si>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</si>
  <si>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</si>
  <si>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</si>
  <si>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</si>
  <si>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</si>
  <si>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</si>
  <si>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</si>
  <si>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</si>
  <si>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</si>
  <si>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</si>
  <si>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</si>
  <si>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</si>
  <si>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</si>
  <si>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</si>
  <si>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</si>
  <si>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</si>
  <si>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</si>
  <si>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</si>
  <si>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</si>
  <si>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</si>
  <si>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</si>
  <si>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</si>
  <si>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</si>
  <si>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</si>
  <si>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</si>
  <si>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</si>
  <si>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</si>
  <si>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</si>
  <si>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</si>
  <si>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</si>
  <si>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</si>
  <si>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</si>
  <si>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</si>
  <si>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</si>
  <si>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</si>
  <si>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</si>
  <si>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</si>
  <si>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</si>
  <si>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</si>
  <si>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</si>
  <si>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</si>
  <si>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</si>
  <si>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</si>
  <si>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</si>
  <si>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</si>
  <si>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</si>
  <si>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</si>
  <si>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</si>
  <si>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</si>
  <si>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</si>
  <si>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</si>
  <si>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</si>
  <si>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</si>
  <si>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</si>
  <si>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</si>
  <si>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</si>
  <si>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</si>
  <si>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</si>
  <si>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</si>
  <si>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</si>
  <si>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</si>
  <si>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</si>
  <si>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</si>
  <si>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</si>
  <si>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</si>
  <si>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</si>
  <si>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</si>
  <si>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</si>
  <si>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</si>
  <si>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</si>
  <si>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</si>
  <si>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</si>
  <si>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</si>
  <si>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</si>
  <si>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</si>
  <si>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</si>
  <si>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</si>
  <si>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</si>
  <si>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</si>
  <si>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</si>
  <si>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</si>
  <si>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</si>
  <si>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</si>
  <si>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</si>
  <si>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</si>
  <si>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</si>
  <si>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</si>
  <si>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</si>
  <si>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</si>
  <si>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</si>
  <si>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</si>
  <si>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</si>
  <si>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</si>
  <si>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</si>
  <si>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</si>
  <si>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</si>
  <si>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</si>
  <si>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</si>
  <si>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</si>
  <si>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</si>
  <si>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</si>
  <si>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</si>
  <si>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</si>
  <si>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</si>
  <si>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</si>
  <si>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</si>
  <si>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</si>
  <si>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</si>
  <si>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</si>
  <si>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</si>
  <si>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</si>
  <si>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</si>
  <si>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</si>
  <si>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</si>
  <si>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</si>
  <si>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</si>
  <si>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</si>
  <si>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</si>
  <si>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</si>
  <si>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</si>
  <si>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</si>
  <si>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</si>
  <si>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</si>
  <si>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</si>
  <si>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</si>
  <si>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</si>
  <si>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</si>
  <si>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</si>
  <si>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</si>
  <si>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</si>
  <si>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</si>
  <si>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</si>
  <si>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</si>
  <si>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</si>
  <si>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</si>
  <si>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</si>
  <si>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</si>
  <si>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</si>
  <si>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</si>
  <si>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</si>
  <si>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</si>
  <si>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</si>
  <si>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</si>
  <si>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</si>
  <si>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</si>
  <si>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</si>
  <si>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</si>
  <si>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</si>
  <si>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</si>
  <si>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</si>
  <si>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</si>
  <si>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</si>
  <si>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</si>
  <si>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</si>
  <si>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</si>
  <si>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</si>
  <si>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</si>
  <si>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</si>
  <si>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</si>
  <si>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</si>
  <si>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</si>
  <si>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</si>
  <si>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</si>
  <si>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</si>
  <si>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</si>
  <si>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</si>
  <si>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</si>
  <si>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</si>
  <si>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</si>
  <si>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</si>
  <si>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</si>
  <si>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</si>
  <si>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</si>
  <si>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</si>
  <si>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</si>
  <si>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</si>
  <si>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</si>
  <si>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</si>
  <si>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</si>
  <si>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</si>
  <si>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</si>
  <si>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</si>
  <si>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</si>
  <si>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</si>
  <si>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</si>
  <si>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</si>
  <si>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</si>
  <si>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</si>
  <si>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</si>
  <si>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</si>
  <si>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</si>
  <si>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</si>
  <si>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</si>
  <si>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</si>
  <si>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</si>
  <si>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</si>
  <si>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</si>
  <si>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</si>
  <si>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</si>
  <si>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</si>
  <si>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</si>
  <si>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</si>
  <si>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</si>
  <si>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</si>
  <si>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</si>
  <si>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</si>
  <si>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</si>
  <si>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</si>
  <si>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</si>
  <si>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</si>
  <si>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</si>
  <si>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</si>
  <si>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</si>
  <si>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</si>
  <si>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</si>
  <si>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</si>
  <si>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</si>
  <si>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</si>
  <si>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</si>
  <si>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</si>
  <si>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</si>
  <si>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</si>
  <si>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</si>
  <si>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</si>
  <si>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</si>
  <si>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</si>
  <si>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</si>
  <si>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</si>
  <si>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</si>
  <si>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</si>
  <si>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</si>
  <si>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</si>
  <si>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</si>
  <si>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</si>
  <si>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</si>
  <si>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</si>
  <si>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</si>
  <si>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</si>
  <si>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</si>
  <si>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</si>
  <si>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</si>
  <si>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</si>
  <si>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</si>
  <si>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</si>
  <si>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</si>
  <si>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</si>
  <si>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</si>
  <si>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</si>
  <si>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</si>
  <si>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</si>
  <si>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</si>
  <si>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</si>
  <si>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</si>
  <si>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</si>
  <si>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</si>
  <si>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</si>
  <si>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</si>
  <si>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</si>
  <si>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</si>
  <si>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</si>
  <si>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</si>
  <si>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</si>
  <si>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</si>
  <si>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</si>
  <si>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</si>
  <si>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</si>
  <si>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</si>
  <si>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</si>
  <si>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</si>
  <si>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</si>
  <si>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</si>
  <si>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</si>
  <si>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</si>
  <si>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</si>
  <si>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</si>
  <si>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</si>
  <si>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</si>
  <si>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</si>
  <si>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</si>
  <si>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</si>
  <si>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</si>
  <si>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</si>
  <si>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</si>
  <si>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</si>
  <si>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</si>
  <si>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</si>
  <si>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</si>
  <si>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</si>
  <si>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</si>
  <si>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</si>
  <si>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</si>
  <si>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</si>
  <si>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</si>
  <si>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</si>
  <si>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</si>
  <si>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</si>
  <si>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</si>
  <si>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© Statistisches Bundesamt (Destatis), 2020</t>
  </si>
  <si>
    <t>Jahresergebnisse 2019</t>
  </si>
  <si>
    <t>4. Vj. 2019</t>
  </si>
  <si>
    <t>Konten 2019</t>
  </si>
  <si>
    <t>1. Vj. 2020</t>
  </si>
  <si>
    <t>Vierteljahresergebnisse 1. Vj. 1999 bis 2. Vj. 2020</t>
  </si>
  <si>
    <t>2. Vj. 2020</t>
  </si>
  <si>
    <t>3. Vierteljahr 2020</t>
  </si>
  <si>
    <t>Erschienen am 24. November 2020</t>
  </si>
  <si>
    <t>3. Vj. 2020</t>
  </si>
  <si>
    <t>Stand: November 2020</t>
  </si>
  <si>
    <t>Artikelnummer: 5812103203235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</si>
</sst>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0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1"/>
      <color theme="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9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/>
    <xf numFmtId="0" fontId="51" fillId="0" borderId="0"/>
    <xf numFmtId="0" fontId="4" fillId="0" borderId="0"/>
    <xf numFmtId="0" fontId="52" fillId="0" borderId="0"/>
    <xf numFmtId="0" fontId="53" fillId="0" borderId="0"/>
    <xf numFmtId="0" fontId="55" fillId="0" borderId="0"/>
    <xf numFmtId="0" fontId="56" fillId="0" borderId="0"/>
    <xf numFmtId="0" fontId="57" fillId="0" borderId="0"/>
    <xf numFmtId="0" fontId="59" fillId="0" borderId="0" applyNumberFormat="0" applyFill="0" applyBorder="0" applyAlignment="0" applyProtection="0">
      <alignment vertical="top"/>
      <protection locked="0"/>
    </xf>
  </cellStyleXfs>
  <cellXfs count="208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54" fillId="0" borderId="0" xfId="22" applyFont="1" applyAlignment="1" applyProtection="1"/>
    <xf numFmtId="2" fontId="3" fillId="0" borderId="0" xfId="95" applyNumberFormat="1" applyFont="1"/>
    <xf numFmtId="0" fontId="3" fillId="0" borderId="0" xfId="95" applyFont="1"/>
    <xf numFmtId="0" fontId="3" fillId="0" borderId="0" xfId="95" applyFont="1" applyFill="1"/>
    <xf numFmtId="0" fontId="3" fillId="0" borderId="0" xfId="95" applyFont="1" applyFill="1" applyAlignment="1">
      <alignment horizontal="center"/>
    </xf>
    <xf numFmtId="2" fontId="3" fillId="0" borderId="10" xfId="95" applyNumberFormat="1" applyFont="1" applyBorder="1" applyAlignment="1">
      <alignment horizontal="center" vertical="center"/>
    </xf>
    <xf numFmtId="0" fontId="3" fillId="0" borderId="0" xfId="95" applyFont="1" applyFill="1" applyBorder="1" applyAlignment="1">
      <alignment horizontal="center" vertical="center"/>
    </xf>
    <xf numFmtId="0" fontId="3" fillId="0" borderId="5" xfId="95" applyFont="1" applyFill="1" applyBorder="1" applyAlignment="1">
      <alignment horizontal="center" vertical="center" wrapText="1"/>
    </xf>
    <xf numFmtId="2" fontId="3" fillId="0" borderId="4" xfId="95" applyNumberFormat="1" applyFont="1" applyBorder="1" applyAlignment="1">
      <alignment horizontal="center" vertical="center"/>
    </xf>
    <xf numFmtId="2" fontId="3" fillId="0" borderId="0" xfId="95" applyNumberFormat="1" applyFont="1" applyBorder="1" applyAlignment="1">
      <alignment horizontal="center" vertical="center"/>
    </xf>
    <xf numFmtId="0" fontId="3" fillId="0" borderId="14" xfId="95" applyFont="1" applyFill="1" applyBorder="1" applyAlignment="1">
      <alignment horizontal="center" vertical="center" wrapText="1"/>
    </xf>
    <xf numFmtId="0" fontId="3" fillId="0" borderId="14" xfId="95" applyFont="1" applyFill="1" applyBorder="1" applyAlignment="1">
      <alignment horizontal="center" wrapText="1"/>
    </xf>
    <xf numFmtId="0" fontId="3" fillId="0" borderId="8" xfId="95" applyFont="1" applyFill="1" applyBorder="1" applyAlignment="1">
      <alignment horizontal="center" vertical="center" wrapText="1"/>
    </xf>
    <xf numFmtId="2" fontId="3" fillId="0" borderId="7" xfId="95" applyNumberFormat="1" applyFont="1" applyBorder="1" applyAlignment="1">
      <alignment horizontal="center" vertical="center"/>
    </xf>
    <xf numFmtId="0" fontId="23" fillId="0" borderId="0" xfId="95" applyFont="1" applyFill="1" applyAlignment="1">
      <alignment vertical="center"/>
    </xf>
    <xf numFmtId="0" fontId="3" fillId="0" borderId="8" xfId="95" applyFont="1" applyFill="1" applyBorder="1"/>
    <xf numFmtId="2" fontId="3" fillId="0" borderId="7" xfId="95" applyNumberFormat="1" applyFont="1" applyBorder="1"/>
    <xf numFmtId="0" fontId="3" fillId="0" borderId="15" xfId="95" applyFont="1" applyFill="1" applyBorder="1" applyAlignment="1">
      <alignment horizontal="left"/>
    </xf>
    <xf numFmtId="0" fontId="3" fillId="0" borderId="16" xfId="95" applyFont="1" applyFill="1" applyBorder="1" applyAlignment="1">
      <alignment horizontal="left"/>
    </xf>
    <xf numFmtId="0" fontId="3" fillId="0" borderId="8" xfId="95" applyNumberFormat="1" applyFont="1" applyFill="1" applyBorder="1"/>
    <xf numFmtId="186" fontId="3" fillId="0" borderId="7" xfId="95" applyNumberFormat="1" applyFont="1" applyBorder="1"/>
    <xf numFmtId="186" fontId="3" fillId="0" borderId="0" xfId="95" applyNumberFormat="1" applyFont="1" applyBorder="1"/>
    <xf numFmtId="185" fontId="3" fillId="0" borderId="0" xfId="95" applyNumberFormat="1" applyFont="1" applyBorder="1"/>
    <xf numFmtId="0" fontId="3" fillId="0" borderId="8" xfId="95" applyFont="1" applyFill="1" applyBorder="1" applyAlignment="1">
      <alignment horizontal="left"/>
    </xf>
    <xf numFmtId="0" fontId="3" fillId="0" borderId="7" xfId="95" applyFont="1" applyFill="1" applyBorder="1" applyAlignment="1">
      <alignment horizontal="left"/>
    </xf>
    <xf numFmtId="0" fontId="24" fillId="0" borderId="8" xfId="95" applyFont="1" applyFill="1" applyBorder="1" applyAlignment="1">
      <alignment horizontal="left"/>
    </xf>
    <xf numFmtId="0" fontId="24" fillId="0" borderId="7" xfId="95" applyFont="1" applyFill="1" applyBorder="1" applyAlignment="1">
      <alignment horizontal="left"/>
    </xf>
    <xf numFmtId="0" fontId="3" fillId="0" borderId="7" xfId="95" applyFont="1" applyFill="1" applyBorder="1"/>
    <xf numFmtId="0" fontId="3" fillId="0" borderId="17" xfId="95" applyFont="1" applyFill="1" applyBorder="1"/>
    <xf numFmtId="0" fontId="3" fillId="0" borderId="18" xfId="95" applyFont="1" applyFill="1" applyBorder="1"/>
    <xf numFmtId="0" fontId="24" fillId="0" borderId="19" xfId="95" applyFont="1" applyFill="1" applyBorder="1" applyAlignment="1">
      <alignment horizontal="left"/>
    </xf>
    <xf numFmtId="0" fontId="24" fillId="0" borderId="0" xfId="95" applyFont="1" applyFill="1" applyBorder="1" applyAlignment="1">
      <alignment horizontal="left"/>
    </xf>
    <xf numFmtId="0" fontId="24" fillId="0" borderId="2" xfId="95" applyFont="1" applyFill="1" applyBorder="1" applyAlignment="1">
      <alignment horizontal="left"/>
    </xf>
    <xf numFmtId="179" fontId="3" fillId="0" borderId="7" xfId="95" applyNumberFormat="1" applyFont="1" applyBorder="1"/>
    <xf numFmtId="179" fontId="3" fillId="0" borderId="0" xfId="95" applyNumberFormat="1" applyFont="1" applyBorder="1"/>
    <xf numFmtId="0" fontId="3" fillId="0" borderId="12" xfId="95" applyFont="1" applyFill="1" applyBorder="1" applyAlignment="1">
      <alignment horizontal="center" wrapText="1"/>
    </xf>
    <xf numFmtId="0" fontId="3" fillId="0" borderId="20" xfId="95" applyFont="1" applyFill="1" applyBorder="1"/>
    <xf numFmtId="186" fontId="3" fillId="0" borderId="0" xfId="95" applyNumberFormat="1" applyFont="1"/>
    <xf numFmtId="0" fontId="3" fillId="0" borderId="0" xfId="95" applyFont="1" applyFill="1" applyBorder="1"/>
    <xf numFmtId="186" fontId="3" fillId="0" borderId="7" xfId="95" applyNumberFormat="1" applyFont="1" applyFill="1" applyBorder="1"/>
    <xf numFmtId="186" fontId="3" fillId="0" borderId="0" xfId="95" applyNumberFormat="1" applyFont="1" applyFill="1" applyBorder="1"/>
    <xf numFmtId="0" fontId="3" fillId="0" borderId="7" xfId="95" applyFont="1" applyFill="1" applyBorder="1" applyAlignment="1">
      <alignment horizontal="center"/>
    </xf>
    <xf numFmtId="0" fontId="23" fillId="0" borderId="0" xfId="95" applyFont="1" applyFill="1"/>
    <xf numFmtId="0" fontId="23" fillId="0" borderId="7" xfId="95" applyFont="1" applyFill="1" applyBorder="1" applyAlignment="1">
      <alignment horizontal="center"/>
    </xf>
    <xf numFmtId="0" fontId="23" fillId="0" borderId="8" xfId="95" applyNumberFormat="1" applyFont="1" applyFill="1" applyBorder="1"/>
    <xf numFmtId="0" fontId="23" fillId="0" borderId="19" xfId="95" applyFont="1" applyFill="1" applyBorder="1" applyAlignment="1">
      <alignment horizontal="left"/>
    </xf>
    <xf numFmtId="0" fontId="23" fillId="0" borderId="18" xfId="95" applyFont="1" applyFill="1" applyBorder="1" applyAlignment="1">
      <alignment horizontal="center"/>
    </xf>
    <xf numFmtId="0" fontId="25" fillId="0" borderId="19" xfId="95" applyFont="1" applyFill="1" applyBorder="1" applyAlignment="1">
      <alignment horizontal="left"/>
    </xf>
    <xf numFmtId="0" fontId="23" fillId="0" borderId="0" xfId="95" applyFont="1" applyFill="1" applyAlignment="1">
      <alignment horizontal="center"/>
    </xf>
    <xf numFmtId="0" fontId="23" fillId="0" borderId="8" xfId="95" applyFont="1" applyFill="1" applyBorder="1"/>
    <xf numFmtId="0" fontId="23" fillId="0" borderId="20" xfId="95" applyFont="1" applyFill="1" applyBorder="1"/>
    <xf numFmtId="0" fontId="23" fillId="0" borderId="16" xfId="95" applyFont="1" applyFill="1" applyBorder="1" applyAlignment="1">
      <alignment horizontal="left"/>
    </xf>
    <xf numFmtId="0" fontId="23" fillId="0" borderId="0" xfId="95" applyFont="1" applyFill="1" applyBorder="1"/>
    <xf numFmtId="0" fontId="23" fillId="0" borderId="7" xfId="95" applyFont="1" applyFill="1" applyBorder="1" applyAlignment="1">
      <alignment horizontal="left"/>
    </xf>
    <xf numFmtId="0" fontId="23" fillId="0" borderId="19" xfId="95" applyFont="1" applyFill="1" applyBorder="1"/>
    <xf numFmtId="0" fontId="3" fillId="0" borderId="18" xfId="95" applyFont="1" applyFill="1" applyBorder="1" applyAlignment="1">
      <alignment horizontal="center"/>
    </xf>
    <xf numFmtId="165" fontId="23" fillId="0" borderId="8" xfId="95" applyNumberFormat="1" applyFont="1" applyFill="1" applyBorder="1"/>
    <xf numFmtId="0" fontId="3" fillId="0" borderId="0" xfId="95" applyFont="1" applyFill="1" applyBorder="1" applyAlignment="1">
      <alignment horizontal="center"/>
    </xf>
    <xf numFmtId="185" fontId="3" fillId="0" borderId="0" xfId="95" applyNumberFormat="1" applyFont="1"/>
    <xf numFmtId="0" fontId="3" fillId="0" borderId="1" xfId="95" applyFont="1" applyFill="1" applyBorder="1" applyAlignment="1">
      <alignment horizontal="left"/>
    </xf>
    <xf numFmtId="0" fontId="26" fillId="0" borderId="2" xfId="95" applyFont="1" applyFill="1" applyBorder="1" applyAlignment="1">
      <alignment horizontal="center"/>
    </xf>
    <xf numFmtId="0" fontId="26" fillId="0" borderId="2" xfId="95" applyFont="1" applyBorder="1" applyAlignment="1">
      <alignment horizontal="center"/>
    </xf>
    <xf numFmtId="0" fontId="23" fillId="0" borderId="5" xfId="95" applyFont="1" applyFill="1" applyBorder="1"/>
    <xf numFmtId="185" fontId="3" fillId="0" borderId="7" xfId="95" applyNumberFormat="1" applyFont="1" applyBorder="1"/>
    <xf numFmtId="0" fontId="23" fillId="0" borderId="16" xfId="95" applyFont="1" applyFill="1" applyBorder="1"/>
    <xf numFmtId="0" fontId="23" fillId="0" borderId="7" xfId="95" applyFont="1" applyFill="1" applyBorder="1"/>
    <xf numFmtId="0" fontId="23" fillId="0" borderId="17" xfId="95" applyFont="1" applyFill="1" applyBorder="1"/>
    <xf numFmtId="0" fontId="23" fillId="0" borderId="18" xfId="95" applyFont="1" applyFill="1" applyBorder="1"/>
    <xf numFmtId="178" fontId="3" fillId="0" borderId="0" xfId="95" applyNumberFormat="1" applyFont="1" applyBorder="1"/>
    <xf numFmtId="178" fontId="3" fillId="0" borderId="0" xfId="95" applyNumberFormat="1" applyFont="1"/>
    <xf numFmtId="178" fontId="3" fillId="0" borderId="7" xfId="95" applyNumberFormat="1" applyFont="1" applyBorder="1"/>
    <xf numFmtId="169" fontId="3" fillId="0" borderId="8" xfId="95" applyNumberFormat="1" applyFont="1" applyFill="1" applyBorder="1"/>
    <xf numFmtId="0" fontId="26" fillId="0" borderId="0" xfId="95" applyFont="1" applyFill="1" applyAlignment="1">
      <alignment horizontal="left" vertical="center"/>
    </xf>
    <xf numFmtId="0" fontId="26" fillId="0" borderId="8" xfId="95" applyFont="1" applyFill="1" applyBorder="1" applyAlignment="1">
      <alignment horizontal="left" vertical="center"/>
    </xf>
    <xf numFmtId="187" fontId="3" fillId="0" borderId="0" xfId="95" applyNumberFormat="1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17" fillId="0" borderId="0" xfId="96" applyFont="1" applyAlignment="1">
      <alignment horizontal="centerContinuous"/>
    </xf>
    <xf numFmtId="0" fontId="16" fillId="0" borderId="0" xfId="96" applyFont="1" applyAlignment="1">
      <alignment horizontal="centerContinuous"/>
    </xf>
    <xf numFmtId="0" fontId="16" fillId="0" borderId="0" xfId="96" applyFont="1" applyAlignment="1">
      <alignment horizontal="left"/>
    </xf>
    <xf numFmtId="0" fontId="16" fillId="0" borderId="0" xfId="96" applyFont="1"/>
    <xf numFmtId="0" fontId="40" fillId="0" borderId="0" xfId="96" applyFont="1" applyAlignment="1">
      <alignment horizontal="left"/>
    </xf>
    <xf numFmtId="0" fontId="17" fillId="0" borderId="0" xfId="96" applyFont="1" applyAlignment="1">
      <alignment horizontal="left"/>
    </xf>
    <xf numFmtId="0" fontId="41" fillId="0" borderId="0" xfId="96" applyFont="1" applyAlignment="1">
      <alignment horizontal="left"/>
    </xf>
    <xf numFmtId="0" fontId="42" fillId="0" borderId="0" xfId="96" applyFont="1" applyAlignment="1">
      <alignment horizontal="left"/>
    </xf>
    <xf numFmtId="0" fontId="16" fillId="0" borderId="2" xfId="96" applyFont="1" applyBorder="1"/>
    <xf numFmtId="0" fontId="16" fillId="0" borderId="2" xfId="96" applyFont="1" applyBorder="1" applyAlignment="1">
      <alignment horizontal="center"/>
    </xf>
    <xf numFmtId="0" fontId="16" fillId="0" borderId="0" xfId="96" applyFont="1" applyBorder="1"/>
    <xf numFmtId="164" fontId="16" fillId="0" borderId="2" xfId="96" applyNumberFormat="1" applyFont="1" applyBorder="1"/>
    <xf numFmtId="164" fontId="16" fillId="0" borderId="2" xfId="96" applyNumberFormat="1" applyFont="1" applyBorder="1" applyAlignment="1">
      <alignment horizontal="centerContinuous" vertical="center"/>
    </xf>
    <xf numFmtId="0" fontId="16" fillId="0" borderId="3" xfId="96" applyFont="1" applyBorder="1" applyAlignment="1">
      <alignment horizontal="center" vertical="center" wrapText="1"/>
    </xf>
    <xf numFmtId="0" fontId="16" fillId="0" borderId="0" xfId="96" applyFont="1" applyBorder="1" applyAlignment="1">
      <alignment horizontal="center" vertical="center"/>
    </xf>
    <xf numFmtId="0" fontId="16" fillId="0" borderId="0" xfId="96" applyFont="1" applyAlignment="1">
      <alignment horizontal="center"/>
    </xf>
    <xf numFmtId="188" fontId="16" fillId="0" borderId="0" xfId="96" applyNumberFormat="1" applyFont="1"/>
    <xf numFmtId="2" fontId="16" fillId="0" borderId="0" xfId="96" applyNumberFormat="1" applyFont="1"/>
    <xf numFmtId="0" fontId="18" fillId="0" borderId="0" xfId="96" applyFont="1"/>
    <xf numFmtId="188" fontId="16" fillId="0" borderId="0" xfId="96" applyNumberFormat="1" applyFont="1" applyAlignment="1">
      <alignment horizontal="centerContinuous"/>
    </xf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188" fontId="16" fillId="0" borderId="0" xfId="28" applyNumberFormat="1" applyFont="1" applyAlignment="1">
      <alignment horizontal="centerContinuous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0" fontId="3" fillId="0" borderId="10" xfId="95" applyFont="1" applyFill="1" applyBorder="1" applyAlignment="1">
      <alignment horizontal="center" vertical="center" wrapText="1"/>
    </xf>
    <xf numFmtId="0" fontId="3" fillId="0" borderId="11" xfId="95" applyFont="1" applyFill="1" applyBorder="1" applyAlignment="1">
      <alignment horizontal="center" vertical="center" wrapText="1"/>
    </xf>
    <xf numFmtId="0" fontId="23" fillId="0" borderId="0" xfId="95" applyFont="1" applyAlignment="1">
      <alignment horizontal="left"/>
    </xf>
    <xf numFmtId="0" fontId="3" fillId="0" borderId="1" xfId="95" applyFont="1" applyFill="1" applyBorder="1" applyAlignment="1">
      <alignment horizontal="center" vertical="center"/>
    </xf>
    <xf numFmtId="0" fontId="3" fillId="0" borderId="5" xfId="95" applyFont="1" applyFill="1" applyBorder="1" applyAlignment="1">
      <alignment horizontal="center" vertical="center"/>
    </xf>
    <xf numFmtId="0" fontId="3" fillId="0" borderId="0" xfId="95" applyFont="1" applyFill="1" applyBorder="1" applyAlignment="1">
      <alignment horizontal="center" vertical="center"/>
    </xf>
    <xf numFmtId="0" fontId="3" fillId="0" borderId="8" xfId="95" applyFont="1" applyFill="1" applyBorder="1" applyAlignment="1">
      <alignment horizontal="center" vertical="center"/>
    </xf>
    <xf numFmtId="0" fontId="3" fillId="0" borderId="2" xfId="95" applyFont="1" applyFill="1" applyBorder="1" applyAlignment="1">
      <alignment horizontal="center" vertical="center"/>
    </xf>
    <xf numFmtId="0" fontId="3" fillId="0" borderId="13" xfId="95" applyFont="1" applyFill="1" applyBorder="1" applyAlignment="1">
      <alignment horizontal="center" vertical="center"/>
    </xf>
    <xf numFmtId="0" fontId="3" fillId="0" borderId="6" xfId="95" applyFont="1" applyFill="1" applyBorder="1" applyAlignment="1">
      <alignment horizontal="center" vertical="center" wrapText="1"/>
    </xf>
    <xf numFmtId="0" fontId="3" fillId="0" borderId="9" xfId="95" applyFont="1" applyFill="1" applyBorder="1" applyAlignment="1">
      <alignment horizontal="center" vertical="center" wrapText="1"/>
    </xf>
    <xf numFmtId="0" fontId="3" fillId="0" borderId="12" xfId="95" applyFont="1" applyFill="1" applyBorder="1" applyAlignment="1">
      <alignment horizontal="center" vertical="center" wrapText="1"/>
    </xf>
    <xf numFmtId="0" fontId="3" fillId="0" borderId="6" xfId="95" applyFont="1" applyBorder="1" applyAlignment="1">
      <alignment horizontal="center" vertical="center" wrapText="1"/>
    </xf>
    <xf numFmtId="0" fontId="3" fillId="0" borderId="9" xfId="95" applyFont="1" applyBorder="1" applyAlignment="1">
      <alignment horizontal="center" vertical="center" wrapText="1"/>
    </xf>
    <xf numFmtId="2" fontId="3" fillId="0" borderId="4" xfId="95" applyNumberFormat="1" applyFont="1" applyBorder="1" applyAlignment="1">
      <alignment horizontal="center" vertical="center" wrapText="1"/>
    </xf>
    <xf numFmtId="2" fontId="3" fillId="0" borderId="7" xfId="95" applyNumberFormat="1" applyFont="1" applyBorder="1" applyAlignment="1">
      <alignment horizontal="center" vertical="center" wrapText="1"/>
    </xf>
    <xf numFmtId="2" fontId="3" fillId="0" borderId="3" xfId="95" applyNumberFormat="1" applyFont="1" applyBorder="1" applyAlignment="1">
      <alignment horizontal="center" vertical="center" wrapText="1"/>
    </xf>
    <xf numFmtId="0" fontId="3" fillId="0" borderId="10" xfId="95" applyFont="1" applyBorder="1" applyAlignment="1">
      <alignment horizontal="center" vertical="center" wrapText="1"/>
    </xf>
    <xf numFmtId="0" fontId="3" fillId="0" borderId="11" xfId="95" applyFont="1" applyBorder="1" applyAlignment="1">
      <alignment horizontal="center" vertical="center" wrapText="1"/>
    </xf>
    <xf numFmtId="0" fontId="22" fillId="0" borderId="0" xfId="95" applyFont="1" applyAlignment="1">
      <alignment horizontal="left"/>
    </xf>
    <xf numFmtId="0" fontId="3" fillId="0" borderId="5" xfId="95" applyFont="1" applyFill="1" applyBorder="1" applyAlignment="1">
      <alignment horizontal="center" vertical="center" wrapText="1"/>
    </xf>
    <xf numFmtId="0" fontId="3" fillId="0" borderId="13" xfId="95" applyFont="1" applyFill="1" applyBorder="1" applyAlignment="1">
      <alignment horizontal="center" vertical="center" wrapText="1"/>
    </xf>
    <xf numFmtId="0" fontId="57" fillId="0" borderId="2" xfId="97" applyBorder="1"/>
    <xf numFmtId="0" fontId="6" fillId="0" borderId="2" xfId="97" applyFont="1" applyBorder="1" applyAlignment="1"/>
    <xf numFmtId="0" fontId="58" fillId="0" borderId="2" xfId="97" applyFont="1" applyBorder="1" applyAlignment="1"/>
    <xf numFmtId="0" fontId="57" fillId="0" borderId="0" xfId="97"/>
    <xf numFmtId="0" fontId="11" fillId="0" borderId="0" xfId="97" applyFont="1"/>
    <xf numFmtId="0" fontId="19" fillId="0" borderId="0" xfId="97" applyFont="1" applyAlignment="1" applyProtection="1">
      <alignment vertical="center"/>
      <protection locked="0"/>
    </xf>
    <xf numFmtId="0" fontId="19" fillId="0" borderId="0" xfId="97" applyFont="1"/>
    <xf numFmtId="0" fontId="11" fillId="0" borderId="0" xfId="97" applyFont="1" applyAlignment="1" applyProtection="1">
      <alignment vertical="center"/>
      <protection locked="0"/>
    </xf>
    <xf numFmtId="0" fontId="11" fillId="0" borderId="0" xfId="97" applyFont="1" applyProtection="1">
      <protection locked="0"/>
    </xf>
    <xf numFmtId="0" fontId="7" fillId="0" borderId="0" xfId="97" applyFont="1" applyProtection="1">
      <protection locked="0"/>
    </xf>
    <xf numFmtId="0" fontId="57" fillId="0" borderId="0" xfId="97" applyProtection="1">
      <protection locked="0"/>
    </xf>
    <xf numFmtId="49" fontId="8" fillId="0" borderId="0" xfId="97" applyNumberFormat="1" applyFont="1" applyProtection="1">
      <protection locked="0"/>
    </xf>
    <xf numFmtId="0" fontId="8" fillId="0" borderId="0" xfId="97" applyFont="1" applyProtection="1">
      <protection locked="0"/>
    </xf>
    <xf numFmtId="0" fontId="9" fillId="0" borderId="0" xfId="97" applyFont="1" applyProtection="1">
      <protection locked="0"/>
    </xf>
    <xf numFmtId="0" fontId="11" fillId="0" borderId="0" xfId="97" applyFont="1" applyAlignment="1"/>
    <xf numFmtId="0" fontId="11" fillId="0" borderId="0" xfId="97" applyFont="1" applyAlignment="1"/>
    <xf numFmtId="0" fontId="57" fillId="0" borderId="0" xfId="97" applyAlignment="1"/>
    <xf numFmtId="0" fontId="57" fillId="0" borderId="0" xfId="97" applyAlignment="1"/>
    <xf numFmtId="49" fontId="10" fillId="0" borderId="0" xfId="97" applyNumberFormat="1" applyFont="1" applyAlignment="1" applyProtection="1">
      <alignment horizontal="left"/>
      <protection locked="0"/>
    </xf>
    <xf numFmtId="0" fontId="11" fillId="0" borderId="0" xfId="97" applyFont="1" applyAlignment="1" applyProtection="1">
      <alignment horizontal="left" indent="1"/>
      <protection locked="0"/>
    </xf>
    <xf numFmtId="0" fontId="11" fillId="0" borderId="0" xfId="97" applyFont="1" applyAlignment="1">
      <alignment horizontal="left" indent="1"/>
    </xf>
    <xf numFmtId="0" fontId="11" fillId="0" borderId="0" xfId="97" applyFont="1" applyAlignment="1" applyProtection="1">
      <alignment horizontal="left"/>
      <protection locked="0"/>
    </xf>
    <xf numFmtId="0" fontId="28" fillId="0" borderId="0" xfId="98" applyFont="1" applyAlignment="1" applyProtection="1"/>
    <xf numFmtId="0" fontId="12" fillId="0" borderId="0" xfId="97" applyFont="1" applyAlignment="1">
      <alignment horizontal="left"/>
    </xf>
    <xf numFmtId="0" fontId="11" fillId="0" borderId="0" xfId="97" applyFont="1" applyAlignment="1">
      <alignment horizontal="left"/>
    </xf>
  </cellXfs>
  <cellStyles count="99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 2" xfId="89"/>
    <cellStyle name="InhaltNormal" xfId="64"/>
    <cellStyle name="Jahr" xfId="65"/>
    <cellStyle name="Link" xfId="22" builtinId="8"/>
    <cellStyle name="Link 2" xfId="9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18" xfId="96"/>
    <cellStyle name="Standard 19" xfId="97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3" xfId="95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43</xdr:row>
          <xdr:rowOff>152400</xdr:rowOff>
        </xdr:from>
        <xdr:to>
          <xdr:col>5</xdr:col>
          <xdr:colOff>752475</xdr:colOff>
          <xdr:row>77</xdr:row>
          <xdr:rowOff>104775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133350</xdr:rowOff>
        </xdr:from>
        <xdr:to>
          <xdr:col>5</xdr:col>
          <xdr:colOff>819150</xdr:colOff>
          <xdr:row>43</xdr:row>
          <xdr:rowOff>76200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1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5.875" style="186" customWidth="1"/>
    <col min="2" max="6" width="11" style="186"/>
    <col min="7" max="7" width="8.625" style="186" customWidth="1"/>
    <col min="8" max="8" width="33.25" style="186" customWidth="1"/>
    <col min="9" max="16384" width="11" style="186"/>
  </cols>
  <sheetData>
    <row r="1" spans="1:9" ht="45.75" customHeight="1">
      <c r="A1" s="183"/>
      <c r="B1" s="184"/>
      <c r="C1" s="185"/>
      <c r="D1" s="185"/>
      <c r="E1" s="185"/>
      <c r="F1" s="185"/>
      <c r="G1" s="185"/>
      <c r="H1" s="185"/>
    </row>
    <row r="2" spans="1:9" ht="14.25" customHeight="1">
      <c r="A2" s="187"/>
      <c r="B2" s="187"/>
      <c r="C2" s="187"/>
      <c r="D2" s="187"/>
      <c r="E2" s="187"/>
      <c r="F2" s="187"/>
      <c r="G2" s="187"/>
      <c r="H2" s="187"/>
    </row>
    <row r="3" spans="1:9" ht="11.25" customHeight="1">
      <c r="A3" s="187"/>
      <c r="B3" s="187"/>
      <c r="C3" s="187"/>
      <c r="D3" s="187"/>
      <c r="E3" s="187"/>
      <c r="F3" s="187"/>
      <c r="G3" s="187"/>
      <c r="H3" s="188" t="s">
        <v>219</v>
      </c>
      <c r="I3" s="189"/>
    </row>
    <row r="4" spans="1:9">
      <c r="A4" s="187"/>
      <c r="B4" s="187"/>
      <c r="C4" s="187"/>
      <c r="D4" s="187"/>
      <c r="E4" s="187"/>
      <c r="F4" s="187"/>
      <c r="G4" s="187"/>
      <c r="H4" s="190"/>
    </row>
    <row r="5" spans="1:9">
      <c r="A5" s="187"/>
      <c r="B5" s="187"/>
      <c r="C5" s="187"/>
      <c r="D5" s="187"/>
      <c r="E5" s="187"/>
      <c r="F5" s="187"/>
      <c r="G5" s="187"/>
      <c r="H5" s="187"/>
    </row>
    <row r="6" spans="1:9">
      <c r="A6" s="187"/>
      <c r="B6" s="187"/>
      <c r="C6" s="187"/>
      <c r="D6" s="187"/>
      <c r="E6" s="187"/>
      <c r="F6" s="187"/>
      <c r="G6" s="187"/>
      <c r="H6" s="187"/>
    </row>
    <row r="7" spans="1:9">
      <c r="A7" s="187"/>
      <c r="B7" s="187"/>
      <c r="C7" s="187"/>
      <c r="D7" s="187"/>
      <c r="E7" s="187"/>
      <c r="F7" s="187"/>
      <c r="G7" s="187"/>
      <c r="H7" s="187"/>
    </row>
    <row r="8" spans="1:9">
      <c r="A8" s="187"/>
      <c r="B8" s="187"/>
      <c r="C8" s="187"/>
      <c r="D8" s="187"/>
      <c r="E8" s="187"/>
      <c r="F8" s="187"/>
      <c r="G8" s="187"/>
      <c r="H8" s="187"/>
    </row>
    <row r="9" spans="1:9">
      <c r="A9" s="187"/>
      <c r="B9" s="187"/>
      <c r="C9" s="187"/>
      <c r="D9" s="187"/>
      <c r="E9" s="187"/>
      <c r="F9" s="187"/>
      <c r="G9" s="187"/>
      <c r="H9" s="187"/>
    </row>
    <row r="10" spans="1:9" s="193" customFormat="1" ht="34.5">
      <c r="A10" s="191"/>
      <c r="B10" s="192" t="s">
        <v>0</v>
      </c>
      <c r="C10" s="192"/>
      <c r="D10" s="191"/>
      <c r="E10" s="191"/>
      <c r="F10" s="191"/>
      <c r="G10" s="191"/>
      <c r="H10" s="191"/>
    </row>
    <row r="11" spans="1:9">
      <c r="A11" s="187"/>
      <c r="B11" s="187"/>
      <c r="C11" s="187"/>
      <c r="D11" s="187"/>
      <c r="E11" s="187"/>
      <c r="F11" s="187"/>
      <c r="G11" s="187"/>
      <c r="H11" s="187"/>
    </row>
    <row r="12" spans="1:9">
      <c r="A12" s="187"/>
      <c r="B12" s="187"/>
      <c r="C12" s="187"/>
      <c r="D12" s="187"/>
      <c r="E12" s="187"/>
      <c r="F12" s="187"/>
      <c r="G12" s="187"/>
      <c r="H12" s="187"/>
    </row>
    <row r="13" spans="1:9">
      <c r="A13" s="187"/>
      <c r="B13" s="187"/>
      <c r="C13" s="187"/>
      <c r="D13" s="187"/>
      <c r="E13" s="187"/>
      <c r="F13" s="187"/>
      <c r="G13" s="187"/>
      <c r="H13" s="187"/>
    </row>
    <row r="14" spans="1:9" s="193" customFormat="1" ht="27">
      <c r="A14" s="191"/>
      <c r="B14" s="194" t="s">
        <v>1</v>
      </c>
      <c r="C14" s="195"/>
      <c r="D14" s="195"/>
      <c r="E14" s="196"/>
      <c r="F14" s="191"/>
      <c r="G14" s="191"/>
      <c r="H14" s="191"/>
    </row>
    <row r="15" spans="1:9" s="193" customFormat="1" ht="27">
      <c r="A15" s="191"/>
      <c r="B15" s="194" t="s">
        <v>230</v>
      </c>
      <c r="C15" s="195"/>
      <c r="D15" s="195"/>
      <c r="E15" s="196"/>
      <c r="F15" s="191"/>
      <c r="G15" s="191"/>
      <c r="H15" s="191"/>
    </row>
    <row r="16" spans="1:9" s="193" customFormat="1" ht="27">
      <c r="A16" s="191"/>
      <c r="B16" s="194" t="s">
        <v>328</v>
      </c>
      <c r="C16" s="195"/>
      <c r="D16" s="195"/>
      <c r="E16" s="196"/>
      <c r="F16" s="191"/>
      <c r="G16" s="191"/>
      <c r="H16" s="191"/>
    </row>
    <row r="17" spans="1:8">
      <c r="A17" s="187"/>
      <c r="B17" s="187"/>
      <c r="C17" s="187"/>
      <c r="D17" s="187"/>
      <c r="E17" s="187"/>
      <c r="F17" s="187"/>
      <c r="G17" s="187"/>
      <c r="H17" s="187"/>
    </row>
    <row r="18" spans="1:8">
      <c r="A18" s="187"/>
      <c r="B18" s="197"/>
      <c r="C18" s="197"/>
      <c r="D18" s="197"/>
      <c r="E18" s="197"/>
      <c r="F18" s="187"/>
      <c r="G18" s="187"/>
      <c r="H18" s="187"/>
    </row>
    <row r="19" spans="1:8">
      <c r="A19" s="187"/>
      <c r="B19" s="197"/>
      <c r="C19" s="197"/>
      <c r="D19" s="197"/>
      <c r="E19" s="197"/>
      <c r="F19" s="187"/>
      <c r="G19" s="187"/>
      <c r="H19" s="187"/>
    </row>
    <row r="20" spans="1:8">
      <c r="A20" s="187"/>
      <c r="B20" s="198"/>
      <c r="C20" s="199"/>
      <c r="D20" s="199"/>
      <c r="E20" s="199"/>
      <c r="F20" s="200"/>
      <c r="G20" s="187"/>
      <c r="H20" s="187"/>
    </row>
    <row r="21" spans="1:8">
      <c r="A21" s="187"/>
      <c r="B21" s="199"/>
      <c r="C21" s="199"/>
      <c r="D21" s="199"/>
      <c r="E21" s="199"/>
      <c r="F21" s="200"/>
      <c r="G21" s="187"/>
      <c r="H21" s="187"/>
    </row>
    <row r="22" spans="1:8">
      <c r="A22" s="187"/>
      <c r="B22" s="199"/>
      <c r="C22" s="199"/>
      <c r="D22" s="199"/>
      <c r="E22" s="199"/>
      <c r="F22" s="200"/>
      <c r="G22" s="187"/>
      <c r="H22" s="187"/>
    </row>
    <row r="23" spans="1:8">
      <c r="A23" s="187"/>
      <c r="B23" s="199"/>
      <c r="C23" s="199"/>
      <c r="D23" s="199"/>
      <c r="E23" s="199"/>
      <c r="F23" s="200"/>
      <c r="G23" s="187"/>
      <c r="H23" s="187"/>
    </row>
    <row r="24" spans="1:8">
      <c r="A24" s="187"/>
      <c r="B24" s="199"/>
      <c r="C24" s="199"/>
      <c r="D24" s="199"/>
      <c r="E24" s="199"/>
      <c r="F24" s="200"/>
      <c r="G24" s="187"/>
      <c r="H24" s="187"/>
    </row>
    <row r="25" spans="1:8">
      <c r="A25" s="187"/>
      <c r="B25" s="199"/>
      <c r="C25" s="199"/>
      <c r="D25" s="199"/>
      <c r="E25" s="199"/>
      <c r="F25" s="200"/>
      <c r="G25" s="187"/>
      <c r="H25" s="187"/>
    </row>
    <row r="26" spans="1:8">
      <c r="A26" s="187"/>
      <c r="B26" s="199"/>
      <c r="C26" s="199"/>
      <c r="D26" s="199"/>
      <c r="E26" s="199"/>
      <c r="F26" s="200"/>
      <c r="G26" s="187"/>
      <c r="H26" s="187"/>
    </row>
    <row r="27" spans="1:8">
      <c r="A27" s="187"/>
      <c r="B27" s="199"/>
      <c r="C27" s="199"/>
      <c r="D27" s="199"/>
      <c r="E27" s="199"/>
      <c r="F27" s="200"/>
      <c r="G27" s="187"/>
      <c r="H27" s="187"/>
    </row>
    <row r="28" spans="1:8">
      <c r="A28" s="187"/>
      <c r="B28" s="199"/>
      <c r="C28" s="199"/>
      <c r="D28" s="199"/>
      <c r="E28" s="199"/>
      <c r="F28" s="200"/>
      <c r="G28" s="187"/>
      <c r="H28" s="187"/>
    </row>
    <row r="29" spans="1:8">
      <c r="A29" s="187"/>
      <c r="B29" s="199"/>
      <c r="C29" s="199"/>
      <c r="D29" s="199"/>
      <c r="E29" s="199"/>
      <c r="F29" s="200"/>
      <c r="G29" s="187"/>
      <c r="H29" s="187"/>
    </row>
    <row r="30" spans="1:8">
      <c r="A30" s="187"/>
      <c r="B30" s="199"/>
      <c r="C30" s="199"/>
      <c r="D30" s="199"/>
      <c r="E30" s="199"/>
      <c r="F30" s="200"/>
      <c r="G30" s="187"/>
      <c r="H30" s="187"/>
    </row>
    <row r="31" spans="1:8">
      <c r="A31" s="187"/>
      <c r="B31" s="199"/>
      <c r="C31" s="199"/>
      <c r="D31" s="199"/>
      <c r="E31" s="199"/>
      <c r="F31" s="200"/>
      <c r="G31" s="187"/>
      <c r="H31" s="187"/>
    </row>
    <row r="32" spans="1:8">
      <c r="A32" s="187"/>
      <c r="B32" s="199"/>
      <c r="C32" s="199"/>
      <c r="D32" s="199"/>
      <c r="E32" s="199"/>
      <c r="F32" s="200"/>
      <c r="G32" s="187"/>
      <c r="H32" s="187"/>
    </row>
    <row r="33" spans="1:8">
      <c r="A33" s="187"/>
      <c r="B33" s="199"/>
      <c r="C33" s="199"/>
      <c r="D33" s="199"/>
      <c r="E33" s="199"/>
      <c r="F33" s="200"/>
      <c r="G33" s="187"/>
      <c r="H33" s="187"/>
    </row>
    <row r="34" spans="1:8">
      <c r="A34" s="187"/>
      <c r="B34" s="199"/>
      <c r="C34" s="199"/>
      <c r="D34" s="199"/>
      <c r="E34" s="199"/>
      <c r="F34" s="200"/>
      <c r="G34" s="187"/>
      <c r="H34" s="187"/>
    </row>
    <row r="35" spans="1:8">
      <c r="A35" s="187"/>
      <c r="B35" s="199"/>
      <c r="C35" s="199"/>
      <c r="D35" s="199"/>
      <c r="E35" s="199"/>
      <c r="F35" s="200"/>
      <c r="G35" s="187"/>
      <c r="H35" s="187"/>
    </row>
    <row r="36" spans="1:8">
      <c r="A36" s="187"/>
      <c r="B36" s="199"/>
      <c r="C36" s="199"/>
      <c r="D36" s="199"/>
      <c r="E36" s="199"/>
      <c r="F36" s="200"/>
      <c r="G36" s="187"/>
      <c r="H36" s="187"/>
    </row>
    <row r="37" spans="1:8">
      <c r="A37" s="187"/>
      <c r="B37" s="199"/>
      <c r="C37" s="199"/>
      <c r="D37" s="199"/>
      <c r="E37" s="199"/>
      <c r="F37" s="200"/>
      <c r="G37" s="187"/>
      <c r="H37" s="187"/>
    </row>
    <row r="38" spans="1:8">
      <c r="A38" s="187"/>
      <c r="B38" s="199"/>
      <c r="C38" s="199"/>
      <c r="D38" s="199"/>
      <c r="E38" s="199"/>
      <c r="F38" s="200"/>
      <c r="G38" s="187"/>
      <c r="H38" s="187"/>
    </row>
    <row r="39" spans="1:8">
      <c r="A39" s="187"/>
      <c r="B39" s="200"/>
      <c r="C39" s="200"/>
      <c r="D39" s="200"/>
      <c r="E39" s="200"/>
      <c r="F39" s="200"/>
      <c r="G39" s="187"/>
      <c r="H39" s="187"/>
    </row>
    <row r="40" spans="1:8">
      <c r="A40" s="187"/>
      <c r="B40" s="200"/>
      <c r="C40" s="200"/>
      <c r="D40" s="200"/>
      <c r="E40" s="200"/>
      <c r="F40" s="200"/>
      <c r="G40" s="187"/>
      <c r="H40" s="187"/>
    </row>
    <row r="41" spans="1:8">
      <c r="A41" s="187"/>
      <c r="B41" s="187"/>
      <c r="C41" s="187"/>
      <c r="D41" s="187"/>
      <c r="E41" s="187"/>
      <c r="F41" s="187"/>
      <c r="G41" s="187"/>
      <c r="H41" s="187"/>
    </row>
    <row r="42" spans="1:8">
      <c r="A42" s="187"/>
      <c r="B42" s="187"/>
      <c r="C42" s="187"/>
      <c r="D42" s="187"/>
      <c r="E42" s="187"/>
      <c r="F42" s="187"/>
      <c r="G42" s="187"/>
      <c r="H42" s="187"/>
    </row>
    <row r="43" spans="1:8">
      <c r="A43" s="187"/>
      <c r="B43" s="187"/>
      <c r="C43" s="187"/>
      <c r="D43" s="187"/>
      <c r="E43" s="187"/>
      <c r="F43" s="187"/>
      <c r="G43" s="187"/>
      <c r="H43" s="187"/>
    </row>
    <row r="44" spans="1:8">
      <c r="A44" s="187"/>
      <c r="B44" s="187"/>
      <c r="C44" s="187"/>
      <c r="D44" s="187"/>
      <c r="E44" s="187"/>
      <c r="F44" s="187"/>
      <c r="G44" s="187"/>
      <c r="H44" s="187"/>
    </row>
    <row r="45" spans="1:8">
      <c r="A45" s="187"/>
      <c r="B45" s="187"/>
      <c r="C45" s="187"/>
      <c r="D45" s="187"/>
      <c r="E45" s="187"/>
      <c r="F45" s="187"/>
      <c r="G45" s="187"/>
      <c r="H45" s="187"/>
    </row>
    <row r="46" spans="1:8">
      <c r="A46" s="187"/>
      <c r="B46" s="187"/>
      <c r="C46" s="187"/>
      <c r="D46" s="187"/>
      <c r="E46" s="187"/>
      <c r="F46" s="187"/>
      <c r="G46" s="187"/>
      <c r="H46" s="187"/>
    </row>
    <row r="47" spans="1:8">
      <c r="A47" s="187"/>
      <c r="B47" s="187"/>
      <c r="C47" s="187"/>
      <c r="D47" s="187"/>
      <c r="E47" s="187"/>
      <c r="F47" s="187"/>
      <c r="G47" s="187"/>
      <c r="H47" s="187"/>
    </row>
    <row r="48" spans="1:8" s="193" customFormat="1" ht="33">
      <c r="A48" s="191"/>
      <c r="B48" s="201" t="s">
        <v>325</v>
      </c>
      <c r="C48" s="202"/>
      <c r="D48" s="202"/>
      <c r="E48" s="202"/>
      <c r="F48" s="202"/>
      <c r="G48" s="202"/>
      <c r="H48" s="202"/>
    </row>
    <row r="49" spans="1:8">
      <c r="A49" s="187"/>
      <c r="B49" s="203"/>
      <c r="C49" s="203"/>
      <c r="D49" s="203"/>
      <c r="E49" s="203"/>
      <c r="F49" s="203"/>
      <c r="G49" s="203"/>
      <c r="H49" s="203"/>
    </row>
    <row r="50" spans="1:8">
      <c r="A50" s="187"/>
      <c r="B50" s="203"/>
      <c r="C50" s="203"/>
      <c r="D50" s="203"/>
      <c r="E50" s="203"/>
      <c r="F50" s="203"/>
      <c r="G50" s="203"/>
      <c r="H50" s="203"/>
    </row>
    <row r="51" spans="1:8">
      <c r="A51" s="187"/>
      <c r="B51" s="203"/>
      <c r="C51" s="203"/>
      <c r="D51" s="203"/>
      <c r="E51" s="203"/>
      <c r="F51" s="203"/>
      <c r="G51" s="203"/>
      <c r="H51" s="203"/>
    </row>
    <row r="52" spans="1:8" s="193" customFormat="1">
      <c r="A52" s="191"/>
      <c r="B52" s="204" t="s">
        <v>292</v>
      </c>
      <c r="C52" s="202"/>
      <c r="D52" s="202"/>
      <c r="E52" s="202"/>
      <c r="F52" s="202"/>
      <c r="G52" s="202"/>
      <c r="H52" s="202"/>
    </row>
    <row r="53" spans="1:8" s="193" customFormat="1">
      <c r="A53" s="191"/>
      <c r="B53" s="204" t="s">
        <v>326</v>
      </c>
      <c r="C53" s="202"/>
      <c r="D53" s="202"/>
      <c r="E53" s="202"/>
      <c r="F53" s="202"/>
      <c r="G53" s="202"/>
      <c r="H53" s="202"/>
    </row>
    <row r="54" spans="1:8" s="193" customFormat="1">
      <c r="A54" s="191"/>
      <c r="B54" s="204" t="s">
        <v>329</v>
      </c>
      <c r="C54" s="202"/>
      <c r="D54" s="202"/>
      <c r="E54" s="202"/>
      <c r="F54" s="202"/>
      <c r="G54" s="202"/>
      <c r="H54" s="202"/>
    </row>
    <row r="55" spans="1:8" ht="15" customHeight="1">
      <c r="A55" s="187"/>
      <c r="B55" s="203"/>
      <c r="C55" s="203"/>
      <c r="D55" s="203"/>
      <c r="E55" s="203"/>
      <c r="F55" s="203"/>
      <c r="G55" s="203"/>
      <c r="H55" s="203"/>
    </row>
    <row r="56" spans="1:8" s="193" customFormat="1">
      <c r="A56" s="191"/>
      <c r="B56" s="187" t="s">
        <v>243</v>
      </c>
      <c r="C56" s="202"/>
      <c r="D56" s="202"/>
      <c r="E56" s="202"/>
      <c r="F56" s="202"/>
      <c r="G56" s="202"/>
      <c r="H56" s="202"/>
    </row>
    <row r="57" spans="1:8" s="193" customFormat="1">
      <c r="A57" s="191"/>
      <c r="B57" s="205" t="s">
        <v>244</v>
      </c>
      <c r="C57" s="202"/>
      <c r="D57" s="202"/>
      <c r="E57" s="202"/>
      <c r="F57" s="202"/>
      <c r="G57" s="202"/>
      <c r="H57" s="202"/>
    </row>
    <row r="58" spans="1:8" s="193" customFormat="1">
      <c r="A58" s="191"/>
      <c r="B58" s="187" t="s">
        <v>310</v>
      </c>
      <c r="C58" s="202"/>
      <c r="D58" s="202"/>
      <c r="E58" s="202"/>
      <c r="F58" s="202"/>
      <c r="G58" s="202"/>
      <c r="H58" s="202"/>
    </row>
    <row r="59" spans="1:8" ht="15" customHeight="1">
      <c r="A59" s="187"/>
      <c r="B59" s="203"/>
      <c r="C59" s="203"/>
      <c r="D59" s="203"/>
      <c r="E59" s="203"/>
      <c r="F59" s="203"/>
      <c r="G59" s="203"/>
      <c r="H59" s="203"/>
    </row>
    <row r="60" spans="1:8" ht="18">
      <c r="A60" s="187"/>
      <c r="B60" s="206" t="s">
        <v>318</v>
      </c>
      <c r="C60" s="203"/>
      <c r="D60" s="203"/>
      <c r="E60" s="203"/>
      <c r="F60" s="203"/>
      <c r="G60" s="203"/>
      <c r="H60" s="203"/>
    </row>
    <row r="61" spans="1:8">
      <c r="A61" s="187"/>
      <c r="B61" s="207" t="s">
        <v>2</v>
      </c>
      <c r="C61" s="203"/>
      <c r="D61" s="203"/>
      <c r="E61" s="203"/>
      <c r="F61" s="203"/>
      <c r="G61" s="203"/>
      <c r="H61" s="203"/>
    </row>
    <row r="62" spans="1:8">
      <c r="A62" s="187"/>
      <c r="B62" s="203"/>
      <c r="C62" s="203"/>
      <c r="D62" s="203"/>
      <c r="E62" s="203"/>
      <c r="F62" s="203"/>
      <c r="G62" s="203"/>
      <c r="H62" s="203"/>
    </row>
    <row r="63" spans="1:8">
      <c r="A63" s="187"/>
      <c r="B63" s="187"/>
      <c r="C63" s="187"/>
      <c r="D63" s="187"/>
      <c r="E63" s="187"/>
      <c r="F63" s="187"/>
      <c r="G63" s="187"/>
      <c r="H63" s="18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7" t="s">
        <v>321</v>
      </c>
    </row>
    <row r="7" spans="1:1">
      <c r="A7" s="3"/>
    </row>
    <row r="8" spans="1:1">
      <c r="A8" s="27" t="s">
        <v>1</v>
      </c>
    </row>
    <row r="9" spans="1:1">
      <c r="A9" s="3" t="s">
        <v>319</v>
      </c>
    </row>
    <row r="10" spans="1:1">
      <c r="A10" s="3"/>
    </row>
    <row r="11" spans="1:1">
      <c r="A11" s="2" t="s">
        <v>1</v>
      </c>
    </row>
    <row r="12" spans="1:1">
      <c r="A12" s="3" t="s">
        <v>323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9!A1" display="Konten 2019"/>
    <hyperlink ref="A8" location="Tab3411_2019!A1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3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3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43</xdr:row>
                <xdr:rowOff>152400</xdr:rowOff>
              </from>
              <to>
                <xdr:col>5</xdr:col>
                <xdr:colOff>752475</xdr:colOff>
                <xdr:row>77</xdr:row>
                <xdr:rowOff>104775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133350</xdr:rowOff>
              </from>
              <to>
                <xdr:col>5</xdr:col>
                <xdr:colOff>819150</xdr:colOff>
                <xdr:row>43</xdr:row>
                <xdr:rowOff>76200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30" customWidth="1"/>
    <col min="2" max="2" width="5.625" style="31" customWidth="1"/>
    <col min="3" max="3" width="35" style="30" customWidth="1"/>
    <col min="4" max="9" width="7.625" style="29" customWidth="1"/>
    <col min="10" max="11" width="7.25" style="29" customWidth="1"/>
    <col min="12" max="16384" width="11" style="29"/>
  </cols>
  <sheetData>
    <row r="1" spans="1:11" ht="12">
      <c r="A1" s="180" t="s">
        <v>3</v>
      </c>
      <c r="B1" s="180"/>
      <c r="C1" s="180"/>
      <c r="D1" s="180"/>
      <c r="E1" s="180"/>
      <c r="F1" s="180"/>
      <c r="G1" s="180"/>
      <c r="H1" s="180"/>
      <c r="I1" s="180"/>
      <c r="J1" s="28"/>
      <c r="K1" s="28"/>
    </row>
    <row r="2" spans="1:11" ht="12" customHeight="1">
      <c r="A2" s="163">
        <v>2019</v>
      </c>
      <c r="B2" s="163"/>
      <c r="C2" s="163"/>
      <c r="D2" s="163"/>
      <c r="E2" s="163"/>
      <c r="F2" s="163"/>
      <c r="G2" s="163"/>
      <c r="H2" s="163"/>
      <c r="I2" s="163"/>
      <c r="J2" s="28"/>
      <c r="K2" s="28"/>
    </row>
    <row r="3" spans="1:11" ht="12" customHeight="1">
      <c r="A3" s="163" t="s">
        <v>4</v>
      </c>
      <c r="B3" s="163"/>
      <c r="C3" s="163"/>
      <c r="D3" s="163"/>
      <c r="E3" s="163"/>
      <c r="F3" s="163"/>
      <c r="G3" s="163"/>
      <c r="H3" s="163"/>
      <c r="I3" s="163"/>
      <c r="J3" s="28"/>
      <c r="K3" s="28"/>
    </row>
    <row r="4" spans="1:11" ht="9" customHeight="1">
      <c r="D4" s="28"/>
      <c r="E4" s="28"/>
      <c r="F4" s="28"/>
      <c r="G4" s="28"/>
      <c r="H4" s="28"/>
      <c r="I4" s="28"/>
      <c r="J4" s="28"/>
      <c r="K4" s="28"/>
    </row>
    <row r="5" spans="1:11" ht="18" customHeight="1">
      <c r="A5" s="164" t="s">
        <v>5</v>
      </c>
      <c r="B5" s="165"/>
      <c r="C5" s="170" t="s">
        <v>6</v>
      </c>
      <c r="D5" s="173" t="s">
        <v>7</v>
      </c>
      <c r="E5" s="173" t="s">
        <v>8</v>
      </c>
      <c r="F5" s="173" t="s">
        <v>9</v>
      </c>
      <c r="G5" s="173" t="s">
        <v>10</v>
      </c>
      <c r="H5" s="173" t="s">
        <v>11</v>
      </c>
      <c r="I5" s="175" t="s">
        <v>12</v>
      </c>
      <c r="J5" s="28"/>
      <c r="K5" s="28"/>
    </row>
    <row r="6" spans="1:11" ht="18" customHeight="1">
      <c r="A6" s="166"/>
      <c r="B6" s="167"/>
      <c r="C6" s="171"/>
      <c r="D6" s="174"/>
      <c r="E6" s="174"/>
      <c r="F6" s="174"/>
      <c r="G6" s="174"/>
      <c r="H6" s="174"/>
      <c r="I6" s="176"/>
      <c r="J6" s="28"/>
      <c r="K6" s="28"/>
    </row>
    <row r="7" spans="1:11" ht="18" customHeight="1">
      <c r="A7" s="166"/>
      <c r="B7" s="167"/>
      <c r="C7" s="171"/>
      <c r="D7" s="174"/>
      <c r="E7" s="178" t="s">
        <v>13</v>
      </c>
      <c r="F7" s="179"/>
      <c r="G7" s="174"/>
      <c r="H7" s="174"/>
      <c r="I7" s="177"/>
      <c r="J7" s="28"/>
      <c r="K7" s="28"/>
    </row>
    <row r="8" spans="1:11" ht="18" customHeight="1">
      <c r="A8" s="168"/>
      <c r="B8" s="169"/>
      <c r="C8" s="172"/>
      <c r="D8" s="32" t="s">
        <v>14</v>
      </c>
      <c r="E8" s="32" t="s">
        <v>15</v>
      </c>
      <c r="F8" s="32" t="s">
        <v>16</v>
      </c>
      <c r="G8" s="32" t="s">
        <v>17</v>
      </c>
      <c r="H8" s="32" t="s">
        <v>18</v>
      </c>
      <c r="I8" s="32" t="s">
        <v>19</v>
      </c>
      <c r="J8" s="28"/>
      <c r="K8" s="28"/>
    </row>
    <row r="9" spans="1:11" ht="9" customHeight="1">
      <c r="A9" s="33"/>
      <c r="B9" s="33"/>
      <c r="C9" s="34"/>
      <c r="D9" s="35"/>
      <c r="E9" s="36"/>
      <c r="F9" s="36"/>
      <c r="G9" s="36"/>
      <c r="H9" s="36"/>
      <c r="I9" s="36"/>
      <c r="J9" s="28"/>
      <c r="K9" s="28"/>
    </row>
    <row r="10" spans="1:11" ht="21.75" customHeight="1">
      <c r="A10" s="37" t="s">
        <v>20</v>
      </c>
      <c r="B10" s="38" t="s">
        <v>21</v>
      </c>
      <c r="C10" s="39"/>
      <c r="D10" s="40"/>
      <c r="E10" s="36"/>
      <c r="F10" s="36"/>
      <c r="G10" s="36"/>
      <c r="H10" s="36"/>
      <c r="I10" s="36"/>
      <c r="J10" s="28"/>
      <c r="K10" s="28"/>
    </row>
    <row r="11" spans="1:11" ht="21" customHeight="1" thickBot="1">
      <c r="A11" s="41" t="s">
        <v>22</v>
      </c>
      <c r="C11" s="42"/>
      <c r="D11" s="43"/>
      <c r="E11" s="28"/>
      <c r="F11" s="28"/>
      <c r="G11" s="28"/>
      <c r="H11" s="28"/>
      <c r="I11" s="28"/>
      <c r="J11" s="28"/>
      <c r="K11" s="28"/>
    </row>
    <row r="12" spans="1:11" ht="12" customHeight="1">
      <c r="A12" s="44" t="s">
        <v>23</v>
      </c>
      <c r="B12" s="45"/>
      <c r="C12" s="46" t="s">
        <v>24</v>
      </c>
      <c r="D12" s="47">
        <v>6304.8430000000008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28"/>
      <c r="K12" s="49"/>
    </row>
    <row r="13" spans="1:11" ht="12" customHeight="1">
      <c r="A13" s="50" t="s">
        <v>25</v>
      </c>
      <c r="B13" s="51"/>
      <c r="C13" s="46" t="s">
        <v>26</v>
      </c>
      <c r="D13" s="47">
        <v>350.89300000000003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28"/>
      <c r="K13" s="49"/>
    </row>
    <row r="14" spans="1:11" ht="12" customHeight="1">
      <c r="A14" s="50" t="s">
        <v>27</v>
      </c>
      <c r="B14" s="51"/>
      <c r="C14" s="46" t="s">
        <v>28</v>
      </c>
      <c r="D14" s="47">
        <v>1417.4290000000001</v>
      </c>
      <c r="E14" s="48">
        <v>0</v>
      </c>
      <c r="F14" s="48">
        <v>0</v>
      </c>
      <c r="G14" s="48">
        <v>0</v>
      </c>
      <c r="H14" s="48">
        <v>0</v>
      </c>
      <c r="I14" s="48">
        <v>0</v>
      </c>
      <c r="J14" s="28"/>
      <c r="K14" s="49"/>
    </row>
    <row r="15" spans="1:11" ht="15.75" hidden="1" customHeight="1">
      <c r="A15" s="52" t="s">
        <v>29</v>
      </c>
      <c r="B15" s="53"/>
      <c r="C15" s="46"/>
      <c r="D15" s="47">
        <v>8073.1650000000009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28"/>
      <c r="K15" s="49"/>
    </row>
    <row r="16" spans="1:11" ht="16.5" customHeight="1">
      <c r="A16" s="42"/>
      <c r="B16" s="54" t="s">
        <v>30</v>
      </c>
      <c r="C16" s="46" t="s">
        <v>31</v>
      </c>
      <c r="D16" s="47">
        <v>3198.6859999999997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28"/>
      <c r="K16" s="49"/>
    </row>
    <row r="17" spans="1:11" ht="12" customHeight="1">
      <c r="B17" s="51" t="s">
        <v>32</v>
      </c>
      <c r="C17" s="46" t="s">
        <v>33</v>
      </c>
      <c r="D17" s="47">
        <v>8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28"/>
      <c r="K17" s="49"/>
    </row>
    <row r="18" spans="1:11" ht="12" customHeight="1">
      <c r="B18" s="54" t="s">
        <v>34</v>
      </c>
      <c r="C18" s="46" t="s">
        <v>35</v>
      </c>
      <c r="D18" s="47">
        <v>2511.4070000000002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28"/>
      <c r="K18" s="49"/>
    </row>
    <row r="19" spans="1:11" ht="12" customHeight="1">
      <c r="B19" s="54" t="s">
        <v>249</v>
      </c>
      <c r="C19" s="46" t="s">
        <v>36</v>
      </c>
      <c r="D19" s="47">
        <v>737.71199999999999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28"/>
      <c r="K19" s="49"/>
    </row>
    <row r="20" spans="1:11" ht="12" customHeight="1" thickBot="1">
      <c r="A20" s="55"/>
      <c r="B20" s="56" t="s">
        <v>37</v>
      </c>
      <c r="C20" s="46" t="s">
        <v>38</v>
      </c>
      <c r="D20" s="48">
        <v>1617.3600000000001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28"/>
      <c r="K20" s="49"/>
    </row>
    <row r="21" spans="1:11" ht="15.75" hidden="1" customHeight="1" thickBot="1">
      <c r="A21" s="57"/>
      <c r="B21" s="58" t="s">
        <v>29</v>
      </c>
      <c r="C21" s="46"/>
      <c r="D21" s="47">
        <v>8073.1650000000009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28"/>
      <c r="K21" s="49"/>
    </row>
    <row r="22" spans="1:11" ht="9" customHeight="1">
      <c r="A22" s="58"/>
      <c r="B22" s="59"/>
      <c r="C22" s="46"/>
      <c r="D22" s="60"/>
      <c r="E22" s="61"/>
      <c r="F22" s="61"/>
      <c r="G22" s="61"/>
      <c r="H22" s="61"/>
      <c r="I22" s="61"/>
      <c r="J22" s="28"/>
      <c r="K22" s="49"/>
    </row>
    <row r="23" spans="1:11" ht="21.75" customHeight="1">
      <c r="A23" s="38" t="s">
        <v>21</v>
      </c>
      <c r="B23" s="62" t="s">
        <v>39</v>
      </c>
      <c r="C23" s="42"/>
      <c r="D23" s="60"/>
      <c r="E23" s="61"/>
      <c r="F23" s="61"/>
      <c r="G23" s="61"/>
      <c r="H23" s="61"/>
      <c r="I23" s="61"/>
      <c r="J23" s="28"/>
      <c r="K23" s="28"/>
    </row>
    <row r="24" spans="1:11" ht="21" customHeight="1" thickBot="1">
      <c r="A24" s="41" t="s">
        <v>40</v>
      </c>
      <c r="C24" s="42"/>
      <c r="D24" s="60"/>
      <c r="E24" s="61"/>
      <c r="F24" s="61"/>
      <c r="G24" s="61"/>
      <c r="H24" s="61"/>
      <c r="I24" s="61"/>
      <c r="J24" s="28"/>
      <c r="K24" s="28"/>
    </row>
    <row r="25" spans="1:11" ht="12" customHeight="1">
      <c r="A25" s="63"/>
      <c r="B25" s="45" t="s">
        <v>23</v>
      </c>
      <c r="C25" s="46" t="s">
        <v>41</v>
      </c>
      <c r="D25" s="47">
        <v>6304.8430000000008</v>
      </c>
      <c r="E25" s="48">
        <v>4505.6019999999999</v>
      </c>
      <c r="F25" s="48">
        <v>260.55999999999995</v>
      </c>
      <c r="G25" s="48">
        <v>529.02099999999996</v>
      </c>
      <c r="H25" s="48">
        <v>1009.6600000000001</v>
      </c>
      <c r="I25" s="48">
        <v>0</v>
      </c>
      <c r="J25" s="64"/>
      <c r="K25" s="64"/>
    </row>
    <row r="26" spans="1:11" ht="12" customHeight="1">
      <c r="A26" s="65"/>
      <c r="B26" s="51"/>
      <c r="C26" s="46" t="s">
        <v>42</v>
      </c>
      <c r="D26" s="66">
        <v>77.070000000000007</v>
      </c>
      <c r="E26" s="67">
        <v>0</v>
      </c>
      <c r="F26" s="67">
        <v>77.070000000000007</v>
      </c>
      <c r="G26" s="67">
        <v>0</v>
      </c>
      <c r="H26" s="67">
        <v>0</v>
      </c>
      <c r="I26" s="67">
        <v>0</v>
      </c>
      <c r="J26" s="64"/>
      <c r="K26" s="64"/>
    </row>
    <row r="27" spans="1:11" ht="15.75" hidden="1" customHeight="1">
      <c r="A27" s="65"/>
      <c r="B27" s="53" t="s">
        <v>29</v>
      </c>
      <c r="C27" s="46"/>
      <c r="D27" s="47">
        <v>6304.8430000000008</v>
      </c>
      <c r="E27" s="48">
        <v>4505.6019999999999</v>
      </c>
      <c r="F27" s="48">
        <v>260.55999999999995</v>
      </c>
      <c r="G27" s="48">
        <v>529.02099999999996</v>
      </c>
      <c r="H27" s="48">
        <v>1009.6600000000001</v>
      </c>
      <c r="I27" s="48">
        <v>0</v>
      </c>
      <c r="J27" s="64"/>
      <c r="K27" s="64"/>
    </row>
    <row r="28" spans="1:11" ht="16.5" customHeight="1">
      <c r="A28" s="30" t="s">
        <v>30</v>
      </c>
      <c r="B28" s="68"/>
      <c r="C28" s="46" t="s">
        <v>31</v>
      </c>
      <c r="D28" s="47">
        <v>3198.6859999999997</v>
      </c>
      <c r="E28" s="48">
        <v>2513.192</v>
      </c>
      <c r="F28" s="48">
        <v>145.62799999999999</v>
      </c>
      <c r="G28" s="48">
        <v>181.93300000000002</v>
      </c>
      <c r="H28" s="48">
        <v>357.93299999999999</v>
      </c>
      <c r="I28" s="48">
        <v>0</v>
      </c>
      <c r="J28" s="64"/>
      <c r="K28" s="64"/>
    </row>
    <row r="29" spans="1:11" ht="12" customHeight="1">
      <c r="B29" s="68"/>
      <c r="C29" s="46" t="s">
        <v>42</v>
      </c>
      <c r="D29" s="66">
        <v>52.388000000000005</v>
      </c>
      <c r="E29" s="67">
        <v>20.171999999999997</v>
      </c>
      <c r="F29" s="67">
        <v>1.1930000000000001</v>
      </c>
      <c r="G29" s="67">
        <v>2.379</v>
      </c>
      <c r="H29" s="67">
        <v>28.643999999999998</v>
      </c>
      <c r="I29" s="67">
        <v>0</v>
      </c>
      <c r="J29" s="64"/>
      <c r="K29" s="64"/>
    </row>
    <row r="30" spans="1:11" ht="12" customHeight="1">
      <c r="A30" s="69" t="s">
        <v>43</v>
      </c>
      <c r="B30" s="70"/>
      <c r="C30" s="71" t="s">
        <v>44</v>
      </c>
      <c r="D30" s="47">
        <v>3106.1570000000011</v>
      </c>
      <c r="E30" s="67">
        <v>1992.41</v>
      </c>
      <c r="F30" s="67">
        <v>114.932</v>
      </c>
      <c r="G30" s="67">
        <v>347.08800000000008</v>
      </c>
      <c r="H30" s="67">
        <v>651.72700000000009</v>
      </c>
      <c r="I30" s="67">
        <v>-199.93100000000004</v>
      </c>
      <c r="J30" s="64"/>
      <c r="K30" s="64"/>
    </row>
    <row r="31" spans="1:11" ht="12" customHeight="1">
      <c r="A31" s="30" t="s">
        <v>250</v>
      </c>
      <c r="B31" s="68"/>
      <c r="C31" s="46" t="s">
        <v>45</v>
      </c>
      <c r="D31" s="66">
        <v>639.81399999999962</v>
      </c>
      <c r="E31" s="67">
        <v>360.589</v>
      </c>
      <c r="F31" s="67">
        <v>12.124000000000001</v>
      </c>
      <c r="G31" s="67">
        <v>79.455999999999989</v>
      </c>
      <c r="H31" s="67">
        <v>187.64499999999958</v>
      </c>
      <c r="I31" s="67">
        <v>0</v>
      </c>
      <c r="J31" s="64"/>
      <c r="K31" s="64"/>
    </row>
    <row r="32" spans="1:11" ht="16.5" customHeight="1" thickBot="1">
      <c r="A32" s="72" t="s">
        <v>46</v>
      </c>
      <c r="B32" s="73"/>
      <c r="C32" s="71" t="s">
        <v>47</v>
      </c>
      <c r="D32" s="47">
        <v>2466.3430000000017</v>
      </c>
      <c r="E32" s="67">
        <v>1631.8209999999999</v>
      </c>
      <c r="F32" s="67">
        <v>102.80799999999999</v>
      </c>
      <c r="G32" s="67">
        <v>267.63200000000006</v>
      </c>
      <c r="H32" s="67">
        <v>464.08200000000045</v>
      </c>
      <c r="I32" s="67">
        <v>-199.93100000000004</v>
      </c>
      <c r="J32" s="64"/>
      <c r="K32" s="64"/>
    </row>
    <row r="33" spans="1:11" ht="15.75" hidden="1" customHeight="1" thickBot="1">
      <c r="A33" s="74" t="s">
        <v>29</v>
      </c>
      <c r="B33" s="73"/>
      <c r="C33" s="71"/>
      <c r="D33" s="47">
        <v>6304.8430000000008</v>
      </c>
      <c r="E33" s="48">
        <v>4505.6019999999999</v>
      </c>
      <c r="F33" s="48">
        <v>260.56</v>
      </c>
      <c r="G33" s="48">
        <v>529.02100000000007</v>
      </c>
      <c r="H33" s="48">
        <v>1009.6600000000001</v>
      </c>
      <c r="I33" s="48">
        <v>-199.93100000000004</v>
      </c>
      <c r="J33" s="64"/>
      <c r="K33" s="64"/>
    </row>
    <row r="34" spans="1:11" ht="21" customHeight="1" thickBot="1">
      <c r="A34" s="41" t="s">
        <v>48</v>
      </c>
      <c r="B34" s="75"/>
      <c r="C34" s="76"/>
      <c r="D34" s="47"/>
      <c r="E34" s="48"/>
      <c r="F34" s="48"/>
      <c r="G34" s="48"/>
      <c r="H34" s="48"/>
      <c r="I34" s="48"/>
      <c r="J34" s="64"/>
      <c r="K34" s="64"/>
    </row>
    <row r="35" spans="1:11" ht="12" customHeight="1">
      <c r="A35" s="77"/>
      <c r="B35" s="78" t="s">
        <v>46</v>
      </c>
      <c r="C35" s="71" t="s">
        <v>49</v>
      </c>
      <c r="D35" s="47">
        <v>2466.3430000000017</v>
      </c>
      <c r="E35" s="67">
        <v>1631.8209999999999</v>
      </c>
      <c r="F35" s="67">
        <v>102.80799999999999</v>
      </c>
      <c r="G35" s="67">
        <v>267.63200000000006</v>
      </c>
      <c r="H35" s="67">
        <v>464.08200000000045</v>
      </c>
      <c r="I35" s="67">
        <v>-199.93100000000004</v>
      </c>
      <c r="J35" s="64"/>
      <c r="K35" s="64"/>
    </row>
    <row r="36" spans="1:11" ht="12" customHeight="1">
      <c r="A36" s="79"/>
      <c r="B36" s="80" t="s">
        <v>50</v>
      </c>
      <c r="C36" s="46" t="s">
        <v>51</v>
      </c>
      <c r="D36" s="66">
        <v>28.404000000000003</v>
      </c>
      <c r="E36" s="67">
        <v>26.478999999999999</v>
      </c>
      <c r="F36" s="67">
        <v>0</v>
      </c>
      <c r="G36" s="67">
        <v>0.17199999999999999</v>
      </c>
      <c r="H36" s="67">
        <v>1.7530000000000001</v>
      </c>
      <c r="I36" s="67">
        <v>0</v>
      </c>
      <c r="J36" s="64"/>
      <c r="K36" s="64"/>
    </row>
    <row r="37" spans="1:11" ht="15.75" hidden="1" customHeight="1">
      <c r="A37" s="65"/>
      <c r="B37" s="53" t="s">
        <v>29</v>
      </c>
      <c r="C37" s="46"/>
      <c r="D37" s="47">
        <v>2494.7470000000017</v>
      </c>
      <c r="E37" s="48">
        <v>1658.3</v>
      </c>
      <c r="F37" s="48">
        <v>102.80799999999999</v>
      </c>
      <c r="G37" s="48">
        <v>267.80400000000009</v>
      </c>
      <c r="H37" s="48">
        <v>465.83500000000043</v>
      </c>
      <c r="I37" s="48">
        <v>-199.93100000000004</v>
      </c>
      <c r="J37" s="64"/>
      <c r="K37" s="64"/>
    </row>
    <row r="38" spans="1:11" ht="16.5" customHeight="1">
      <c r="A38" s="30" t="s">
        <v>52</v>
      </c>
      <c r="B38" s="68"/>
      <c r="C38" s="46" t="s">
        <v>53</v>
      </c>
      <c r="D38" s="66">
        <v>1845.183</v>
      </c>
      <c r="E38" s="67">
        <v>1264.9639999999999</v>
      </c>
      <c r="F38" s="67">
        <v>72.771000000000001</v>
      </c>
      <c r="G38" s="67">
        <v>271.53500000000003</v>
      </c>
      <c r="H38" s="67">
        <v>235.91300000000001</v>
      </c>
      <c r="I38" s="67">
        <v>14.075000000000001</v>
      </c>
      <c r="J38" s="64"/>
      <c r="K38" s="64"/>
    </row>
    <row r="39" spans="1:11" ht="12" customHeight="1">
      <c r="A39" s="30" t="s">
        <v>54</v>
      </c>
      <c r="B39" s="68"/>
      <c r="C39" s="46" t="s">
        <v>55</v>
      </c>
      <c r="D39" s="66">
        <v>25.878999999999998</v>
      </c>
      <c r="E39" s="67">
        <v>12.166</v>
      </c>
      <c r="F39" s="67">
        <v>3.8650000000000002</v>
      </c>
      <c r="G39" s="67">
        <v>0.33100000000000002</v>
      </c>
      <c r="H39" s="67">
        <v>9.5170000000000012</v>
      </c>
      <c r="I39" s="67">
        <v>0</v>
      </c>
      <c r="J39" s="64"/>
      <c r="K39" s="64"/>
    </row>
    <row r="40" spans="1:11" ht="16.5" customHeight="1" thickBot="1">
      <c r="A40" s="81" t="s">
        <v>56</v>
      </c>
      <c r="B40" s="73"/>
      <c r="C40" s="71" t="s">
        <v>293</v>
      </c>
      <c r="D40" s="66">
        <v>623.6850000000004</v>
      </c>
      <c r="E40" s="67">
        <v>381.1699999999999</v>
      </c>
      <c r="F40" s="67">
        <v>26.172000000000001</v>
      </c>
      <c r="G40" s="67">
        <v>-4.0619999999999585</v>
      </c>
      <c r="H40" s="67">
        <v>220.40500000000046</v>
      </c>
      <c r="I40" s="67">
        <v>-214.00600000000003</v>
      </c>
      <c r="J40" s="64"/>
      <c r="K40" s="64"/>
    </row>
    <row r="41" spans="1:11" ht="15.75" hidden="1" customHeight="1" thickBot="1">
      <c r="A41" s="57" t="s">
        <v>29</v>
      </c>
      <c r="B41" s="82"/>
      <c r="C41" s="46"/>
      <c r="D41" s="47">
        <v>2494.7470000000003</v>
      </c>
      <c r="E41" s="48">
        <v>1658.2999999999997</v>
      </c>
      <c r="F41" s="48">
        <v>102.80799999999999</v>
      </c>
      <c r="G41" s="48">
        <v>267.80400000000009</v>
      </c>
      <c r="H41" s="48">
        <v>465.83500000000049</v>
      </c>
      <c r="I41" s="48">
        <v>-199.93100000000004</v>
      </c>
      <c r="J41" s="64"/>
      <c r="K41" s="64"/>
    </row>
    <row r="42" spans="1:11" ht="21" customHeight="1" thickBot="1">
      <c r="A42" s="41" t="s">
        <v>57</v>
      </c>
      <c r="B42" s="75"/>
      <c r="C42" s="83"/>
      <c r="D42" s="47"/>
      <c r="E42" s="48"/>
      <c r="F42" s="48"/>
      <c r="G42" s="48"/>
      <c r="H42" s="48"/>
      <c r="I42" s="48"/>
      <c r="J42" s="64"/>
      <c r="K42" s="64"/>
    </row>
    <row r="43" spans="1:11" ht="12" customHeight="1">
      <c r="A43" s="77"/>
      <c r="B43" s="78" t="s">
        <v>56</v>
      </c>
      <c r="C43" s="71" t="s">
        <v>293</v>
      </c>
      <c r="D43" s="47">
        <v>623.6850000000004</v>
      </c>
      <c r="E43" s="67">
        <v>381.1699999999999</v>
      </c>
      <c r="F43" s="67">
        <v>26.172000000000001</v>
      </c>
      <c r="G43" s="67">
        <v>-4.0619999999999585</v>
      </c>
      <c r="H43" s="67">
        <v>220.40500000000046</v>
      </c>
      <c r="I43" s="67">
        <v>-214.00600000000003</v>
      </c>
      <c r="J43" s="64"/>
      <c r="K43" s="64"/>
    </row>
    <row r="44" spans="1:11" ht="16.5" customHeight="1">
      <c r="B44" s="51" t="s">
        <v>52</v>
      </c>
      <c r="C44" s="46" t="s">
        <v>53</v>
      </c>
      <c r="D44" s="66">
        <v>1845.9380000000001</v>
      </c>
      <c r="E44" s="67">
        <v>0</v>
      </c>
      <c r="F44" s="67">
        <v>0</v>
      </c>
      <c r="G44" s="67">
        <v>0</v>
      </c>
      <c r="H44" s="67">
        <v>1845.9380000000001</v>
      </c>
      <c r="I44" s="67">
        <v>13.319999999999999</v>
      </c>
      <c r="J44" s="64"/>
      <c r="K44" s="64"/>
    </row>
    <row r="45" spans="1:11" ht="16.5" customHeight="1">
      <c r="B45" s="51" t="s">
        <v>58</v>
      </c>
      <c r="C45" s="46" t="s">
        <v>59</v>
      </c>
      <c r="D45" s="66">
        <v>369.67899999999997</v>
      </c>
      <c r="E45" s="67">
        <v>0</v>
      </c>
      <c r="F45" s="67">
        <v>0</v>
      </c>
      <c r="G45" s="67">
        <v>369.67899999999997</v>
      </c>
      <c r="H45" s="67">
        <v>0</v>
      </c>
      <c r="I45" s="67">
        <v>7.093</v>
      </c>
      <c r="J45" s="64"/>
      <c r="K45" s="64"/>
    </row>
    <row r="46" spans="1:11" ht="12" customHeight="1">
      <c r="B46" s="51" t="s">
        <v>25</v>
      </c>
      <c r="C46" s="46" t="s">
        <v>26</v>
      </c>
      <c r="D46" s="66">
        <v>345.79700000000003</v>
      </c>
      <c r="E46" s="67">
        <v>0</v>
      </c>
      <c r="F46" s="67">
        <v>0</v>
      </c>
      <c r="G46" s="67">
        <v>345.79700000000003</v>
      </c>
      <c r="H46" s="67">
        <v>0</v>
      </c>
      <c r="I46" s="67">
        <v>5.0960000000000001</v>
      </c>
      <c r="J46" s="64"/>
      <c r="K46" s="64"/>
    </row>
    <row r="47" spans="1:11" ht="12" customHeight="1">
      <c r="B47" s="51" t="s">
        <v>60</v>
      </c>
      <c r="C47" s="46" t="s">
        <v>61</v>
      </c>
      <c r="D47" s="66">
        <v>244.11099999999999</v>
      </c>
      <c r="E47" s="67">
        <v>0</v>
      </c>
      <c r="F47" s="67">
        <v>0</v>
      </c>
      <c r="G47" s="67">
        <v>244.11099999999999</v>
      </c>
      <c r="H47" s="67">
        <v>0</v>
      </c>
      <c r="I47" s="67">
        <v>0</v>
      </c>
      <c r="J47" s="64"/>
      <c r="K47" s="64"/>
    </row>
    <row r="48" spans="1:11" ht="12" customHeight="1">
      <c r="B48" s="51" t="s">
        <v>62</v>
      </c>
      <c r="C48" s="46" t="s">
        <v>63</v>
      </c>
      <c r="D48" s="66">
        <v>25.22</v>
      </c>
      <c r="E48" s="67">
        <v>0</v>
      </c>
      <c r="F48" s="67">
        <v>0</v>
      </c>
      <c r="G48" s="67">
        <v>25.22</v>
      </c>
      <c r="H48" s="67">
        <v>0</v>
      </c>
      <c r="I48" s="67">
        <v>5.0960000000000001</v>
      </c>
      <c r="J48" s="64"/>
      <c r="K48" s="64"/>
    </row>
    <row r="49" spans="1:11" ht="12" customHeight="1">
      <c r="B49" s="51" t="s">
        <v>64</v>
      </c>
      <c r="C49" s="46" t="s">
        <v>65</v>
      </c>
      <c r="D49" s="66">
        <v>76.465999999999994</v>
      </c>
      <c r="E49" s="67">
        <v>0</v>
      </c>
      <c r="F49" s="67">
        <v>0</v>
      </c>
      <c r="G49" s="67">
        <v>76.465999999999994</v>
      </c>
      <c r="H49" s="67">
        <v>0</v>
      </c>
      <c r="I49" s="67">
        <v>0</v>
      </c>
      <c r="J49" s="64"/>
      <c r="K49" s="64"/>
    </row>
    <row r="50" spans="1:11" ht="12" customHeight="1">
      <c r="B50" s="51" t="s">
        <v>54</v>
      </c>
      <c r="C50" s="46" t="s">
        <v>55</v>
      </c>
      <c r="D50" s="66">
        <v>23.881999999999998</v>
      </c>
      <c r="E50" s="67">
        <v>0</v>
      </c>
      <c r="F50" s="67">
        <v>0</v>
      </c>
      <c r="G50" s="67">
        <v>23.881999999999998</v>
      </c>
      <c r="H50" s="67">
        <v>0</v>
      </c>
      <c r="I50" s="67">
        <v>1.9970000000000001</v>
      </c>
      <c r="J50" s="64"/>
      <c r="K50" s="64"/>
    </row>
    <row r="51" spans="1:11" ht="16.5" customHeight="1">
      <c r="B51" s="51" t="s">
        <v>66</v>
      </c>
      <c r="C51" s="46" t="s">
        <v>67</v>
      </c>
      <c r="D51" s="47">
        <v>782.00399999999991</v>
      </c>
      <c r="E51" s="67">
        <v>145.76499999999999</v>
      </c>
      <c r="F51" s="67">
        <v>236.476</v>
      </c>
      <c r="G51" s="48">
        <v>21.957000000000004</v>
      </c>
      <c r="H51" s="67">
        <v>377.80599999999998</v>
      </c>
      <c r="I51" s="67">
        <v>115.60300000000001</v>
      </c>
      <c r="J51" s="64"/>
      <c r="K51" s="64"/>
    </row>
    <row r="52" spans="1:11" ht="12" customHeight="1">
      <c r="B52" s="51" t="s">
        <v>68</v>
      </c>
      <c r="C52" s="46" t="s">
        <v>69</v>
      </c>
      <c r="D52" s="66">
        <v>199.37800000000001</v>
      </c>
      <c r="E52" s="67">
        <v>30.867999999999995</v>
      </c>
      <c r="F52" s="67">
        <v>133.81100000000001</v>
      </c>
      <c r="G52" s="48">
        <v>8.9700000000000006</v>
      </c>
      <c r="H52" s="67">
        <v>25.729000000000003</v>
      </c>
      <c r="I52" s="67">
        <v>45.652000000000001</v>
      </c>
      <c r="J52" s="64"/>
      <c r="K52" s="64"/>
    </row>
    <row r="53" spans="1:11" ht="12" customHeight="1">
      <c r="B53" s="51"/>
      <c r="C53" s="46" t="s">
        <v>70</v>
      </c>
      <c r="D53" s="66">
        <v>228.47199999999998</v>
      </c>
      <c r="E53" s="67">
        <v>24.426000000000002</v>
      </c>
      <c r="F53" s="67">
        <v>186.75200000000001</v>
      </c>
      <c r="G53" s="48">
        <v>7.3440000000000003</v>
      </c>
      <c r="H53" s="67">
        <v>9.9499999999999993</v>
      </c>
      <c r="I53" s="67">
        <v>45.741000000000007</v>
      </c>
      <c r="J53" s="64"/>
      <c r="K53" s="64"/>
    </row>
    <row r="54" spans="1:11" ht="12" customHeight="1">
      <c r="B54" s="51" t="s">
        <v>71</v>
      </c>
      <c r="C54" s="46" t="s">
        <v>72</v>
      </c>
      <c r="D54" s="66">
        <v>417.05</v>
      </c>
      <c r="E54" s="67">
        <v>91.896000000000001</v>
      </c>
      <c r="F54" s="67">
        <v>38.687000000000005</v>
      </c>
      <c r="G54" s="67">
        <v>9.2989999999999995</v>
      </c>
      <c r="H54" s="67">
        <v>277.16799999999995</v>
      </c>
      <c r="I54" s="67">
        <v>46.75</v>
      </c>
      <c r="J54" s="64"/>
      <c r="K54" s="64"/>
    </row>
    <row r="55" spans="1:11" ht="12" customHeight="1">
      <c r="B55" s="51" t="s">
        <v>73</v>
      </c>
      <c r="C55" s="46" t="s">
        <v>74</v>
      </c>
      <c r="D55" s="66">
        <v>40.984000000000002</v>
      </c>
      <c r="E55" s="67">
        <v>18.235000000000003</v>
      </c>
      <c r="F55" s="67">
        <v>22.749000000000002</v>
      </c>
      <c r="G55" s="67">
        <v>0</v>
      </c>
      <c r="H55" s="67">
        <v>0</v>
      </c>
      <c r="I55" s="67">
        <v>17.310000000000002</v>
      </c>
      <c r="J55" s="64"/>
      <c r="K55" s="64"/>
    </row>
    <row r="56" spans="1:11" ht="12" customHeight="1">
      <c r="B56" s="51" t="s">
        <v>75</v>
      </c>
      <c r="C56" s="46" t="s">
        <v>294</v>
      </c>
      <c r="D56" s="66">
        <v>118.64700000000002</v>
      </c>
      <c r="E56" s="67">
        <v>4.75</v>
      </c>
      <c r="F56" s="67">
        <v>41.228999999999999</v>
      </c>
      <c r="G56" s="67">
        <v>0.91799999999999993</v>
      </c>
      <c r="H56" s="67">
        <v>71.75</v>
      </c>
      <c r="I56" s="67">
        <v>5.891</v>
      </c>
      <c r="J56" s="64"/>
      <c r="K56" s="64"/>
    </row>
    <row r="57" spans="1:11" ht="12" customHeight="1">
      <c r="B57" s="51" t="s">
        <v>76</v>
      </c>
      <c r="C57" s="46" t="s">
        <v>77</v>
      </c>
      <c r="D57" s="66">
        <v>5.9450000000000003</v>
      </c>
      <c r="E57" s="67">
        <v>1.6E-2</v>
      </c>
      <c r="F57" s="67">
        <v>0</v>
      </c>
      <c r="G57" s="67">
        <v>2.77</v>
      </c>
      <c r="H57" s="67">
        <v>3.1590000000000003</v>
      </c>
      <c r="I57" s="67">
        <v>0</v>
      </c>
      <c r="J57" s="64"/>
      <c r="K57" s="64"/>
    </row>
    <row r="58" spans="1:11" ht="15.75" hidden="1" customHeight="1">
      <c r="B58" s="53" t="s">
        <v>29</v>
      </c>
      <c r="C58" s="46"/>
      <c r="D58" s="47">
        <v>3621.3060000000005</v>
      </c>
      <c r="E58" s="48">
        <v>526.93499999999995</v>
      </c>
      <c r="F58" s="48">
        <v>262.64800000000002</v>
      </c>
      <c r="G58" s="48">
        <v>387.57400000000001</v>
      </c>
      <c r="H58" s="48">
        <v>2444.1490000000008</v>
      </c>
      <c r="I58" s="48">
        <v>-77.990000000000038</v>
      </c>
      <c r="J58" s="64"/>
      <c r="K58" s="64"/>
    </row>
    <row r="59" spans="1:11" ht="16.5" customHeight="1">
      <c r="A59" s="50" t="s">
        <v>78</v>
      </c>
      <c r="B59" s="53"/>
      <c r="C59" s="46" t="s">
        <v>79</v>
      </c>
      <c r="D59" s="66">
        <v>30.805999999999997</v>
      </c>
      <c r="E59" s="67">
        <v>0</v>
      </c>
      <c r="F59" s="67">
        <v>0</v>
      </c>
      <c r="G59" s="67">
        <v>30.805999999999997</v>
      </c>
      <c r="H59" s="67">
        <v>0</v>
      </c>
      <c r="I59" s="67">
        <v>5.5979999999999999</v>
      </c>
      <c r="J59" s="64"/>
      <c r="K59" s="64"/>
    </row>
    <row r="60" spans="1:11" ht="12" customHeight="1">
      <c r="A60" s="50" t="s">
        <v>32</v>
      </c>
      <c r="B60" s="53"/>
      <c r="C60" s="46" t="s">
        <v>33</v>
      </c>
      <c r="D60" s="66">
        <v>7.9980000000000002</v>
      </c>
      <c r="E60" s="67">
        <v>0</v>
      </c>
      <c r="F60" s="67">
        <v>0</v>
      </c>
      <c r="G60" s="67">
        <v>7.9980000000000002</v>
      </c>
      <c r="H60" s="67">
        <v>0</v>
      </c>
      <c r="I60" s="67">
        <v>2E-3</v>
      </c>
      <c r="J60" s="64"/>
      <c r="K60" s="64"/>
    </row>
    <row r="61" spans="1:11" ht="12" customHeight="1">
      <c r="A61" s="50" t="s">
        <v>50</v>
      </c>
      <c r="B61" s="53"/>
      <c r="C61" s="46" t="s">
        <v>51</v>
      </c>
      <c r="D61" s="66">
        <v>22.808</v>
      </c>
      <c r="E61" s="67">
        <v>0</v>
      </c>
      <c r="F61" s="67">
        <v>0</v>
      </c>
      <c r="G61" s="67">
        <v>22.808</v>
      </c>
      <c r="H61" s="67">
        <v>0</v>
      </c>
      <c r="I61" s="67">
        <v>5.5960000000000001</v>
      </c>
      <c r="J61" s="64"/>
      <c r="K61" s="64"/>
    </row>
    <row r="62" spans="1:11" ht="16.5" customHeight="1">
      <c r="A62" s="30" t="s">
        <v>66</v>
      </c>
      <c r="B62" s="68"/>
      <c r="C62" s="46" t="s">
        <v>67</v>
      </c>
      <c r="D62" s="47">
        <v>687.49599999999998</v>
      </c>
      <c r="E62" s="67">
        <v>389.13099999999997</v>
      </c>
      <c r="F62" s="67">
        <v>251.09199999999998</v>
      </c>
      <c r="G62" s="48">
        <v>27.465000000000003</v>
      </c>
      <c r="H62" s="67">
        <v>19.807999999999996</v>
      </c>
      <c r="I62" s="67">
        <v>210.11100000000002</v>
      </c>
      <c r="J62" s="64"/>
      <c r="K62" s="64"/>
    </row>
    <row r="63" spans="1:11" ht="12" customHeight="1">
      <c r="A63" s="30" t="s">
        <v>68</v>
      </c>
      <c r="B63" s="68"/>
      <c r="C63" s="46" t="s">
        <v>69</v>
      </c>
      <c r="D63" s="47">
        <v>171.97300000000001</v>
      </c>
      <c r="E63" s="67">
        <v>22.001000000000001</v>
      </c>
      <c r="F63" s="67">
        <v>105.09400000000001</v>
      </c>
      <c r="G63" s="48">
        <v>27.465000000000003</v>
      </c>
      <c r="H63" s="67">
        <v>17.412999999999997</v>
      </c>
      <c r="I63" s="67">
        <v>73.057000000000002</v>
      </c>
      <c r="J63" s="64"/>
      <c r="K63" s="64"/>
    </row>
    <row r="64" spans="1:11" ht="12" customHeight="1">
      <c r="B64" s="68"/>
      <c r="C64" s="46" t="s">
        <v>70</v>
      </c>
      <c r="D64" s="47">
        <v>197.29800000000003</v>
      </c>
      <c r="E64" s="67">
        <v>35.731000000000002</v>
      </c>
      <c r="F64" s="67">
        <v>82.158000000000001</v>
      </c>
      <c r="G64" s="48">
        <v>28.218000000000004</v>
      </c>
      <c r="H64" s="67">
        <v>51.191000000000003</v>
      </c>
      <c r="I64" s="67">
        <v>76.914999999999992</v>
      </c>
      <c r="J64" s="64"/>
      <c r="K64" s="64"/>
    </row>
    <row r="65" spans="1:11" ht="12" customHeight="1">
      <c r="A65" s="30" t="s">
        <v>71</v>
      </c>
      <c r="B65" s="68"/>
      <c r="C65" s="46" t="s">
        <v>72</v>
      </c>
      <c r="D65" s="66">
        <v>376.33600000000001</v>
      </c>
      <c r="E65" s="67">
        <v>350.58100000000002</v>
      </c>
      <c r="F65" s="67">
        <v>25.755000000000003</v>
      </c>
      <c r="G65" s="67">
        <v>0</v>
      </c>
      <c r="H65" s="67">
        <v>0</v>
      </c>
      <c r="I65" s="67">
        <v>87.463999999999999</v>
      </c>
      <c r="J65" s="64"/>
      <c r="K65" s="64"/>
    </row>
    <row r="66" spans="1:11" ht="12" customHeight="1">
      <c r="A66" s="30" t="s">
        <v>73</v>
      </c>
      <c r="B66" s="68"/>
      <c r="C66" s="46" t="s">
        <v>80</v>
      </c>
      <c r="D66" s="66">
        <v>17.310000000000002</v>
      </c>
      <c r="E66" s="67">
        <v>12.999000000000001</v>
      </c>
      <c r="F66" s="67">
        <v>4.3109999999999999</v>
      </c>
      <c r="G66" s="67">
        <v>0</v>
      </c>
      <c r="H66" s="67">
        <v>0</v>
      </c>
      <c r="I66" s="67">
        <v>40.984000000000002</v>
      </c>
      <c r="J66" s="64"/>
      <c r="K66" s="64"/>
    </row>
    <row r="67" spans="1:11" ht="12" customHeight="1">
      <c r="A67" s="30" t="s">
        <v>75</v>
      </c>
      <c r="B67" s="68"/>
      <c r="C67" s="46" t="s">
        <v>294</v>
      </c>
      <c r="D67" s="66">
        <v>115.93199999999999</v>
      </c>
      <c r="E67" s="67">
        <v>0</v>
      </c>
      <c r="F67" s="67">
        <v>115.93199999999999</v>
      </c>
      <c r="G67" s="67">
        <v>0</v>
      </c>
      <c r="H67" s="67">
        <v>0</v>
      </c>
      <c r="I67" s="67">
        <v>8.6059999999999999</v>
      </c>
      <c r="J67" s="64"/>
      <c r="K67" s="64"/>
    </row>
    <row r="68" spans="1:11" ht="12" customHeight="1">
      <c r="A68" s="30" t="s">
        <v>76</v>
      </c>
      <c r="B68" s="68"/>
      <c r="C68" s="46" t="s">
        <v>77</v>
      </c>
      <c r="D68" s="66">
        <v>5.9450000000000003</v>
      </c>
      <c r="E68" s="67">
        <v>3.5500000000000003</v>
      </c>
      <c r="F68" s="67">
        <v>0</v>
      </c>
      <c r="G68" s="67">
        <v>0</v>
      </c>
      <c r="H68" s="67">
        <v>2.395</v>
      </c>
      <c r="I68" s="67">
        <v>0</v>
      </c>
      <c r="J68" s="64"/>
      <c r="K68" s="64"/>
    </row>
    <row r="69" spans="1:11" ht="16.5" customHeight="1" thickBot="1">
      <c r="A69" s="81" t="s">
        <v>81</v>
      </c>
      <c r="B69" s="73"/>
      <c r="C69" s="71" t="s">
        <v>82</v>
      </c>
      <c r="D69" s="66">
        <v>2903.0040000000004</v>
      </c>
      <c r="E69" s="67">
        <v>137.80399999999989</v>
      </c>
      <c r="F69" s="67">
        <v>11.556000000000004</v>
      </c>
      <c r="G69" s="67">
        <v>329.30300000000005</v>
      </c>
      <c r="H69" s="67">
        <v>2424.3410000000008</v>
      </c>
      <c r="I69" s="67">
        <v>-293.69900000000007</v>
      </c>
      <c r="J69" s="64"/>
      <c r="K69" s="64"/>
    </row>
    <row r="70" spans="1:11" ht="15.75" hidden="1" customHeight="1" thickBot="1">
      <c r="A70" s="57" t="s">
        <v>29</v>
      </c>
      <c r="B70" s="82"/>
      <c r="D70" s="47">
        <v>3621.3060000000005</v>
      </c>
      <c r="E70" s="48">
        <v>526.93499999999983</v>
      </c>
      <c r="F70" s="48">
        <v>262.64799999999997</v>
      </c>
      <c r="G70" s="48">
        <v>387.57400000000007</v>
      </c>
      <c r="H70" s="48">
        <v>2444.1490000000008</v>
      </c>
      <c r="I70" s="48">
        <v>-77.990000000000038</v>
      </c>
      <c r="J70" s="64"/>
      <c r="K70" s="64"/>
    </row>
    <row r="71" spans="1:11" ht="9" customHeight="1">
      <c r="A71" s="58"/>
      <c r="B71" s="84"/>
      <c r="D71" s="49"/>
      <c r="E71" s="85"/>
      <c r="F71" s="85"/>
      <c r="G71" s="85"/>
      <c r="H71" s="85"/>
      <c r="I71" s="85"/>
      <c r="J71" s="28"/>
      <c r="K71" s="28"/>
    </row>
    <row r="72" spans="1:11" ht="12" customHeight="1">
      <c r="A72" s="86" t="s">
        <v>251</v>
      </c>
      <c r="B72" s="84"/>
      <c r="D72" s="49"/>
      <c r="E72" s="85"/>
      <c r="F72" s="85"/>
      <c r="G72" s="85"/>
      <c r="H72" s="85"/>
      <c r="I72" s="85"/>
      <c r="J72" s="28"/>
      <c r="K72" s="28"/>
    </row>
    <row r="73" spans="1:11" ht="9" customHeight="1">
      <c r="A73" s="30" t="s">
        <v>83</v>
      </c>
      <c r="B73" s="84"/>
      <c r="D73" s="49"/>
      <c r="E73" s="85"/>
      <c r="F73" s="85"/>
      <c r="G73" s="85"/>
      <c r="H73" s="85"/>
      <c r="I73" s="85"/>
      <c r="J73" s="28"/>
      <c r="K73" s="28"/>
    </row>
    <row r="74" spans="1:11" ht="12">
      <c r="A74" s="180" t="s">
        <v>3</v>
      </c>
      <c r="B74" s="180"/>
      <c r="C74" s="180"/>
      <c r="D74" s="180"/>
      <c r="E74" s="180"/>
      <c r="F74" s="180"/>
      <c r="G74" s="180"/>
      <c r="H74" s="180"/>
      <c r="I74" s="180"/>
      <c r="J74" s="28"/>
      <c r="K74" s="28"/>
    </row>
    <row r="75" spans="1:11" ht="12" customHeight="1">
      <c r="A75" s="163">
        <v>2019</v>
      </c>
      <c r="B75" s="163"/>
      <c r="C75" s="163"/>
      <c r="D75" s="163"/>
      <c r="E75" s="163"/>
      <c r="F75" s="163"/>
      <c r="G75" s="163"/>
      <c r="H75" s="163"/>
      <c r="I75" s="163"/>
      <c r="J75" s="28"/>
      <c r="K75" s="28"/>
    </row>
    <row r="76" spans="1:11" ht="12" customHeight="1">
      <c r="A76" s="163" t="s">
        <v>4</v>
      </c>
      <c r="B76" s="163"/>
      <c r="C76" s="163"/>
      <c r="D76" s="163"/>
      <c r="E76" s="163"/>
      <c r="F76" s="163"/>
      <c r="G76" s="163"/>
      <c r="H76" s="163"/>
      <c r="I76" s="163"/>
      <c r="J76" s="28"/>
      <c r="K76" s="28"/>
    </row>
    <row r="77" spans="1:11" ht="9" customHeight="1">
      <c r="A77" s="87"/>
      <c r="B77" s="87"/>
      <c r="C77" s="87"/>
      <c r="D77" s="88"/>
      <c r="E77" s="88"/>
      <c r="F77" s="88"/>
      <c r="G77" s="88"/>
      <c r="H77" s="88"/>
      <c r="I77" s="88"/>
      <c r="J77" s="28"/>
      <c r="K77" s="28"/>
    </row>
    <row r="78" spans="1:11" ht="18" customHeight="1">
      <c r="A78" s="164" t="s">
        <v>5</v>
      </c>
      <c r="B78" s="165"/>
      <c r="C78" s="170" t="s">
        <v>6</v>
      </c>
      <c r="D78" s="173" t="s">
        <v>7</v>
      </c>
      <c r="E78" s="173" t="s">
        <v>8</v>
      </c>
      <c r="F78" s="173" t="s">
        <v>9</v>
      </c>
      <c r="G78" s="173" t="s">
        <v>10</v>
      </c>
      <c r="H78" s="173" t="s">
        <v>11</v>
      </c>
      <c r="I78" s="175" t="s">
        <v>12</v>
      </c>
      <c r="J78" s="28"/>
      <c r="K78" s="28"/>
    </row>
    <row r="79" spans="1:11" ht="18" customHeight="1">
      <c r="A79" s="168"/>
      <c r="B79" s="169"/>
      <c r="C79" s="171"/>
      <c r="D79" s="174"/>
      <c r="E79" s="174"/>
      <c r="F79" s="174"/>
      <c r="G79" s="174"/>
      <c r="H79" s="174"/>
      <c r="I79" s="176"/>
      <c r="J79" s="28"/>
      <c r="K79" s="28"/>
    </row>
    <row r="80" spans="1:11" ht="18" customHeight="1">
      <c r="A80" s="181" t="s">
        <v>84</v>
      </c>
      <c r="B80" s="170" t="s">
        <v>20</v>
      </c>
      <c r="C80" s="171"/>
      <c r="D80" s="174"/>
      <c r="E80" s="178" t="s">
        <v>13</v>
      </c>
      <c r="F80" s="179"/>
      <c r="G80" s="174"/>
      <c r="H80" s="174"/>
      <c r="I80" s="177"/>
      <c r="J80" s="28"/>
      <c r="K80" s="28"/>
    </row>
    <row r="81" spans="1:11" ht="18" customHeight="1">
      <c r="A81" s="182"/>
      <c r="B81" s="172"/>
      <c r="C81" s="172"/>
      <c r="D81" s="32" t="s">
        <v>14</v>
      </c>
      <c r="E81" s="32" t="s">
        <v>15</v>
      </c>
      <c r="F81" s="32" t="s">
        <v>16</v>
      </c>
      <c r="G81" s="32" t="s">
        <v>17</v>
      </c>
      <c r="H81" s="32" t="s">
        <v>18</v>
      </c>
      <c r="I81" s="32" t="s">
        <v>19</v>
      </c>
      <c r="J81" s="28"/>
      <c r="K81" s="28"/>
    </row>
    <row r="82" spans="1:11" ht="39" customHeight="1" thickBot="1">
      <c r="A82" s="41" t="s">
        <v>85</v>
      </c>
      <c r="B82" s="69"/>
      <c r="C82" s="89"/>
      <c r="D82" s="90"/>
      <c r="E82" s="85"/>
      <c r="F82" s="85"/>
      <c r="G82" s="85"/>
      <c r="H82" s="85"/>
      <c r="I82" s="85"/>
      <c r="J82" s="28"/>
      <c r="K82" s="28"/>
    </row>
    <row r="83" spans="1:11" ht="12" customHeight="1">
      <c r="A83" s="77"/>
      <c r="B83" s="91" t="s">
        <v>86</v>
      </c>
      <c r="C83" s="71" t="s">
        <v>87</v>
      </c>
      <c r="D83" s="66">
        <v>449.72199999999998</v>
      </c>
      <c r="E83" s="67">
        <v>381.1699999999999</v>
      </c>
      <c r="F83" s="67">
        <v>26.172000000000001</v>
      </c>
      <c r="G83" s="67">
        <v>-4.0619999999999585</v>
      </c>
      <c r="H83" s="67">
        <v>46.442000000000021</v>
      </c>
      <c r="I83" s="67">
        <v>-214.00600000000003</v>
      </c>
      <c r="J83" s="64"/>
      <c r="K83" s="64"/>
    </row>
    <row r="84" spans="1:11" ht="12" customHeight="1">
      <c r="A84" s="69"/>
      <c r="B84" s="92" t="s">
        <v>88</v>
      </c>
      <c r="C84" s="71" t="s">
        <v>295</v>
      </c>
      <c r="D84" s="66">
        <v>173.96300000000042</v>
      </c>
      <c r="E84" s="67">
        <v>0</v>
      </c>
      <c r="F84" s="67">
        <v>0</v>
      </c>
      <c r="G84" s="67">
        <v>0</v>
      </c>
      <c r="H84" s="67">
        <v>173.96300000000042</v>
      </c>
      <c r="I84" s="67">
        <v>0</v>
      </c>
      <c r="J84" s="64"/>
      <c r="K84" s="64"/>
    </row>
    <row r="85" spans="1:11" ht="21" customHeight="1">
      <c r="B85" s="54" t="s">
        <v>66</v>
      </c>
      <c r="C85" s="46" t="s">
        <v>67</v>
      </c>
      <c r="D85" s="66">
        <v>384.47199999999998</v>
      </c>
      <c r="E85" s="67">
        <v>145.76499999999999</v>
      </c>
      <c r="F85" s="67">
        <v>236.476</v>
      </c>
      <c r="G85" s="67">
        <v>0</v>
      </c>
      <c r="H85" s="67">
        <v>2.2310000000000003</v>
      </c>
      <c r="I85" s="67">
        <v>17.310000000000002</v>
      </c>
      <c r="J85" s="64"/>
      <c r="K85" s="64"/>
    </row>
    <row r="86" spans="1:11" ht="12" customHeight="1">
      <c r="B86" s="54" t="s">
        <v>68</v>
      </c>
      <c r="C86" s="46" t="s">
        <v>69</v>
      </c>
      <c r="D86" s="66">
        <v>166.91000000000003</v>
      </c>
      <c r="E86" s="67">
        <v>30.867999999999995</v>
      </c>
      <c r="F86" s="67">
        <v>133.81099999999998</v>
      </c>
      <c r="G86" s="67">
        <v>0</v>
      </c>
      <c r="H86" s="67">
        <v>2.2310000000000003</v>
      </c>
      <c r="I86" s="67">
        <v>0</v>
      </c>
      <c r="J86" s="64"/>
      <c r="K86" s="64"/>
    </row>
    <row r="87" spans="1:11" ht="12" customHeight="1">
      <c r="B87" s="54"/>
      <c r="C87" s="46" t="s">
        <v>70</v>
      </c>
      <c r="D87" s="66">
        <v>211.227</v>
      </c>
      <c r="E87" s="67">
        <v>24.426000000000002</v>
      </c>
      <c r="F87" s="67">
        <v>186.75200000000001</v>
      </c>
      <c r="G87" s="67">
        <v>0</v>
      </c>
      <c r="H87" s="67">
        <v>4.9000000000000002E-2</v>
      </c>
      <c r="I87" s="67">
        <v>0</v>
      </c>
      <c r="J87" s="64"/>
      <c r="K87" s="64"/>
    </row>
    <row r="88" spans="1:11" ht="12" customHeight="1">
      <c r="B88" s="54" t="s">
        <v>71</v>
      </c>
      <c r="C88" s="46" t="s">
        <v>72</v>
      </c>
      <c r="D88" s="66">
        <v>130.583</v>
      </c>
      <c r="E88" s="67">
        <v>91.896000000000001</v>
      </c>
      <c r="F88" s="67">
        <v>38.687000000000005</v>
      </c>
      <c r="G88" s="67">
        <v>0</v>
      </c>
      <c r="H88" s="67">
        <v>0</v>
      </c>
      <c r="I88" s="67">
        <v>0</v>
      </c>
      <c r="J88" s="64"/>
      <c r="K88" s="64"/>
    </row>
    <row r="89" spans="1:11" ht="12" customHeight="1">
      <c r="B89" s="54" t="s">
        <v>73</v>
      </c>
      <c r="C89" s="46" t="s">
        <v>74</v>
      </c>
      <c r="D89" s="66">
        <v>40.984000000000002</v>
      </c>
      <c r="E89" s="67">
        <v>18.235000000000003</v>
      </c>
      <c r="F89" s="67">
        <v>22.749000000000002</v>
      </c>
      <c r="G89" s="67">
        <v>0</v>
      </c>
      <c r="H89" s="67">
        <v>0</v>
      </c>
      <c r="I89" s="67">
        <v>17.310000000000002</v>
      </c>
      <c r="J89" s="64"/>
      <c r="K89" s="64"/>
    </row>
    <row r="90" spans="1:11" ht="12" customHeight="1">
      <c r="B90" s="54" t="s">
        <v>75</v>
      </c>
      <c r="C90" s="46" t="s">
        <v>294</v>
      </c>
      <c r="D90" s="66">
        <v>45.978999999999999</v>
      </c>
      <c r="E90" s="67">
        <v>4.75</v>
      </c>
      <c r="F90" s="67">
        <v>41.228999999999999</v>
      </c>
      <c r="G90" s="67">
        <v>0</v>
      </c>
      <c r="H90" s="67">
        <v>0</v>
      </c>
      <c r="I90" s="67">
        <v>0</v>
      </c>
      <c r="J90" s="64"/>
      <c r="K90" s="64"/>
    </row>
    <row r="91" spans="1:11" ht="12" customHeight="1">
      <c r="B91" s="54" t="s">
        <v>76</v>
      </c>
      <c r="C91" s="46" t="s">
        <v>77</v>
      </c>
      <c r="D91" s="66">
        <v>1.6E-2</v>
      </c>
      <c r="E91" s="67">
        <v>1.6E-2</v>
      </c>
      <c r="F91" s="67">
        <v>0</v>
      </c>
      <c r="G91" s="67">
        <v>0</v>
      </c>
      <c r="H91" s="67">
        <v>0</v>
      </c>
      <c r="I91" s="67">
        <v>0</v>
      </c>
      <c r="J91" s="64"/>
      <c r="K91" s="64"/>
    </row>
    <row r="92" spans="1:11" ht="16.5" hidden="1" customHeight="1">
      <c r="B92" s="53" t="s">
        <v>29</v>
      </c>
      <c r="C92" s="46"/>
      <c r="D92" s="47">
        <v>1008.1570000000004</v>
      </c>
      <c r="E92" s="48">
        <v>526.93499999999995</v>
      </c>
      <c r="F92" s="48">
        <v>262.64800000000002</v>
      </c>
      <c r="G92" s="48">
        <v>-4.0619999999999585</v>
      </c>
      <c r="H92" s="48">
        <v>222.63600000000042</v>
      </c>
      <c r="I92" s="48">
        <v>-196.69600000000003</v>
      </c>
      <c r="J92" s="64"/>
      <c r="K92" s="64"/>
    </row>
    <row r="93" spans="1:11" ht="21" customHeight="1">
      <c r="A93" s="30" t="s">
        <v>66</v>
      </c>
      <c r="B93" s="54"/>
      <c r="C93" s="46" t="s">
        <v>67</v>
      </c>
      <c r="D93" s="66">
        <v>262.86</v>
      </c>
      <c r="E93" s="67">
        <v>25.550999999999998</v>
      </c>
      <c r="F93" s="67">
        <v>221.02600000000001</v>
      </c>
      <c r="G93" s="67">
        <v>0</v>
      </c>
      <c r="H93" s="67">
        <v>16.282999999999998</v>
      </c>
      <c r="I93" s="67">
        <v>0</v>
      </c>
      <c r="J93" s="48"/>
      <c r="K93" s="64"/>
    </row>
    <row r="94" spans="1:11" ht="12" customHeight="1">
      <c r="A94" s="30" t="s">
        <v>68</v>
      </c>
      <c r="B94" s="54"/>
      <c r="C94" s="46" t="s">
        <v>69</v>
      </c>
      <c r="D94" s="66">
        <v>140.983</v>
      </c>
      <c r="E94" s="67">
        <v>22.001000000000001</v>
      </c>
      <c r="F94" s="67">
        <v>105.09399999999999</v>
      </c>
      <c r="G94" s="67">
        <v>0</v>
      </c>
      <c r="H94" s="67">
        <v>13.888</v>
      </c>
      <c r="I94" s="67">
        <v>0</v>
      </c>
      <c r="J94" s="64"/>
      <c r="K94" s="64"/>
    </row>
    <row r="95" spans="1:11" ht="12" customHeight="1">
      <c r="B95" s="54"/>
      <c r="C95" s="46" t="s">
        <v>70</v>
      </c>
      <c r="D95" s="66">
        <v>157.5</v>
      </c>
      <c r="E95" s="67">
        <v>35.731000000000002</v>
      </c>
      <c r="F95" s="67">
        <v>82.158000000000001</v>
      </c>
      <c r="G95" s="67">
        <v>0</v>
      </c>
      <c r="H95" s="67">
        <v>39.611000000000004</v>
      </c>
      <c r="I95" s="67">
        <v>0</v>
      </c>
      <c r="J95" s="64"/>
      <c r="K95" s="64"/>
    </row>
    <row r="96" spans="1:11" ht="12" customHeight="1">
      <c r="A96" s="30" t="s">
        <v>75</v>
      </c>
      <c r="B96" s="54"/>
      <c r="C96" s="46" t="s">
        <v>294</v>
      </c>
      <c r="D96" s="66">
        <v>115.93199999999999</v>
      </c>
      <c r="E96" s="67">
        <v>0</v>
      </c>
      <c r="F96" s="67">
        <v>115.93199999999999</v>
      </c>
      <c r="G96" s="67">
        <v>0</v>
      </c>
      <c r="H96" s="67">
        <v>0</v>
      </c>
      <c r="I96" s="67">
        <v>0</v>
      </c>
      <c r="J96" s="64"/>
      <c r="K96" s="64"/>
    </row>
    <row r="97" spans="1:11" ht="12" customHeight="1">
      <c r="A97" s="30" t="s">
        <v>76</v>
      </c>
      <c r="B97" s="54"/>
      <c r="C97" s="46" t="s">
        <v>77</v>
      </c>
      <c r="D97" s="66">
        <v>5.9450000000000003</v>
      </c>
      <c r="E97" s="67">
        <v>3.5500000000000003</v>
      </c>
      <c r="F97" s="67">
        <v>0</v>
      </c>
      <c r="G97" s="67">
        <v>0</v>
      </c>
      <c r="H97" s="67">
        <v>2.395</v>
      </c>
      <c r="I97" s="67">
        <v>0</v>
      </c>
      <c r="J97" s="64"/>
      <c r="K97" s="64"/>
    </row>
    <row r="98" spans="1:11" ht="21" customHeight="1" thickBot="1">
      <c r="A98" s="93" t="s">
        <v>89</v>
      </c>
      <c r="B98" s="94"/>
      <c r="C98" s="71" t="s">
        <v>90</v>
      </c>
      <c r="D98" s="66">
        <v>745.29700000000037</v>
      </c>
      <c r="E98" s="67">
        <v>501.3839999999999</v>
      </c>
      <c r="F98" s="67">
        <v>41.622</v>
      </c>
      <c r="G98" s="67">
        <v>-4.0619999999999585</v>
      </c>
      <c r="H98" s="67">
        <v>206.35300000000046</v>
      </c>
      <c r="I98" s="67">
        <v>-196.69600000000005</v>
      </c>
      <c r="J98" s="64"/>
      <c r="K98" s="64"/>
    </row>
    <row r="99" spans="1:11" ht="16.5" hidden="1" customHeight="1" thickBot="1">
      <c r="A99" s="74" t="s">
        <v>29</v>
      </c>
      <c r="B99" s="94"/>
      <c r="C99" s="71"/>
      <c r="D99" s="47">
        <v>1008.1570000000004</v>
      </c>
      <c r="E99" s="48">
        <v>526.93499999999995</v>
      </c>
      <c r="F99" s="48">
        <v>262.64800000000002</v>
      </c>
      <c r="G99" s="48">
        <v>-4.0619999999999585</v>
      </c>
      <c r="H99" s="48">
        <v>222.63600000000045</v>
      </c>
      <c r="I99" s="48">
        <v>-196.69600000000005</v>
      </c>
      <c r="J99" s="64"/>
      <c r="K99" s="64"/>
    </row>
    <row r="100" spans="1:11" ht="39" customHeight="1" thickBot="1">
      <c r="A100" s="41" t="s">
        <v>91</v>
      </c>
      <c r="B100" s="69"/>
      <c r="C100" s="76"/>
      <c r="D100" s="47"/>
      <c r="E100" s="48"/>
      <c r="F100" s="48"/>
      <c r="G100" s="48"/>
      <c r="H100" s="48"/>
      <c r="I100" s="48"/>
      <c r="J100" s="64"/>
      <c r="K100" s="64"/>
    </row>
    <row r="101" spans="1:11" ht="12" customHeight="1">
      <c r="A101" s="77"/>
      <c r="B101" s="91" t="s">
        <v>89</v>
      </c>
      <c r="C101" s="71" t="s">
        <v>90</v>
      </c>
      <c r="D101" s="66">
        <v>745.29700000000037</v>
      </c>
      <c r="E101" s="67">
        <v>501.3839999999999</v>
      </c>
      <c r="F101" s="67">
        <v>41.622</v>
      </c>
      <c r="G101" s="67">
        <v>-4.0619999999999585</v>
      </c>
      <c r="H101" s="67">
        <v>206.35300000000046</v>
      </c>
      <c r="I101" s="67">
        <v>-196.69600000000005</v>
      </c>
      <c r="J101" s="64"/>
      <c r="K101" s="64"/>
    </row>
    <row r="102" spans="1:11" ht="21" customHeight="1">
      <c r="B102" s="54" t="s">
        <v>52</v>
      </c>
      <c r="C102" s="46" t="s">
        <v>53</v>
      </c>
      <c r="D102" s="66">
        <v>1845.9380000000001</v>
      </c>
      <c r="E102" s="67">
        <v>0</v>
      </c>
      <c r="F102" s="67">
        <v>0</v>
      </c>
      <c r="G102" s="67">
        <v>0</v>
      </c>
      <c r="H102" s="67">
        <v>1845.9380000000001</v>
      </c>
      <c r="I102" s="67">
        <v>13.319999999999999</v>
      </c>
      <c r="J102" s="64"/>
      <c r="K102" s="64"/>
    </row>
    <row r="103" spans="1:11" ht="12" customHeight="1">
      <c r="B103" s="54" t="s">
        <v>58</v>
      </c>
      <c r="C103" s="46" t="s">
        <v>59</v>
      </c>
      <c r="D103" s="66">
        <v>369.67900000000003</v>
      </c>
      <c r="E103" s="67">
        <v>0</v>
      </c>
      <c r="F103" s="67">
        <v>0</v>
      </c>
      <c r="G103" s="67">
        <v>369.67900000000003</v>
      </c>
      <c r="H103" s="67">
        <v>0</v>
      </c>
      <c r="I103" s="67">
        <v>7.093</v>
      </c>
      <c r="J103" s="64"/>
      <c r="K103" s="64"/>
    </row>
    <row r="104" spans="1:11" ht="12" customHeight="1">
      <c r="B104" s="54" t="s">
        <v>66</v>
      </c>
      <c r="C104" s="46" t="s">
        <v>67</v>
      </c>
      <c r="D104" s="47">
        <v>397.53200000000004</v>
      </c>
      <c r="E104" s="67">
        <v>0</v>
      </c>
      <c r="F104" s="67">
        <v>0</v>
      </c>
      <c r="G104" s="67">
        <v>21.957000000000004</v>
      </c>
      <c r="H104" s="67">
        <v>375.57500000000005</v>
      </c>
      <c r="I104" s="67">
        <v>98.293000000000006</v>
      </c>
      <c r="J104" s="64"/>
      <c r="K104" s="64"/>
    </row>
    <row r="105" spans="1:11" ht="12" customHeight="1">
      <c r="B105" s="54" t="s">
        <v>68</v>
      </c>
      <c r="C105" s="46" t="s">
        <v>69</v>
      </c>
      <c r="D105" s="47">
        <v>32.468000000000004</v>
      </c>
      <c r="E105" s="67">
        <v>0</v>
      </c>
      <c r="F105" s="67">
        <v>0</v>
      </c>
      <c r="G105" s="67">
        <v>8.9700000000000006</v>
      </c>
      <c r="H105" s="67">
        <v>23.498000000000001</v>
      </c>
      <c r="I105" s="67">
        <v>45.652000000000001</v>
      </c>
      <c r="J105" s="64"/>
      <c r="K105" s="64"/>
    </row>
    <row r="106" spans="1:11" ht="12" customHeight="1">
      <c r="B106" s="54"/>
      <c r="C106" s="46" t="s">
        <v>70</v>
      </c>
      <c r="D106" s="47">
        <v>17.245000000000001</v>
      </c>
      <c r="E106" s="67">
        <v>0</v>
      </c>
      <c r="F106" s="67">
        <v>0</v>
      </c>
      <c r="G106" s="67">
        <v>7.3440000000000003</v>
      </c>
      <c r="H106" s="67">
        <v>9.9009999999999998</v>
      </c>
      <c r="I106" s="67">
        <v>45.741000000000007</v>
      </c>
      <c r="J106" s="64"/>
      <c r="K106" s="64"/>
    </row>
    <row r="107" spans="1:11" ht="12" customHeight="1">
      <c r="B107" s="54" t="s">
        <v>71</v>
      </c>
      <c r="C107" s="46" t="s">
        <v>72</v>
      </c>
      <c r="D107" s="66">
        <v>286.46699999999998</v>
      </c>
      <c r="E107" s="67">
        <v>0</v>
      </c>
      <c r="F107" s="67">
        <v>0</v>
      </c>
      <c r="G107" s="67">
        <v>9.2989999999999995</v>
      </c>
      <c r="H107" s="67">
        <v>277.16799999999995</v>
      </c>
      <c r="I107" s="67">
        <v>46.75</v>
      </c>
      <c r="J107" s="64"/>
      <c r="K107" s="64"/>
    </row>
    <row r="108" spans="1:11" ht="12" customHeight="1">
      <c r="B108" s="54" t="s">
        <v>75</v>
      </c>
      <c r="C108" s="46" t="s">
        <v>294</v>
      </c>
      <c r="D108" s="66">
        <v>72.668000000000006</v>
      </c>
      <c r="E108" s="67">
        <v>0</v>
      </c>
      <c r="F108" s="67">
        <v>0</v>
      </c>
      <c r="G108" s="67">
        <v>0.91799999999999993</v>
      </c>
      <c r="H108" s="67">
        <v>71.75</v>
      </c>
      <c r="I108" s="67">
        <v>5.891</v>
      </c>
      <c r="J108" s="64"/>
      <c r="K108" s="64"/>
    </row>
    <row r="109" spans="1:11" ht="12" customHeight="1">
      <c r="B109" s="54" t="s">
        <v>76</v>
      </c>
      <c r="C109" s="46" t="s">
        <v>77</v>
      </c>
      <c r="D109" s="66">
        <v>5.9290000000000003</v>
      </c>
      <c r="E109" s="67">
        <v>0</v>
      </c>
      <c r="F109" s="67">
        <v>0</v>
      </c>
      <c r="G109" s="67">
        <v>2.77</v>
      </c>
      <c r="H109" s="67">
        <v>3.1590000000000003</v>
      </c>
      <c r="I109" s="67">
        <v>0</v>
      </c>
      <c r="J109" s="64"/>
      <c r="K109" s="64"/>
    </row>
    <row r="110" spans="1:11" ht="16.5" hidden="1" customHeight="1">
      <c r="B110" s="53" t="s">
        <v>29</v>
      </c>
      <c r="C110" s="46"/>
      <c r="D110" s="47">
        <v>3358.4460000000008</v>
      </c>
      <c r="E110" s="48">
        <v>501.3839999999999</v>
      </c>
      <c r="F110" s="48">
        <v>41.622</v>
      </c>
      <c r="G110" s="48">
        <v>387.57400000000007</v>
      </c>
      <c r="H110" s="48">
        <v>2427.8660000000009</v>
      </c>
      <c r="I110" s="48">
        <v>-77.990000000000066</v>
      </c>
      <c r="J110" s="64"/>
      <c r="K110" s="64"/>
    </row>
    <row r="111" spans="1:11" ht="21" customHeight="1">
      <c r="A111" s="30" t="s">
        <v>78</v>
      </c>
      <c r="B111" s="53"/>
      <c r="C111" s="46" t="s">
        <v>79</v>
      </c>
      <c r="D111" s="66">
        <v>30.805999999999997</v>
      </c>
      <c r="E111" s="67">
        <v>0</v>
      </c>
      <c r="F111" s="67">
        <v>0</v>
      </c>
      <c r="G111" s="67">
        <v>30.805999999999997</v>
      </c>
      <c r="H111" s="67">
        <v>0</v>
      </c>
      <c r="I111" s="67">
        <v>5.5979999999999999</v>
      </c>
      <c r="J111" s="64"/>
      <c r="K111" s="64"/>
    </row>
    <row r="112" spans="1:11" ht="16.5" customHeight="1">
      <c r="A112" s="30" t="s">
        <v>66</v>
      </c>
      <c r="B112" s="54"/>
      <c r="C112" s="46" t="s">
        <v>67</v>
      </c>
      <c r="D112" s="67">
        <v>424.63600000000002</v>
      </c>
      <c r="E112" s="67">
        <v>363.58000000000004</v>
      </c>
      <c r="F112" s="67">
        <v>30.066000000000003</v>
      </c>
      <c r="G112" s="67">
        <v>27.465000000000003</v>
      </c>
      <c r="H112" s="67">
        <v>3.5249999999999986</v>
      </c>
      <c r="I112" s="67">
        <v>210.11100000000002</v>
      </c>
      <c r="J112" s="64"/>
      <c r="K112" s="64"/>
    </row>
    <row r="113" spans="1:11" ht="12" customHeight="1">
      <c r="A113" s="30" t="s">
        <v>68</v>
      </c>
      <c r="B113" s="54"/>
      <c r="C113" s="46" t="s">
        <v>69</v>
      </c>
      <c r="D113" s="47">
        <v>30.990000000000002</v>
      </c>
      <c r="E113" s="67">
        <v>0</v>
      </c>
      <c r="F113" s="67">
        <v>0</v>
      </c>
      <c r="G113" s="67">
        <v>27.465000000000003</v>
      </c>
      <c r="H113" s="67">
        <v>3.5249999999999986</v>
      </c>
      <c r="I113" s="67">
        <v>73.057000000000002</v>
      </c>
      <c r="J113" s="64"/>
      <c r="K113" s="64"/>
    </row>
    <row r="114" spans="1:11" ht="12" customHeight="1">
      <c r="B114" s="54"/>
      <c r="C114" s="46" t="s">
        <v>70</v>
      </c>
      <c r="D114" s="47">
        <v>39.798000000000002</v>
      </c>
      <c r="E114" s="67">
        <v>0</v>
      </c>
      <c r="F114" s="67">
        <v>0</v>
      </c>
      <c r="G114" s="67">
        <v>28.218000000000004</v>
      </c>
      <c r="H114" s="67">
        <v>11.579999999999998</v>
      </c>
      <c r="I114" s="67">
        <v>76.914999999999992</v>
      </c>
      <c r="J114" s="64"/>
      <c r="K114" s="64"/>
    </row>
    <row r="115" spans="1:11" ht="12" customHeight="1">
      <c r="A115" s="30" t="s">
        <v>71</v>
      </c>
      <c r="B115" s="54"/>
      <c r="C115" s="46" t="s">
        <v>72</v>
      </c>
      <c r="D115" s="66">
        <v>376.33600000000001</v>
      </c>
      <c r="E115" s="67">
        <v>350.58100000000002</v>
      </c>
      <c r="F115" s="67">
        <v>25.755000000000003</v>
      </c>
      <c r="G115" s="67">
        <v>0</v>
      </c>
      <c r="H115" s="67">
        <v>0</v>
      </c>
      <c r="I115" s="67">
        <v>87.463999999999999</v>
      </c>
      <c r="J115" s="64"/>
      <c r="K115" s="64"/>
    </row>
    <row r="116" spans="1:11" ht="12" customHeight="1">
      <c r="A116" s="30" t="s">
        <v>73</v>
      </c>
      <c r="B116" s="54"/>
      <c r="C116" s="46" t="s">
        <v>80</v>
      </c>
      <c r="D116" s="66">
        <v>17.310000000000002</v>
      </c>
      <c r="E116" s="67">
        <v>12.999000000000001</v>
      </c>
      <c r="F116" s="67">
        <v>4.3109999999999999</v>
      </c>
      <c r="G116" s="67">
        <v>0</v>
      </c>
      <c r="H116" s="67">
        <v>0</v>
      </c>
      <c r="I116" s="67">
        <v>40.984000000000002</v>
      </c>
      <c r="J116" s="64"/>
      <c r="K116" s="64"/>
    </row>
    <row r="117" spans="1:11" ht="12" customHeight="1">
      <c r="A117" s="30" t="s">
        <v>75</v>
      </c>
      <c r="B117" s="54"/>
      <c r="C117" s="46" t="s">
        <v>294</v>
      </c>
      <c r="D117" s="66">
        <v>0</v>
      </c>
      <c r="E117" s="67">
        <v>0</v>
      </c>
      <c r="F117" s="67">
        <v>0</v>
      </c>
      <c r="G117" s="67">
        <v>0</v>
      </c>
      <c r="H117" s="67">
        <v>0</v>
      </c>
      <c r="I117" s="67">
        <v>8.6059999999999999</v>
      </c>
      <c r="J117" s="64"/>
      <c r="K117" s="64"/>
    </row>
    <row r="118" spans="1:11" ht="12" customHeight="1">
      <c r="A118" s="30" t="s">
        <v>76</v>
      </c>
      <c r="B118" s="54"/>
      <c r="C118" s="46" t="s">
        <v>77</v>
      </c>
      <c r="D118" s="66">
        <v>0</v>
      </c>
      <c r="E118" s="67">
        <v>0</v>
      </c>
      <c r="F118" s="67">
        <v>0</v>
      </c>
      <c r="G118" s="67">
        <v>0</v>
      </c>
      <c r="H118" s="67">
        <v>0</v>
      </c>
      <c r="I118" s="67">
        <v>0</v>
      </c>
      <c r="J118" s="64"/>
      <c r="K118" s="64"/>
    </row>
    <row r="119" spans="1:11" ht="21" customHeight="1" thickBot="1">
      <c r="A119" s="93" t="s">
        <v>81</v>
      </c>
      <c r="B119" s="94"/>
      <c r="C119" s="71" t="s">
        <v>82</v>
      </c>
      <c r="D119" s="66">
        <v>2903.0040000000004</v>
      </c>
      <c r="E119" s="67">
        <v>137.80399999999992</v>
      </c>
      <c r="F119" s="67">
        <v>11.556000000000001</v>
      </c>
      <c r="G119" s="67">
        <v>329.30300000000005</v>
      </c>
      <c r="H119" s="67">
        <v>2424.3410000000003</v>
      </c>
      <c r="I119" s="67">
        <v>-293.69900000000007</v>
      </c>
      <c r="J119" s="64"/>
      <c r="K119" s="64"/>
    </row>
    <row r="120" spans="1:11" ht="16.5" hidden="1" customHeight="1" thickBot="1">
      <c r="A120" s="57" t="s">
        <v>29</v>
      </c>
      <c r="B120" s="56"/>
      <c r="D120" s="47">
        <v>3358.4460000000004</v>
      </c>
      <c r="E120" s="48">
        <v>501.38399999999996</v>
      </c>
      <c r="F120" s="48">
        <v>41.622</v>
      </c>
      <c r="G120" s="48">
        <v>387.57400000000007</v>
      </c>
      <c r="H120" s="48">
        <v>2427.8660000000004</v>
      </c>
      <c r="I120" s="48">
        <v>-77.990000000000038</v>
      </c>
      <c r="J120" s="64"/>
      <c r="K120" s="64"/>
    </row>
    <row r="121" spans="1:11" ht="12" customHeight="1">
      <c r="A121" s="58"/>
      <c r="B121" s="65"/>
      <c r="D121" s="95"/>
      <c r="E121" s="95"/>
      <c r="F121" s="95"/>
      <c r="G121" s="95"/>
      <c r="H121" s="95"/>
      <c r="I121" s="95"/>
      <c r="K121" s="28"/>
    </row>
    <row r="122" spans="1:11" ht="15.75" customHeight="1">
      <c r="A122" s="86" t="s">
        <v>92</v>
      </c>
      <c r="B122" s="65"/>
      <c r="C122" s="65"/>
      <c r="D122" s="95"/>
      <c r="E122" s="96"/>
      <c r="F122" s="96"/>
      <c r="G122" s="96"/>
      <c r="H122" s="96"/>
      <c r="I122" s="96"/>
      <c r="K122" s="28"/>
    </row>
    <row r="123" spans="1:11" ht="12" customHeight="1">
      <c r="A123" s="180" t="s">
        <v>3</v>
      </c>
      <c r="B123" s="180"/>
      <c r="C123" s="180"/>
      <c r="D123" s="180"/>
      <c r="E123" s="180"/>
      <c r="F123" s="180"/>
      <c r="G123" s="180"/>
      <c r="H123" s="180"/>
      <c r="I123" s="180"/>
      <c r="K123" s="28"/>
    </row>
    <row r="124" spans="1:11" ht="12" customHeight="1">
      <c r="A124" s="163">
        <v>2019</v>
      </c>
      <c r="B124" s="163"/>
      <c r="C124" s="163"/>
      <c r="D124" s="163"/>
      <c r="E124" s="163"/>
      <c r="F124" s="163"/>
      <c r="G124" s="163"/>
      <c r="H124" s="163"/>
      <c r="I124" s="163"/>
      <c r="K124" s="28"/>
    </row>
    <row r="125" spans="1:11" ht="12" customHeight="1">
      <c r="A125" s="163" t="s">
        <v>4</v>
      </c>
      <c r="B125" s="163"/>
      <c r="C125" s="163"/>
      <c r="D125" s="163"/>
      <c r="E125" s="163"/>
      <c r="F125" s="163"/>
      <c r="G125" s="163"/>
      <c r="H125" s="163"/>
      <c r="I125" s="163"/>
      <c r="K125" s="28"/>
    </row>
    <row r="126" spans="1:11" ht="9" customHeight="1">
      <c r="A126" s="87"/>
      <c r="B126" s="87"/>
      <c r="C126" s="87"/>
      <c r="D126" s="88"/>
      <c r="E126" s="88"/>
      <c r="F126" s="88"/>
      <c r="G126" s="88"/>
      <c r="H126" s="88"/>
      <c r="I126" s="88"/>
      <c r="K126" s="28"/>
    </row>
    <row r="127" spans="1:11" ht="18" customHeight="1">
      <c r="A127" s="164" t="s">
        <v>5</v>
      </c>
      <c r="B127" s="165"/>
      <c r="C127" s="170" t="s">
        <v>6</v>
      </c>
      <c r="D127" s="173" t="s">
        <v>7</v>
      </c>
      <c r="E127" s="173" t="s">
        <v>8</v>
      </c>
      <c r="F127" s="173" t="s">
        <v>9</v>
      </c>
      <c r="G127" s="173" t="s">
        <v>10</v>
      </c>
      <c r="H127" s="173" t="s">
        <v>11</v>
      </c>
      <c r="I127" s="175" t="s">
        <v>12</v>
      </c>
      <c r="K127" s="28"/>
    </row>
    <row r="128" spans="1:11" ht="18" customHeight="1">
      <c r="A128" s="168"/>
      <c r="B128" s="169"/>
      <c r="C128" s="171"/>
      <c r="D128" s="174"/>
      <c r="E128" s="174"/>
      <c r="F128" s="174"/>
      <c r="G128" s="174"/>
      <c r="H128" s="174"/>
      <c r="I128" s="176"/>
      <c r="K128" s="28"/>
    </row>
    <row r="129" spans="1:11" ht="18" customHeight="1">
      <c r="A129" s="181" t="s">
        <v>84</v>
      </c>
      <c r="B129" s="170" t="s">
        <v>20</v>
      </c>
      <c r="C129" s="171"/>
      <c r="D129" s="174"/>
      <c r="E129" s="178" t="s">
        <v>13</v>
      </c>
      <c r="F129" s="179"/>
      <c r="G129" s="174"/>
      <c r="H129" s="174"/>
      <c r="I129" s="177"/>
      <c r="K129" s="28"/>
    </row>
    <row r="130" spans="1:11" ht="18" customHeight="1">
      <c r="A130" s="182"/>
      <c r="B130" s="172"/>
      <c r="C130" s="172"/>
      <c r="D130" s="32" t="s">
        <v>14</v>
      </c>
      <c r="E130" s="32" t="s">
        <v>15</v>
      </c>
      <c r="F130" s="32" t="s">
        <v>16</v>
      </c>
      <c r="G130" s="32" t="s">
        <v>17</v>
      </c>
      <c r="H130" s="32" t="s">
        <v>18</v>
      </c>
      <c r="I130" s="32" t="s">
        <v>19</v>
      </c>
      <c r="K130" s="28"/>
    </row>
    <row r="131" spans="1:11" ht="39" customHeight="1" thickBot="1">
      <c r="A131" s="41" t="s">
        <v>93</v>
      </c>
      <c r="B131" s="69"/>
      <c r="C131" s="89"/>
      <c r="D131" s="97"/>
      <c r="E131" s="96"/>
      <c r="F131" s="96"/>
      <c r="G131" s="96"/>
      <c r="H131" s="96"/>
      <c r="I131" s="96"/>
      <c r="K131" s="28"/>
    </row>
    <row r="132" spans="1:11" ht="12" customHeight="1">
      <c r="A132" s="77"/>
      <c r="B132" s="91" t="s">
        <v>81</v>
      </c>
      <c r="C132" s="71" t="s">
        <v>82</v>
      </c>
      <c r="D132" s="66">
        <v>2903.0040000000004</v>
      </c>
      <c r="E132" s="67">
        <v>137.80399999999992</v>
      </c>
      <c r="F132" s="67">
        <v>11.556000000000001</v>
      </c>
      <c r="G132" s="67">
        <v>329.30300000000005</v>
      </c>
      <c r="H132" s="67">
        <v>2424.3410000000003</v>
      </c>
      <c r="I132" s="67">
        <v>-293.69900000000007</v>
      </c>
      <c r="J132" s="64"/>
      <c r="K132" s="64"/>
    </row>
    <row r="133" spans="1:11" ht="21" customHeight="1">
      <c r="B133" s="54" t="s">
        <v>94</v>
      </c>
      <c r="C133" s="46" t="s">
        <v>95</v>
      </c>
      <c r="D133" s="66">
        <v>457.40499999999997</v>
      </c>
      <c r="E133" s="67">
        <v>0</v>
      </c>
      <c r="F133" s="67">
        <v>0</v>
      </c>
      <c r="G133" s="67">
        <v>457.40499999999997</v>
      </c>
      <c r="H133" s="67">
        <v>0</v>
      </c>
      <c r="I133" s="67">
        <v>0.44700000000000001</v>
      </c>
      <c r="J133" s="64"/>
      <c r="K133" s="64"/>
    </row>
    <row r="134" spans="1:11" ht="12" customHeight="1">
      <c r="B134" s="54" t="s">
        <v>96</v>
      </c>
      <c r="C134" s="46" t="s">
        <v>97</v>
      </c>
      <c r="D134" s="66">
        <v>442.245</v>
      </c>
      <c r="E134" s="67">
        <v>0</v>
      </c>
      <c r="F134" s="67">
        <v>0</v>
      </c>
      <c r="G134" s="67">
        <v>442.245</v>
      </c>
      <c r="H134" s="67">
        <v>0</v>
      </c>
      <c r="I134" s="67">
        <v>0.44700000000000001</v>
      </c>
      <c r="J134" s="64"/>
      <c r="K134" s="64"/>
    </row>
    <row r="135" spans="1:11" ht="12" customHeight="1">
      <c r="B135" s="54" t="s">
        <v>98</v>
      </c>
      <c r="C135" s="46" t="s">
        <v>99</v>
      </c>
      <c r="D135" s="66">
        <v>15.16</v>
      </c>
      <c r="E135" s="67">
        <v>0</v>
      </c>
      <c r="F135" s="67">
        <v>0</v>
      </c>
      <c r="G135" s="67">
        <v>15.16</v>
      </c>
      <c r="H135" s="67">
        <v>0</v>
      </c>
      <c r="I135" s="67">
        <v>0</v>
      </c>
      <c r="J135" s="64"/>
      <c r="K135" s="64"/>
    </row>
    <row r="136" spans="1:11" ht="21" customHeight="1">
      <c r="B136" s="54" t="s">
        <v>100</v>
      </c>
      <c r="C136" s="46" t="s">
        <v>252</v>
      </c>
      <c r="D136" s="66">
        <v>732.2059999999999</v>
      </c>
      <c r="E136" s="67">
        <v>19.303999999999998</v>
      </c>
      <c r="F136" s="67">
        <v>114.538</v>
      </c>
      <c r="G136" s="67">
        <v>597.51800000000003</v>
      </c>
      <c r="H136" s="67">
        <v>0.84599999999999997</v>
      </c>
      <c r="I136" s="67">
        <v>2.9859999999999998</v>
      </c>
      <c r="J136" s="64"/>
      <c r="K136" s="64"/>
    </row>
    <row r="137" spans="1:11" ht="12" customHeight="1">
      <c r="B137" s="54" t="s">
        <v>101</v>
      </c>
      <c r="C137" s="46" t="s">
        <v>102</v>
      </c>
      <c r="D137" s="66">
        <v>281.82100000000003</v>
      </c>
      <c r="E137" s="67">
        <v>17.643000000000001</v>
      </c>
      <c r="F137" s="67">
        <v>26.504999999999999</v>
      </c>
      <c r="G137" s="67">
        <v>237.673</v>
      </c>
      <c r="H137" s="67">
        <v>0</v>
      </c>
      <c r="I137" s="67">
        <v>1.6949999999999998</v>
      </c>
      <c r="J137" s="64"/>
      <c r="K137" s="64"/>
    </row>
    <row r="138" spans="1:11" ht="12" customHeight="1">
      <c r="B138" s="54" t="s">
        <v>103</v>
      </c>
      <c r="C138" s="46" t="s">
        <v>253</v>
      </c>
      <c r="D138" s="66">
        <v>43.067</v>
      </c>
      <c r="E138" s="67">
        <v>1.660999999999998</v>
      </c>
      <c r="F138" s="67">
        <v>0.497</v>
      </c>
      <c r="G138" s="67">
        <v>40.063000000000002</v>
      </c>
      <c r="H138" s="67">
        <v>0.84599999999999997</v>
      </c>
      <c r="I138" s="67">
        <v>0</v>
      </c>
      <c r="J138" s="64"/>
      <c r="K138" s="64"/>
    </row>
    <row r="139" spans="1:11" ht="12" customHeight="1">
      <c r="B139" s="54" t="s">
        <v>254</v>
      </c>
      <c r="C139" s="46" t="s">
        <v>255</v>
      </c>
      <c r="D139" s="66">
        <v>381.45600000000002</v>
      </c>
      <c r="E139" s="67">
        <v>0</v>
      </c>
      <c r="F139" s="67">
        <v>61.673999999999999</v>
      </c>
      <c r="G139" s="67">
        <v>319.78200000000004</v>
      </c>
      <c r="H139" s="67">
        <v>0</v>
      </c>
      <c r="I139" s="67">
        <v>1.2909999999999999</v>
      </c>
      <c r="J139" s="64"/>
      <c r="K139" s="64"/>
    </row>
    <row r="140" spans="1:11" ht="12" customHeight="1">
      <c r="B140" s="54" t="s">
        <v>256</v>
      </c>
      <c r="C140" s="46" t="s">
        <v>257</v>
      </c>
      <c r="D140" s="66">
        <v>33.118000000000002</v>
      </c>
      <c r="E140" s="67">
        <v>0</v>
      </c>
      <c r="F140" s="67">
        <v>33.118000000000002</v>
      </c>
      <c r="G140" s="67">
        <v>0</v>
      </c>
      <c r="H140" s="67">
        <v>0</v>
      </c>
      <c r="I140" s="67">
        <v>0</v>
      </c>
      <c r="J140" s="64"/>
      <c r="K140" s="64"/>
    </row>
    <row r="141" spans="1:11" ht="12" customHeight="1">
      <c r="B141" s="54" t="s">
        <v>258</v>
      </c>
      <c r="C141" s="46" t="s">
        <v>259</v>
      </c>
      <c r="D141" s="66">
        <v>7.2559999999999993</v>
      </c>
      <c r="E141" s="67">
        <v>0</v>
      </c>
      <c r="F141" s="67">
        <v>7.2559999999999993</v>
      </c>
      <c r="G141" s="67">
        <v>0</v>
      </c>
      <c r="H141" s="67">
        <v>0</v>
      </c>
      <c r="I141" s="67">
        <v>0</v>
      </c>
      <c r="J141" s="64"/>
      <c r="K141" s="64"/>
    </row>
    <row r="142" spans="1:11" ht="21" customHeight="1">
      <c r="B142" s="54" t="s">
        <v>104</v>
      </c>
      <c r="C142" s="46" t="s">
        <v>105</v>
      </c>
      <c r="D142" s="66">
        <v>606.24099999999999</v>
      </c>
      <c r="E142" s="67">
        <v>0</v>
      </c>
      <c r="F142" s="67">
        <v>0</v>
      </c>
      <c r="G142" s="67">
        <v>0</v>
      </c>
      <c r="H142" s="67">
        <v>606.24099999999999</v>
      </c>
      <c r="I142" s="67">
        <v>7.9910000000000005</v>
      </c>
      <c r="J142" s="64"/>
      <c r="K142" s="64"/>
    </row>
    <row r="143" spans="1:11" ht="12" customHeight="1">
      <c r="B143" s="54" t="s">
        <v>106</v>
      </c>
      <c r="C143" s="46" t="s">
        <v>107</v>
      </c>
      <c r="D143" s="66">
        <v>374.02099999999996</v>
      </c>
      <c r="E143" s="67">
        <v>0</v>
      </c>
      <c r="F143" s="67">
        <v>0</v>
      </c>
      <c r="G143" s="67">
        <v>0</v>
      </c>
      <c r="H143" s="67">
        <v>374.02099999999996</v>
      </c>
      <c r="I143" s="67">
        <v>7.569</v>
      </c>
      <c r="J143" s="64"/>
      <c r="K143" s="64"/>
    </row>
    <row r="144" spans="1:11" ht="12" customHeight="1">
      <c r="B144" s="54" t="s">
        <v>108</v>
      </c>
      <c r="C144" s="46" t="s">
        <v>260</v>
      </c>
      <c r="D144" s="66">
        <v>146.46799999999999</v>
      </c>
      <c r="E144" s="67">
        <v>0</v>
      </c>
      <c r="F144" s="67">
        <v>0</v>
      </c>
      <c r="G144" s="67">
        <v>0</v>
      </c>
      <c r="H144" s="67">
        <v>146.46799999999999</v>
      </c>
      <c r="I144" s="67">
        <v>0.21599999999999997</v>
      </c>
      <c r="J144" s="64"/>
      <c r="K144" s="64"/>
    </row>
    <row r="145" spans="1:11" ht="12" customHeight="1">
      <c r="B145" s="54" t="s">
        <v>109</v>
      </c>
      <c r="C145" s="46" t="s">
        <v>110</v>
      </c>
      <c r="D145" s="66">
        <v>85.75200000000001</v>
      </c>
      <c r="E145" s="67">
        <v>0</v>
      </c>
      <c r="F145" s="67">
        <v>0</v>
      </c>
      <c r="G145" s="67">
        <v>0</v>
      </c>
      <c r="H145" s="67">
        <v>85.75200000000001</v>
      </c>
      <c r="I145" s="67">
        <v>0.20599999999999999</v>
      </c>
      <c r="J145" s="64"/>
      <c r="K145" s="64"/>
    </row>
    <row r="146" spans="1:11" ht="21" customHeight="1">
      <c r="B146" s="54" t="s">
        <v>111</v>
      </c>
      <c r="C146" s="46" t="s">
        <v>112</v>
      </c>
      <c r="D146" s="47">
        <v>305.178</v>
      </c>
      <c r="E146" s="67">
        <v>15.481999999999999</v>
      </c>
      <c r="F146" s="67">
        <v>153.79700000000003</v>
      </c>
      <c r="G146" s="48">
        <v>25.168000000000003</v>
      </c>
      <c r="H146" s="67">
        <v>110.73099999999999</v>
      </c>
      <c r="I146" s="67">
        <v>106.37899999999999</v>
      </c>
      <c r="J146" s="64"/>
      <c r="K146" s="64"/>
    </row>
    <row r="147" spans="1:11" ht="12" customHeight="1">
      <c r="B147" s="54" t="s">
        <v>113</v>
      </c>
      <c r="C147" s="46" t="s">
        <v>261</v>
      </c>
      <c r="D147" s="66">
        <v>125.129</v>
      </c>
      <c r="E147" s="67">
        <v>0</v>
      </c>
      <c r="F147" s="67">
        <v>125.129</v>
      </c>
      <c r="G147" s="67">
        <v>0</v>
      </c>
      <c r="H147" s="67">
        <v>0</v>
      </c>
      <c r="I147" s="67">
        <v>16.304000000000002</v>
      </c>
      <c r="J147" s="64"/>
      <c r="K147" s="64"/>
    </row>
    <row r="148" spans="1:11" ht="12" customHeight="1">
      <c r="B148" s="54" t="s">
        <v>114</v>
      </c>
      <c r="C148" s="46" t="s">
        <v>262</v>
      </c>
      <c r="D148" s="66">
        <v>104.812</v>
      </c>
      <c r="E148" s="67">
        <v>11.442</v>
      </c>
      <c r="F148" s="67">
        <v>23.724000000000004</v>
      </c>
      <c r="G148" s="67">
        <v>0.33800000000000002</v>
      </c>
      <c r="H148" s="67">
        <v>69.308000000000007</v>
      </c>
      <c r="I148" s="67">
        <v>34.474999999999994</v>
      </c>
      <c r="J148" s="64"/>
      <c r="K148" s="64"/>
    </row>
    <row r="149" spans="1:11" ht="12" customHeight="1">
      <c r="B149" s="54" t="s">
        <v>115</v>
      </c>
      <c r="C149" s="46" t="s">
        <v>116</v>
      </c>
      <c r="D149" s="47">
        <v>0</v>
      </c>
      <c r="E149" s="67">
        <v>0</v>
      </c>
      <c r="F149" s="67">
        <v>0</v>
      </c>
      <c r="G149" s="67">
        <v>0</v>
      </c>
      <c r="H149" s="67">
        <v>0</v>
      </c>
      <c r="I149" s="67">
        <v>0</v>
      </c>
      <c r="J149" s="64"/>
      <c r="K149" s="64"/>
    </row>
    <row r="150" spans="1:11" ht="12" customHeight="1">
      <c r="B150" s="54" t="s">
        <v>117</v>
      </c>
      <c r="C150" s="46" t="s">
        <v>118</v>
      </c>
      <c r="D150" s="66">
        <v>1.2269999999999999</v>
      </c>
      <c r="E150" s="67">
        <v>0</v>
      </c>
      <c r="F150" s="67">
        <v>0</v>
      </c>
      <c r="G150" s="67">
        <v>1.2269999999999999</v>
      </c>
      <c r="H150" s="67">
        <v>0</v>
      </c>
      <c r="I150" s="67">
        <v>8.3509999999999991</v>
      </c>
      <c r="J150" s="64"/>
      <c r="K150" s="64"/>
    </row>
    <row r="151" spans="1:11" ht="12" customHeight="1">
      <c r="B151" s="54" t="s">
        <v>119</v>
      </c>
      <c r="C151" s="46" t="s">
        <v>120</v>
      </c>
      <c r="D151" s="66">
        <v>74.010000000000005</v>
      </c>
      <c r="E151" s="67">
        <v>4.0400000000000009</v>
      </c>
      <c r="F151" s="67">
        <v>4.944</v>
      </c>
      <c r="G151" s="67">
        <v>23.603000000000002</v>
      </c>
      <c r="H151" s="67">
        <v>41.422999999999995</v>
      </c>
      <c r="I151" s="67">
        <v>21.575999999999997</v>
      </c>
      <c r="J151" s="64"/>
      <c r="K151" s="64"/>
    </row>
    <row r="152" spans="1:11" ht="12" customHeight="1">
      <c r="B152" s="54" t="s">
        <v>263</v>
      </c>
      <c r="C152" s="46" t="s">
        <v>264</v>
      </c>
      <c r="D152" s="66">
        <v>0</v>
      </c>
      <c r="E152" s="67">
        <v>0</v>
      </c>
      <c r="F152" s="67">
        <v>0</v>
      </c>
      <c r="G152" s="67">
        <v>0</v>
      </c>
      <c r="H152" s="67">
        <v>0</v>
      </c>
      <c r="I152" s="67">
        <v>25.672999999999998</v>
      </c>
      <c r="J152" s="64"/>
      <c r="K152" s="64"/>
    </row>
    <row r="153" spans="1:11" ht="16.5" hidden="1" customHeight="1">
      <c r="B153" s="53" t="s">
        <v>29</v>
      </c>
      <c r="C153" s="98"/>
      <c r="D153" s="47">
        <v>5004.0340000000006</v>
      </c>
      <c r="E153" s="48">
        <v>172.58999999999992</v>
      </c>
      <c r="F153" s="48">
        <v>279.89100000000002</v>
      </c>
      <c r="G153" s="48">
        <v>1409.394</v>
      </c>
      <c r="H153" s="48">
        <v>3142.1590000000006</v>
      </c>
      <c r="I153" s="48">
        <v>-175.8960000000001</v>
      </c>
      <c r="J153" s="64"/>
      <c r="K153" s="64"/>
    </row>
    <row r="154" spans="1:11" ht="21" customHeight="1">
      <c r="A154" s="30" t="s">
        <v>94</v>
      </c>
      <c r="B154" s="54"/>
      <c r="C154" s="46" t="s">
        <v>95</v>
      </c>
      <c r="D154" s="66">
        <v>446.07000000000005</v>
      </c>
      <c r="E154" s="67">
        <v>85.435000000000002</v>
      </c>
      <c r="F154" s="67">
        <v>8.1509999999999998</v>
      </c>
      <c r="G154" s="67">
        <v>0</v>
      </c>
      <c r="H154" s="67">
        <v>352.48399999999998</v>
      </c>
      <c r="I154" s="67">
        <v>11.782</v>
      </c>
      <c r="J154" s="64"/>
      <c r="K154" s="64"/>
    </row>
    <row r="155" spans="1:11" ht="12" customHeight="1">
      <c r="A155" s="30" t="s">
        <v>96</v>
      </c>
      <c r="B155" s="54"/>
      <c r="C155" s="46" t="s">
        <v>97</v>
      </c>
      <c r="D155" s="66">
        <v>430.90999999999997</v>
      </c>
      <c r="E155" s="67">
        <v>85.435000000000002</v>
      </c>
      <c r="F155" s="67">
        <v>8.1509999999999998</v>
      </c>
      <c r="G155" s="67">
        <v>0</v>
      </c>
      <c r="H155" s="67">
        <v>337.32400000000001</v>
      </c>
      <c r="I155" s="67">
        <v>11.782</v>
      </c>
      <c r="J155" s="64"/>
      <c r="K155" s="64"/>
    </row>
    <row r="156" spans="1:11" ht="12" customHeight="1">
      <c r="A156" s="42" t="s">
        <v>98</v>
      </c>
      <c r="B156" s="54"/>
      <c r="C156" s="46" t="s">
        <v>99</v>
      </c>
      <c r="D156" s="66">
        <v>15.159999999999998</v>
      </c>
      <c r="E156" s="67">
        <v>0</v>
      </c>
      <c r="F156" s="67">
        <v>0</v>
      </c>
      <c r="G156" s="67">
        <v>0</v>
      </c>
      <c r="H156" s="67">
        <v>15.159999999999998</v>
      </c>
      <c r="I156" s="67">
        <v>0</v>
      </c>
      <c r="J156" s="64"/>
      <c r="K156" s="64"/>
    </row>
    <row r="157" spans="1:11" ht="21" customHeight="1">
      <c r="A157" s="42" t="s">
        <v>100</v>
      </c>
      <c r="B157" s="54"/>
      <c r="C157" s="46" t="s">
        <v>252</v>
      </c>
      <c r="D157" s="66">
        <v>730.779</v>
      </c>
      <c r="E157" s="67">
        <v>0</v>
      </c>
      <c r="F157" s="67">
        <v>0</v>
      </c>
      <c r="G157" s="67">
        <v>0</v>
      </c>
      <c r="H157" s="67">
        <v>730.779</v>
      </c>
      <c r="I157" s="67">
        <v>4.4130000000000003</v>
      </c>
      <c r="J157" s="64"/>
      <c r="K157" s="64"/>
    </row>
    <row r="158" spans="1:11" ht="12" customHeight="1">
      <c r="A158" s="42" t="s">
        <v>101</v>
      </c>
      <c r="B158" s="54"/>
      <c r="C158" s="46" t="s">
        <v>102</v>
      </c>
      <c r="D158" s="66">
        <v>281.238</v>
      </c>
      <c r="E158" s="67">
        <v>0</v>
      </c>
      <c r="F158" s="67">
        <v>0</v>
      </c>
      <c r="G158" s="67">
        <v>0</v>
      </c>
      <c r="H158" s="67">
        <v>281.238</v>
      </c>
      <c r="I158" s="67">
        <v>2.278</v>
      </c>
      <c r="J158" s="64"/>
      <c r="K158" s="64"/>
    </row>
    <row r="159" spans="1:11" ht="12" customHeight="1">
      <c r="A159" s="42" t="s">
        <v>103</v>
      </c>
      <c r="B159" s="54"/>
      <c r="C159" s="46" t="s">
        <v>253</v>
      </c>
      <c r="D159" s="66">
        <v>43.067</v>
      </c>
      <c r="E159" s="67">
        <v>0</v>
      </c>
      <c r="F159" s="67">
        <v>0</v>
      </c>
      <c r="G159" s="67">
        <v>0</v>
      </c>
      <c r="H159" s="67">
        <v>43.067</v>
      </c>
      <c r="I159" s="67">
        <v>0</v>
      </c>
      <c r="J159" s="64"/>
      <c r="K159" s="64"/>
    </row>
    <row r="160" spans="1:11" ht="12" customHeight="1">
      <c r="A160" s="42" t="s">
        <v>254</v>
      </c>
      <c r="B160" s="54"/>
      <c r="C160" s="46" t="s">
        <v>255</v>
      </c>
      <c r="D160" s="66">
        <v>380.61199999999997</v>
      </c>
      <c r="E160" s="67">
        <v>0</v>
      </c>
      <c r="F160" s="67">
        <v>0</v>
      </c>
      <c r="G160" s="67">
        <v>0</v>
      </c>
      <c r="H160" s="67">
        <v>380.61199999999997</v>
      </c>
      <c r="I160" s="67">
        <v>2.1350000000000002</v>
      </c>
      <c r="J160" s="64"/>
      <c r="K160" s="64"/>
    </row>
    <row r="161" spans="1:11" ht="12" customHeight="1">
      <c r="A161" s="42" t="s">
        <v>256</v>
      </c>
      <c r="B161" s="54"/>
      <c r="C161" s="46" t="s">
        <v>257</v>
      </c>
      <c r="D161" s="66">
        <v>33.118000000000002</v>
      </c>
      <c r="E161" s="67">
        <v>0</v>
      </c>
      <c r="F161" s="67">
        <v>0</v>
      </c>
      <c r="G161" s="67">
        <v>0</v>
      </c>
      <c r="H161" s="67">
        <v>33.118000000000002</v>
      </c>
      <c r="I161" s="67">
        <v>0</v>
      </c>
      <c r="J161" s="64"/>
      <c r="K161" s="64"/>
    </row>
    <row r="162" spans="1:11" ht="12" customHeight="1">
      <c r="A162" s="42" t="s">
        <v>258</v>
      </c>
      <c r="B162" s="54"/>
      <c r="C162" s="46" t="s">
        <v>259</v>
      </c>
      <c r="D162" s="66">
        <v>7.2559999999999993</v>
      </c>
      <c r="E162" s="67">
        <v>0</v>
      </c>
      <c r="F162" s="67">
        <v>0</v>
      </c>
      <c r="G162" s="67">
        <v>0</v>
      </c>
      <c r="H162" s="67">
        <v>7.2559999999999993</v>
      </c>
      <c r="I162" s="67">
        <v>0</v>
      </c>
      <c r="J162" s="64"/>
      <c r="K162" s="64"/>
    </row>
    <row r="163" spans="1:11" ht="21" customHeight="1">
      <c r="A163" s="42" t="s">
        <v>104</v>
      </c>
      <c r="B163" s="54"/>
      <c r="C163" s="46" t="s">
        <v>105</v>
      </c>
      <c r="D163" s="66">
        <v>613.61</v>
      </c>
      <c r="E163" s="67">
        <v>16.142000000000003</v>
      </c>
      <c r="F163" s="67">
        <v>51.173000000000002</v>
      </c>
      <c r="G163" s="67">
        <v>545.44899999999996</v>
      </c>
      <c r="H163" s="67">
        <v>0.84599999999999997</v>
      </c>
      <c r="I163" s="67">
        <v>0.62200000000000011</v>
      </c>
      <c r="J163" s="64"/>
      <c r="K163" s="64"/>
    </row>
    <row r="164" spans="1:11" ht="12" customHeight="1">
      <c r="A164" s="42" t="s">
        <v>106</v>
      </c>
      <c r="B164" s="54"/>
      <c r="C164" s="46" t="s">
        <v>107</v>
      </c>
      <c r="D164" s="66">
        <v>381.59</v>
      </c>
      <c r="E164" s="67">
        <v>0</v>
      </c>
      <c r="F164" s="67">
        <v>0</v>
      </c>
      <c r="G164" s="67">
        <v>381.59</v>
      </c>
      <c r="H164" s="67">
        <v>0</v>
      </c>
      <c r="I164" s="67">
        <v>0</v>
      </c>
      <c r="J164" s="64"/>
      <c r="K164" s="64"/>
    </row>
    <row r="165" spans="1:11" ht="12" customHeight="1">
      <c r="A165" s="42" t="s">
        <v>108</v>
      </c>
      <c r="B165" s="54"/>
      <c r="C165" s="46" t="s">
        <v>260</v>
      </c>
      <c r="D165" s="66">
        <v>146.06200000000001</v>
      </c>
      <c r="E165" s="67">
        <v>16.142000000000003</v>
      </c>
      <c r="F165" s="67">
        <v>51.173000000000002</v>
      </c>
      <c r="G165" s="67">
        <v>77.900999999999996</v>
      </c>
      <c r="H165" s="67">
        <v>0.84599999999999997</v>
      </c>
      <c r="I165" s="67">
        <v>0.62200000000000011</v>
      </c>
      <c r="J165" s="64"/>
      <c r="K165" s="64"/>
    </row>
    <row r="166" spans="1:11" ht="12" customHeight="1">
      <c r="A166" s="42" t="s">
        <v>109</v>
      </c>
      <c r="B166" s="54"/>
      <c r="C166" s="46" t="s">
        <v>110</v>
      </c>
      <c r="D166" s="66">
        <v>85.957999999999998</v>
      </c>
      <c r="E166" s="67">
        <v>0</v>
      </c>
      <c r="F166" s="67">
        <v>0</v>
      </c>
      <c r="G166" s="67">
        <v>85.957999999999998</v>
      </c>
      <c r="H166" s="67">
        <v>0</v>
      </c>
      <c r="I166" s="67">
        <v>0</v>
      </c>
      <c r="J166" s="64"/>
      <c r="K166" s="64"/>
    </row>
    <row r="167" spans="1:11" ht="21" customHeight="1">
      <c r="A167" s="42" t="s">
        <v>111</v>
      </c>
      <c r="B167" s="54"/>
      <c r="C167" s="46" t="s">
        <v>112</v>
      </c>
      <c r="D167" s="47">
        <v>353.80600000000004</v>
      </c>
      <c r="E167" s="67">
        <v>37.558</v>
      </c>
      <c r="F167" s="67">
        <v>153.858</v>
      </c>
      <c r="G167" s="48">
        <v>74.155000000000001</v>
      </c>
      <c r="H167" s="67">
        <v>88.234999999999985</v>
      </c>
      <c r="I167" s="67">
        <v>57.750999999999998</v>
      </c>
      <c r="J167" s="64"/>
      <c r="K167" s="64"/>
    </row>
    <row r="168" spans="1:11" ht="12" customHeight="1">
      <c r="A168" s="42" t="s">
        <v>113</v>
      </c>
      <c r="B168" s="54"/>
      <c r="C168" s="46" t="s">
        <v>261</v>
      </c>
      <c r="D168" s="66">
        <v>107.259</v>
      </c>
      <c r="E168" s="67">
        <v>13.588000000000001</v>
      </c>
      <c r="F168" s="67">
        <v>23.724000000000004</v>
      </c>
      <c r="G168" s="67">
        <v>0.33800000000000002</v>
      </c>
      <c r="H168" s="67">
        <v>69.609000000000009</v>
      </c>
      <c r="I168" s="67">
        <v>34.173999999999992</v>
      </c>
      <c r="J168" s="64"/>
      <c r="K168" s="64"/>
    </row>
    <row r="169" spans="1:11" ht="12" customHeight="1">
      <c r="A169" s="42" t="s">
        <v>114</v>
      </c>
      <c r="B169" s="54"/>
      <c r="C169" s="46" t="s">
        <v>262</v>
      </c>
      <c r="D169" s="66">
        <v>125.129</v>
      </c>
      <c r="E169" s="67">
        <v>0</v>
      </c>
      <c r="F169" s="67">
        <v>125.129</v>
      </c>
      <c r="G169" s="67">
        <v>0</v>
      </c>
      <c r="H169" s="67">
        <v>0</v>
      </c>
      <c r="I169" s="67">
        <v>14.157999999999999</v>
      </c>
      <c r="J169" s="64"/>
      <c r="K169" s="64"/>
    </row>
    <row r="170" spans="1:11" ht="12" customHeight="1">
      <c r="A170" s="42" t="s">
        <v>115</v>
      </c>
      <c r="B170" s="54"/>
      <c r="C170" s="46" t="s">
        <v>116</v>
      </c>
      <c r="D170" s="47">
        <v>0</v>
      </c>
      <c r="E170" s="67">
        <v>0</v>
      </c>
      <c r="F170" s="67">
        <v>0</v>
      </c>
      <c r="G170" s="67">
        <v>0</v>
      </c>
      <c r="H170" s="67">
        <v>0</v>
      </c>
      <c r="I170" s="67">
        <v>0</v>
      </c>
      <c r="J170" s="64"/>
      <c r="K170" s="64"/>
    </row>
    <row r="171" spans="1:11" ht="12" customHeight="1">
      <c r="A171" s="42" t="s">
        <v>117</v>
      </c>
      <c r="B171" s="54"/>
      <c r="C171" s="46" t="s">
        <v>118</v>
      </c>
      <c r="D171" s="66">
        <v>8.3509999999999991</v>
      </c>
      <c r="E171" s="67">
        <v>0</v>
      </c>
      <c r="F171" s="67">
        <v>0</v>
      </c>
      <c r="G171" s="67">
        <v>8.3509999999999991</v>
      </c>
      <c r="H171" s="67">
        <v>0</v>
      </c>
      <c r="I171" s="67">
        <v>1.2269999999999999</v>
      </c>
      <c r="J171" s="64"/>
      <c r="K171" s="64"/>
    </row>
    <row r="172" spans="1:11" ht="12" customHeight="1">
      <c r="A172" s="42" t="s">
        <v>119</v>
      </c>
      <c r="B172" s="54"/>
      <c r="C172" s="46" t="s">
        <v>120</v>
      </c>
      <c r="D172" s="66">
        <v>87.394000000000005</v>
      </c>
      <c r="E172" s="67">
        <v>23.970000000000002</v>
      </c>
      <c r="F172" s="67">
        <v>5.0049999999999999</v>
      </c>
      <c r="G172" s="67">
        <v>39.792999999999999</v>
      </c>
      <c r="H172" s="67">
        <v>18.625999999999998</v>
      </c>
      <c r="I172" s="67">
        <v>8.1920000000000002</v>
      </c>
      <c r="J172" s="64"/>
      <c r="K172" s="64"/>
    </row>
    <row r="173" spans="1:11" ht="12" customHeight="1">
      <c r="A173" s="42" t="s">
        <v>263</v>
      </c>
      <c r="B173" s="54"/>
      <c r="C173" s="46" t="s">
        <v>264</v>
      </c>
      <c r="D173" s="66">
        <v>25.672999999999998</v>
      </c>
      <c r="E173" s="67">
        <v>0</v>
      </c>
      <c r="F173" s="67">
        <v>0</v>
      </c>
      <c r="G173" s="67">
        <v>25.672999999999998</v>
      </c>
      <c r="H173" s="67">
        <v>0</v>
      </c>
      <c r="I173" s="67">
        <v>0</v>
      </c>
      <c r="J173" s="64"/>
      <c r="K173" s="64"/>
    </row>
    <row r="174" spans="1:11" ht="21" customHeight="1" thickBot="1">
      <c r="A174" s="93" t="s">
        <v>121</v>
      </c>
      <c r="B174" s="94"/>
      <c r="C174" s="71" t="s">
        <v>122</v>
      </c>
      <c r="D174" s="66">
        <v>2859.7690000000002</v>
      </c>
      <c r="E174" s="67">
        <v>33.454999999999906</v>
      </c>
      <c r="F174" s="67">
        <v>66.708999999999975</v>
      </c>
      <c r="G174" s="67">
        <v>789.79</v>
      </c>
      <c r="H174" s="67">
        <v>1969.8150000000005</v>
      </c>
      <c r="I174" s="67">
        <v>-250.46400000000006</v>
      </c>
      <c r="J174" s="64"/>
      <c r="K174" s="64"/>
    </row>
    <row r="175" spans="1:11" ht="16.5" hidden="1" customHeight="1" thickBot="1">
      <c r="A175" s="57" t="s">
        <v>29</v>
      </c>
      <c r="B175" s="56"/>
      <c r="D175" s="47">
        <v>5004.0340000000006</v>
      </c>
      <c r="E175" s="48">
        <v>172.58999999999989</v>
      </c>
      <c r="F175" s="48">
        <v>279.89099999999996</v>
      </c>
      <c r="G175" s="48">
        <v>1409.3939999999998</v>
      </c>
      <c r="H175" s="48">
        <v>3142.1590000000006</v>
      </c>
      <c r="I175" s="48">
        <v>-175.89600000000007</v>
      </c>
      <c r="J175" s="64"/>
      <c r="K175" s="64"/>
    </row>
    <row r="176" spans="1:11" ht="6" customHeight="1">
      <c r="A176" s="58"/>
      <c r="B176" s="65"/>
      <c r="C176" s="65"/>
      <c r="D176" s="95"/>
      <c r="E176" s="96"/>
      <c r="F176" s="96"/>
      <c r="G176" s="96"/>
      <c r="H176" s="96"/>
      <c r="I176" s="96"/>
      <c r="K176" s="28"/>
    </row>
    <row r="177" spans="1:11" ht="12" customHeight="1">
      <c r="A177" s="180" t="s">
        <v>3</v>
      </c>
      <c r="B177" s="180"/>
      <c r="C177" s="180"/>
      <c r="D177" s="180"/>
      <c r="E177" s="180"/>
      <c r="F177" s="180"/>
      <c r="G177" s="180"/>
      <c r="H177" s="180"/>
      <c r="I177" s="180"/>
      <c r="K177" s="28"/>
    </row>
    <row r="178" spans="1:11" ht="12" customHeight="1">
      <c r="A178" s="163">
        <v>2019</v>
      </c>
      <c r="B178" s="163"/>
      <c r="C178" s="163"/>
      <c r="D178" s="163"/>
      <c r="E178" s="163"/>
      <c r="F178" s="163"/>
      <c r="G178" s="163"/>
      <c r="H178" s="163"/>
      <c r="I178" s="163"/>
      <c r="K178" s="28"/>
    </row>
    <row r="179" spans="1:11" ht="12" customHeight="1">
      <c r="A179" s="163" t="s">
        <v>4</v>
      </c>
      <c r="B179" s="163"/>
      <c r="C179" s="163"/>
      <c r="D179" s="163"/>
      <c r="E179" s="163"/>
      <c r="F179" s="163"/>
      <c r="G179" s="163"/>
      <c r="H179" s="163"/>
      <c r="I179" s="163"/>
      <c r="K179" s="28"/>
    </row>
    <row r="180" spans="1:11" ht="9" customHeight="1">
      <c r="D180" s="28"/>
      <c r="E180" s="28"/>
      <c r="F180" s="28"/>
      <c r="G180" s="28"/>
      <c r="H180" s="28"/>
      <c r="I180" s="28"/>
      <c r="K180" s="28"/>
    </row>
    <row r="181" spans="1:11" ht="18" customHeight="1">
      <c r="A181" s="164" t="s">
        <v>5</v>
      </c>
      <c r="B181" s="165"/>
      <c r="C181" s="170" t="s">
        <v>6</v>
      </c>
      <c r="D181" s="173" t="s">
        <v>7</v>
      </c>
      <c r="E181" s="173" t="s">
        <v>8</v>
      </c>
      <c r="F181" s="173" t="s">
        <v>9</v>
      </c>
      <c r="G181" s="173" t="s">
        <v>10</v>
      </c>
      <c r="H181" s="173" t="s">
        <v>11</v>
      </c>
      <c r="I181" s="175" t="s">
        <v>12</v>
      </c>
      <c r="K181" s="28"/>
    </row>
    <row r="182" spans="1:11" ht="18" customHeight="1">
      <c r="A182" s="166"/>
      <c r="B182" s="167"/>
      <c r="C182" s="171"/>
      <c r="D182" s="174"/>
      <c r="E182" s="174"/>
      <c r="F182" s="174"/>
      <c r="G182" s="174"/>
      <c r="H182" s="174"/>
      <c r="I182" s="176"/>
      <c r="K182" s="28"/>
    </row>
    <row r="183" spans="1:11" ht="18" customHeight="1">
      <c r="A183" s="166"/>
      <c r="B183" s="167"/>
      <c r="C183" s="171"/>
      <c r="D183" s="174"/>
      <c r="E183" s="178" t="s">
        <v>13</v>
      </c>
      <c r="F183" s="179"/>
      <c r="G183" s="174"/>
      <c r="H183" s="174"/>
      <c r="I183" s="177"/>
      <c r="K183" s="28"/>
    </row>
    <row r="184" spans="1:11" ht="18" customHeight="1">
      <c r="A184" s="168"/>
      <c r="B184" s="169"/>
      <c r="C184" s="172"/>
      <c r="D184" s="32" t="s">
        <v>14</v>
      </c>
      <c r="E184" s="32" t="s">
        <v>15</v>
      </c>
      <c r="F184" s="32" t="s">
        <v>16</v>
      </c>
      <c r="G184" s="32" t="s">
        <v>17</v>
      </c>
      <c r="H184" s="32" t="s">
        <v>18</v>
      </c>
      <c r="I184" s="32" t="s">
        <v>19</v>
      </c>
      <c r="K184" s="28"/>
    </row>
    <row r="185" spans="1:11" ht="9" customHeight="1">
      <c r="A185" s="33"/>
      <c r="B185" s="33"/>
      <c r="C185" s="34"/>
      <c r="D185" s="40"/>
      <c r="E185" s="36"/>
      <c r="F185" s="36"/>
      <c r="G185" s="36"/>
      <c r="H185" s="36"/>
      <c r="I185" s="36"/>
      <c r="K185" s="28"/>
    </row>
    <row r="186" spans="1:11" ht="21.75" customHeight="1">
      <c r="A186" s="38" t="s">
        <v>21</v>
      </c>
      <c r="B186" s="38" t="s">
        <v>39</v>
      </c>
      <c r="C186" s="39"/>
      <c r="D186" s="40"/>
      <c r="E186" s="36"/>
      <c r="F186" s="36"/>
      <c r="G186" s="36"/>
      <c r="H186" s="36"/>
      <c r="I186" s="36"/>
      <c r="K186" s="28"/>
    </row>
    <row r="187" spans="1:11" ht="39" customHeight="1" thickBot="1">
      <c r="A187" s="41" t="s">
        <v>123</v>
      </c>
      <c r="B187" s="30"/>
      <c r="C187" s="42"/>
      <c r="D187" s="95"/>
      <c r="E187" s="96"/>
      <c r="F187" s="96"/>
      <c r="G187" s="96"/>
      <c r="H187" s="96"/>
      <c r="I187" s="96"/>
      <c r="K187" s="28"/>
    </row>
    <row r="188" spans="1:11" ht="12" customHeight="1">
      <c r="A188" s="77"/>
      <c r="B188" s="91" t="s">
        <v>121</v>
      </c>
      <c r="C188" s="71" t="s">
        <v>124</v>
      </c>
      <c r="D188" s="66">
        <v>2859.7690000000002</v>
      </c>
      <c r="E188" s="67">
        <v>33.454999999999906</v>
      </c>
      <c r="F188" s="67">
        <v>66.708999999999975</v>
      </c>
      <c r="G188" s="67">
        <v>789.79</v>
      </c>
      <c r="H188" s="67">
        <v>1969.8150000000005</v>
      </c>
      <c r="I188" s="67">
        <v>-250.46400000000006</v>
      </c>
      <c r="J188" s="64"/>
      <c r="K188" s="64"/>
    </row>
    <row r="189" spans="1:11" ht="21" customHeight="1">
      <c r="A189" s="69"/>
      <c r="B189" s="54" t="s">
        <v>125</v>
      </c>
      <c r="C189" s="46" t="s">
        <v>126</v>
      </c>
      <c r="D189" s="47">
        <v>57.308</v>
      </c>
      <c r="E189" s="67">
        <v>0</v>
      </c>
      <c r="F189" s="67">
        <v>0</v>
      </c>
      <c r="G189" s="67">
        <v>0</v>
      </c>
      <c r="H189" s="67">
        <v>57.308</v>
      </c>
      <c r="I189" s="67">
        <v>0</v>
      </c>
      <c r="J189" s="64"/>
      <c r="K189" s="64"/>
    </row>
    <row r="190" spans="1:11" ht="16.5" hidden="1" customHeight="1">
      <c r="B190" s="53" t="s">
        <v>29</v>
      </c>
      <c r="C190" s="46"/>
      <c r="D190" s="47">
        <v>2917.0770000000002</v>
      </c>
      <c r="E190" s="48">
        <v>33.454999999999906</v>
      </c>
      <c r="F190" s="48">
        <v>66.708999999999975</v>
      </c>
      <c r="G190" s="48">
        <v>789.79</v>
      </c>
      <c r="H190" s="48">
        <v>2027.1230000000005</v>
      </c>
      <c r="I190" s="48">
        <v>-250.46400000000006</v>
      </c>
      <c r="J190" s="64"/>
      <c r="K190" s="64"/>
    </row>
    <row r="191" spans="1:11" ht="21" customHeight="1">
      <c r="A191" s="30" t="s">
        <v>125</v>
      </c>
      <c r="B191" s="53"/>
      <c r="C191" s="46" t="s">
        <v>126</v>
      </c>
      <c r="D191" s="47">
        <v>57.308</v>
      </c>
      <c r="E191" s="67">
        <v>2.8099999999999996</v>
      </c>
      <c r="F191" s="67">
        <v>54.497999999999998</v>
      </c>
      <c r="G191" s="67">
        <v>0</v>
      </c>
      <c r="H191" s="67">
        <v>0</v>
      </c>
      <c r="I191" s="67">
        <v>0</v>
      </c>
      <c r="J191" s="64"/>
      <c r="K191" s="64"/>
    </row>
    <row r="192" spans="1:11" ht="16.5" customHeight="1">
      <c r="A192" s="30" t="s">
        <v>34</v>
      </c>
      <c r="B192" s="54"/>
      <c r="C192" s="46" t="s">
        <v>127</v>
      </c>
      <c r="D192" s="66">
        <v>2511.4070000000002</v>
      </c>
      <c r="E192" s="67">
        <v>0</v>
      </c>
      <c r="F192" s="67">
        <v>0</v>
      </c>
      <c r="G192" s="67">
        <v>704.53599999999994</v>
      </c>
      <c r="H192" s="67">
        <v>1806.8709999999999</v>
      </c>
      <c r="I192" s="67">
        <v>0</v>
      </c>
      <c r="J192" s="64"/>
      <c r="K192" s="64"/>
    </row>
    <row r="193" spans="1:11" ht="12" customHeight="1">
      <c r="B193" s="54"/>
      <c r="C193" s="46" t="s">
        <v>42</v>
      </c>
      <c r="D193" s="66">
        <v>24.087000000000003</v>
      </c>
      <c r="E193" s="67">
        <v>0</v>
      </c>
      <c r="F193" s="67">
        <v>0</v>
      </c>
      <c r="G193" s="67">
        <v>2.379</v>
      </c>
      <c r="H193" s="67">
        <v>21.707999999999998</v>
      </c>
      <c r="I193" s="67">
        <v>0</v>
      </c>
      <c r="J193" s="64"/>
      <c r="K193" s="64"/>
    </row>
    <row r="194" spans="1:11" ht="12" customHeight="1">
      <c r="A194" s="30" t="s">
        <v>265</v>
      </c>
      <c r="B194" s="54"/>
      <c r="C194" s="46" t="s">
        <v>266</v>
      </c>
      <c r="D194" s="66">
        <v>2259.788</v>
      </c>
      <c r="E194" s="67">
        <v>0</v>
      </c>
      <c r="F194" s="67">
        <v>0</v>
      </c>
      <c r="G194" s="67">
        <v>452.91699999999997</v>
      </c>
      <c r="H194" s="67">
        <v>1806.8709999999999</v>
      </c>
      <c r="I194" s="67">
        <v>0</v>
      </c>
      <c r="J194" s="64"/>
      <c r="K194" s="64"/>
    </row>
    <row r="195" spans="1:11" ht="12" customHeight="1">
      <c r="A195" s="30" t="s">
        <v>267</v>
      </c>
      <c r="B195" s="54"/>
      <c r="C195" s="46" t="s">
        <v>268</v>
      </c>
      <c r="D195" s="66">
        <v>251.61899999999994</v>
      </c>
      <c r="E195" s="67">
        <v>0</v>
      </c>
      <c r="F195" s="67">
        <v>0</v>
      </c>
      <c r="G195" s="67">
        <v>251.61899999999994</v>
      </c>
      <c r="H195" s="67">
        <v>0</v>
      </c>
      <c r="I195" s="67">
        <v>0</v>
      </c>
      <c r="J195" s="64"/>
      <c r="K195" s="64"/>
    </row>
    <row r="196" spans="1:11" ht="21" customHeight="1" thickBot="1">
      <c r="A196" s="93" t="s">
        <v>128</v>
      </c>
      <c r="B196" s="94"/>
      <c r="C196" s="71" t="s">
        <v>129</v>
      </c>
      <c r="D196" s="66">
        <v>348.36200000000042</v>
      </c>
      <c r="E196" s="67">
        <v>30.644999999999907</v>
      </c>
      <c r="F196" s="67">
        <v>12.210999999999975</v>
      </c>
      <c r="G196" s="67">
        <v>85.254000000000133</v>
      </c>
      <c r="H196" s="67">
        <v>220.25200000000041</v>
      </c>
      <c r="I196" s="67">
        <v>-250.46400000000006</v>
      </c>
      <c r="J196" s="64"/>
      <c r="K196" s="64"/>
    </row>
    <row r="197" spans="1:11" ht="16.5" hidden="1" customHeight="1" thickBot="1">
      <c r="A197" s="74" t="s">
        <v>29</v>
      </c>
      <c r="B197" s="94"/>
      <c r="C197" s="71"/>
      <c r="D197" s="47">
        <v>2917.0770000000007</v>
      </c>
      <c r="E197" s="48">
        <v>33.454999999999906</v>
      </c>
      <c r="F197" s="48">
        <v>66.708999999999975</v>
      </c>
      <c r="G197" s="48">
        <v>789.79000000000008</v>
      </c>
      <c r="H197" s="48">
        <v>2027.1230000000003</v>
      </c>
      <c r="I197" s="48">
        <v>-250.46400000000006</v>
      </c>
      <c r="J197" s="64"/>
      <c r="K197" s="64"/>
    </row>
    <row r="198" spans="1:11" ht="30" customHeight="1">
      <c r="A198" s="58"/>
      <c r="B198" s="65"/>
      <c r="C198" s="46"/>
      <c r="D198" s="47"/>
      <c r="E198" s="48"/>
      <c r="F198" s="48"/>
      <c r="G198" s="48"/>
      <c r="H198" s="48"/>
      <c r="I198" s="48"/>
      <c r="J198" s="64"/>
      <c r="K198" s="64"/>
    </row>
    <row r="199" spans="1:11" ht="16.5" customHeight="1">
      <c r="A199" s="161" t="s">
        <v>130</v>
      </c>
      <c r="B199" s="162"/>
      <c r="C199" s="46"/>
      <c r="D199" s="47"/>
      <c r="E199" s="48"/>
      <c r="F199" s="48"/>
      <c r="G199" s="48"/>
      <c r="H199" s="48"/>
      <c r="I199" s="48"/>
      <c r="J199" s="64"/>
      <c r="K199" s="64"/>
    </row>
    <row r="200" spans="1:11" ht="16.5" customHeight="1">
      <c r="A200" s="37" t="s">
        <v>131</v>
      </c>
      <c r="B200" s="37" t="s">
        <v>132</v>
      </c>
      <c r="C200" s="46"/>
      <c r="D200" s="47"/>
      <c r="E200" s="48"/>
      <c r="F200" s="48"/>
      <c r="G200" s="48"/>
      <c r="H200" s="48"/>
      <c r="I200" s="48"/>
      <c r="J200" s="64"/>
      <c r="K200" s="64"/>
    </row>
    <row r="201" spans="1:11" ht="39" customHeight="1" thickBot="1">
      <c r="A201" s="41" t="s">
        <v>133</v>
      </c>
      <c r="B201" s="99"/>
      <c r="C201" s="100"/>
      <c r="D201" s="47"/>
      <c r="E201" s="48"/>
      <c r="F201" s="48"/>
      <c r="G201" s="48"/>
      <c r="H201" s="48"/>
      <c r="I201" s="48"/>
      <c r="J201" s="64"/>
      <c r="K201" s="64"/>
    </row>
    <row r="202" spans="1:11" ht="12" customHeight="1">
      <c r="A202" s="77"/>
      <c r="B202" s="91" t="s">
        <v>128</v>
      </c>
      <c r="C202" s="71" t="s">
        <v>129</v>
      </c>
      <c r="D202" s="66">
        <v>348.36200000000042</v>
      </c>
      <c r="E202" s="67">
        <v>30.644999999999907</v>
      </c>
      <c r="F202" s="67">
        <v>12.210999999999975</v>
      </c>
      <c r="G202" s="67">
        <v>85.254000000000133</v>
      </c>
      <c r="H202" s="67">
        <v>220.25200000000041</v>
      </c>
      <c r="I202" s="67">
        <v>-250.46400000000006</v>
      </c>
      <c r="J202" s="64"/>
      <c r="K202" s="64"/>
    </row>
    <row r="203" spans="1:11" ht="21" customHeight="1">
      <c r="A203" s="69"/>
      <c r="B203" s="54" t="s">
        <v>269</v>
      </c>
      <c r="C203" s="46" t="s">
        <v>134</v>
      </c>
      <c r="D203" s="66">
        <v>61.889000000000003</v>
      </c>
      <c r="E203" s="67">
        <v>23.061999999999998</v>
      </c>
      <c r="F203" s="67">
        <v>3.4390000000000001</v>
      </c>
      <c r="G203" s="67">
        <v>13.763999999999999</v>
      </c>
      <c r="H203" s="67">
        <v>21.624000000000002</v>
      </c>
      <c r="I203" s="67">
        <v>13.506</v>
      </c>
      <c r="J203" s="64"/>
      <c r="K203" s="64"/>
    </row>
    <row r="204" spans="1:11" ht="12" customHeight="1">
      <c r="B204" s="54" t="s">
        <v>270</v>
      </c>
      <c r="C204" s="46" t="s">
        <v>135</v>
      </c>
      <c r="D204" s="66">
        <v>6.9870000000000001</v>
      </c>
      <c r="E204" s="67">
        <v>0</v>
      </c>
      <c r="F204" s="67">
        <v>0</v>
      </c>
      <c r="G204" s="67">
        <v>6.9870000000000001</v>
      </c>
      <c r="H204" s="67">
        <v>0</v>
      </c>
      <c r="I204" s="67">
        <v>0</v>
      </c>
      <c r="J204" s="64"/>
      <c r="K204" s="64"/>
    </row>
    <row r="205" spans="1:11" ht="12" customHeight="1">
      <c r="B205" s="54" t="s">
        <v>271</v>
      </c>
      <c r="C205" s="46" t="s">
        <v>136</v>
      </c>
      <c r="D205" s="66">
        <v>30.153999999999996</v>
      </c>
      <c r="E205" s="67">
        <v>22.501999999999995</v>
      </c>
      <c r="F205" s="67">
        <v>0</v>
      </c>
      <c r="G205" s="67">
        <v>2.8070000000000004</v>
      </c>
      <c r="H205" s="67">
        <v>4.8450000000000006</v>
      </c>
      <c r="I205" s="67">
        <v>6.9420000000000002</v>
      </c>
      <c r="J205" s="64"/>
      <c r="K205" s="64"/>
    </row>
    <row r="206" spans="1:11" ht="12" customHeight="1">
      <c r="B206" s="54" t="s">
        <v>272</v>
      </c>
      <c r="C206" s="46" t="s">
        <v>137</v>
      </c>
      <c r="D206" s="66">
        <v>24.748000000000005</v>
      </c>
      <c r="E206" s="67">
        <v>0.55999999999999972</v>
      </c>
      <c r="F206" s="67">
        <v>3.4390000000000001</v>
      </c>
      <c r="G206" s="67">
        <v>3.9699999999999998</v>
      </c>
      <c r="H206" s="67">
        <v>16.779000000000003</v>
      </c>
      <c r="I206" s="67">
        <v>6.5640000000000001</v>
      </c>
      <c r="J206" s="64"/>
      <c r="K206" s="64"/>
    </row>
    <row r="207" spans="1:11" ht="16.5" hidden="1" customHeight="1">
      <c r="B207" s="53" t="s">
        <v>29</v>
      </c>
      <c r="C207" s="46"/>
      <c r="D207" s="66">
        <v>410.25100000000043</v>
      </c>
      <c r="E207" s="67">
        <v>53.706999999999908</v>
      </c>
      <c r="F207" s="67">
        <v>15.649999999999975</v>
      </c>
      <c r="G207" s="67">
        <v>99.018000000000129</v>
      </c>
      <c r="H207" s="67">
        <v>241.8760000000004</v>
      </c>
      <c r="I207" s="67">
        <v>-236.95800000000006</v>
      </c>
      <c r="J207" s="64"/>
      <c r="K207" s="64"/>
    </row>
    <row r="208" spans="1:11" ht="21" customHeight="1">
      <c r="A208" s="30" t="s">
        <v>273</v>
      </c>
      <c r="B208" s="54"/>
      <c r="C208" s="46" t="s">
        <v>134</v>
      </c>
      <c r="D208" s="66">
        <v>71.140000000000015</v>
      </c>
      <c r="E208" s="67">
        <v>1.2410000000000001</v>
      </c>
      <c r="F208" s="67">
        <v>16.679000000000002</v>
      </c>
      <c r="G208" s="67">
        <v>41.007000000000005</v>
      </c>
      <c r="H208" s="67">
        <v>12.213000000000001</v>
      </c>
      <c r="I208" s="67">
        <v>4.2549999999999999</v>
      </c>
      <c r="J208" s="64"/>
      <c r="K208" s="64"/>
    </row>
    <row r="209" spans="1:11" ht="12" customHeight="1">
      <c r="A209" s="30" t="s">
        <v>274</v>
      </c>
      <c r="B209" s="54"/>
      <c r="C209" s="46" t="s">
        <v>135</v>
      </c>
      <c r="D209" s="66">
        <v>6.9870000000000001</v>
      </c>
      <c r="E209" s="67">
        <v>0</v>
      </c>
      <c r="F209" s="67">
        <v>0</v>
      </c>
      <c r="G209" s="67">
        <v>0</v>
      </c>
      <c r="H209" s="67">
        <v>6.9870000000000001</v>
      </c>
      <c r="I209" s="67">
        <v>0</v>
      </c>
      <c r="J209" s="64"/>
      <c r="K209" s="64"/>
    </row>
    <row r="210" spans="1:11" ht="12" customHeight="1">
      <c r="A210" s="30" t="s">
        <v>275</v>
      </c>
      <c r="B210" s="54"/>
      <c r="C210" s="46" t="s">
        <v>136</v>
      </c>
      <c r="D210" s="66">
        <v>34.289000000000001</v>
      </c>
      <c r="E210" s="67">
        <v>0</v>
      </c>
      <c r="F210" s="67">
        <v>0</v>
      </c>
      <c r="G210" s="67">
        <v>34.289000000000001</v>
      </c>
      <c r="H210" s="67">
        <v>0</v>
      </c>
      <c r="I210" s="67">
        <v>2.8070000000000004</v>
      </c>
      <c r="J210" s="64"/>
      <c r="K210" s="64"/>
    </row>
    <row r="211" spans="1:11" ht="12" customHeight="1">
      <c r="A211" s="30" t="s">
        <v>276</v>
      </c>
      <c r="B211" s="54"/>
      <c r="C211" s="46" t="s">
        <v>137</v>
      </c>
      <c r="D211" s="66">
        <v>29.864000000000004</v>
      </c>
      <c r="E211" s="67">
        <v>1.2410000000000001</v>
      </c>
      <c r="F211" s="67">
        <v>16.679000000000002</v>
      </c>
      <c r="G211" s="67">
        <v>6.718</v>
      </c>
      <c r="H211" s="67">
        <v>5.2260000000000009</v>
      </c>
      <c r="I211" s="67">
        <v>1.448</v>
      </c>
      <c r="J211" s="64"/>
      <c r="K211" s="64"/>
    </row>
    <row r="212" spans="1:11" ht="21" customHeight="1" thickBot="1">
      <c r="A212" s="93" t="s">
        <v>138</v>
      </c>
      <c r="B212" s="94"/>
      <c r="C212" s="71" t="s">
        <v>139</v>
      </c>
      <c r="D212" s="66">
        <v>339.11100000000044</v>
      </c>
      <c r="E212" s="67">
        <v>52.465999999999909</v>
      </c>
      <c r="F212" s="67">
        <v>-1.0290000000000248</v>
      </c>
      <c r="G212" s="67">
        <v>58.011000000000131</v>
      </c>
      <c r="H212" s="67">
        <v>229.66300000000041</v>
      </c>
      <c r="I212" s="67">
        <v>-241.21300000000005</v>
      </c>
      <c r="J212" s="64"/>
      <c r="K212" s="64"/>
    </row>
    <row r="213" spans="1:11" ht="16.5" hidden="1" customHeight="1" thickBot="1">
      <c r="A213" s="74" t="s">
        <v>29</v>
      </c>
      <c r="B213" s="94"/>
      <c r="C213" s="71"/>
      <c r="D213" s="47">
        <v>410.25100000000043</v>
      </c>
      <c r="E213" s="48">
        <v>53.706999999999908</v>
      </c>
      <c r="F213" s="48">
        <v>15.649999999999977</v>
      </c>
      <c r="G213" s="48">
        <v>99.018000000000143</v>
      </c>
      <c r="H213" s="48">
        <v>241.8760000000004</v>
      </c>
      <c r="I213" s="48">
        <v>-236.95800000000006</v>
      </c>
      <c r="J213" s="64"/>
      <c r="K213" s="64"/>
    </row>
    <row r="214" spans="1:11" ht="39" customHeight="1" thickBot="1">
      <c r="A214" s="41" t="s">
        <v>140</v>
      </c>
      <c r="B214" s="69"/>
      <c r="C214" s="76"/>
      <c r="D214" s="47"/>
      <c r="E214" s="48"/>
      <c r="F214" s="48"/>
      <c r="G214" s="48"/>
      <c r="H214" s="48"/>
      <c r="I214" s="48"/>
      <c r="J214" s="64"/>
      <c r="K214" s="64"/>
    </row>
    <row r="215" spans="1:11" ht="12" customHeight="1">
      <c r="A215" s="77"/>
      <c r="B215" s="91" t="s">
        <v>138</v>
      </c>
      <c r="C215" s="71" t="s">
        <v>139</v>
      </c>
      <c r="D215" s="66">
        <v>339.11100000000044</v>
      </c>
      <c r="E215" s="67">
        <v>52.465999999999909</v>
      </c>
      <c r="F215" s="67">
        <v>-1.0290000000000248</v>
      </c>
      <c r="G215" s="67">
        <v>58.011000000000131</v>
      </c>
      <c r="H215" s="67">
        <v>229.66300000000041</v>
      </c>
      <c r="I215" s="67">
        <v>-241.21300000000005</v>
      </c>
      <c r="J215" s="64"/>
      <c r="K215" s="64"/>
    </row>
    <row r="216" spans="1:11" ht="21.75" customHeight="1">
      <c r="A216" s="69"/>
      <c r="B216" s="54" t="s">
        <v>250</v>
      </c>
      <c r="C216" s="46" t="s">
        <v>45</v>
      </c>
      <c r="D216" s="66">
        <v>639.81399999999962</v>
      </c>
      <c r="E216" s="67">
        <v>360.589</v>
      </c>
      <c r="F216" s="67">
        <v>12.124000000000001</v>
      </c>
      <c r="G216" s="67">
        <v>79.455999999999989</v>
      </c>
      <c r="H216" s="67">
        <v>187.64499999999958</v>
      </c>
      <c r="I216" s="67">
        <v>0</v>
      </c>
      <c r="J216" s="64"/>
      <c r="K216" s="64"/>
    </row>
    <row r="217" spans="1:11" ht="16.5" hidden="1" customHeight="1">
      <c r="B217" s="53" t="s">
        <v>29</v>
      </c>
      <c r="C217" s="46"/>
      <c r="D217" s="47">
        <v>978.92500000000007</v>
      </c>
      <c r="E217" s="48">
        <v>413.05499999999989</v>
      </c>
      <c r="F217" s="48">
        <v>11.094999999999976</v>
      </c>
      <c r="G217" s="48">
        <v>137.46700000000013</v>
      </c>
      <c r="H217" s="48">
        <v>417.30799999999999</v>
      </c>
      <c r="I217" s="48">
        <v>-241.21300000000005</v>
      </c>
      <c r="J217" s="64"/>
      <c r="K217" s="64"/>
    </row>
    <row r="218" spans="1:11" ht="21" customHeight="1">
      <c r="A218" s="30" t="s">
        <v>249</v>
      </c>
      <c r="B218" s="54"/>
      <c r="C218" s="46" t="s">
        <v>36</v>
      </c>
      <c r="D218" s="66">
        <v>737.71199999999999</v>
      </c>
      <c r="E218" s="67">
        <v>414.35500000000008</v>
      </c>
      <c r="F218" s="67">
        <v>13.004000000000001</v>
      </c>
      <c r="G218" s="67">
        <v>86.183999999999997</v>
      </c>
      <c r="H218" s="67">
        <v>224.1689999999999</v>
      </c>
      <c r="I218" s="67">
        <v>0</v>
      </c>
      <c r="J218" s="64"/>
      <c r="K218" s="64"/>
    </row>
    <row r="219" spans="1:11" ht="12" customHeight="1">
      <c r="A219" s="30" t="s">
        <v>277</v>
      </c>
      <c r="B219" s="54"/>
      <c r="C219" s="46" t="s">
        <v>141</v>
      </c>
      <c r="D219" s="66">
        <v>747.98599999999999</v>
      </c>
      <c r="E219" s="67">
        <v>425.39400000000006</v>
      </c>
      <c r="F219" s="67">
        <v>13.004000000000001</v>
      </c>
      <c r="G219" s="67">
        <v>85.611000000000004</v>
      </c>
      <c r="H219" s="67">
        <v>223.97699999999992</v>
      </c>
      <c r="I219" s="67">
        <v>0</v>
      </c>
      <c r="J219" s="64"/>
      <c r="K219" s="64"/>
    </row>
    <row r="220" spans="1:11" ht="12" customHeight="1">
      <c r="A220" s="30" t="s">
        <v>142</v>
      </c>
      <c r="B220" s="54"/>
      <c r="C220" s="46" t="s">
        <v>143</v>
      </c>
      <c r="D220" s="66">
        <v>-14.834000000000003</v>
      </c>
      <c r="E220" s="67">
        <v>-11.039</v>
      </c>
      <c r="F220" s="67">
        <v>0</v>
      </c>
      <c r="G220" s="67">
        <v>0.57299999999999995</v>
      </c>
      <c r="H220" s="67">
        <v>-4.3680000000000021</v>
      </c>
      <c r="I220" s="67">
        <v>0</v>
      </c>
      <c r="J220" s="64"/>
      <c r="K220" s="64"/>
    </row>
    <row r="221" spans="1:11" ht="12" customHeight="1">
      <c r="A221" s="30" t="s">
        <v>144</v>
      </c>
      <c r="B221" s="54"/>
      <c r="C221" s="46" t="s">
        <v>145</v>
      </c>
      <c r="D221" s="66">
        <v>4.5599999999999996</v>
      </c>
      <c r="E221" s="67">
        <v>0</v>
      </c>
      <c r="F221" s="67">
        <v>0</v>
      </c>
      <c r="G221" s="67">
        <v>0</v>
      </c>
      <c r="H221" s="67">
        <v>4.5599999999999996</v>
      </c>
      <c r="I221" s="67">
        <v>0</v>
      </c>
      <c r="J221" s="64"/>
      <c r="K221" s="64"/>
    </row>
    <row r="222" spans="1:11" ht="12" customHeight="1">
      <c r="A222" s="30" t="s">
        <v>278</v>
      </c>
      <c r="B222" s="54"/>
      <c r="C222" s="46" t="s">
        <v>146</v>
      </c>
      <c r="D222" s="66">
        <v>-2.7969999999999993</v>
      </c>
      <c r="E222" s="67">
        <v>-5.4859999999999998</v>
      </c>
      <c r="F222" s="67">
        <v>3.1370000000000009</v>
      </c>
      <c r="G222" s="67">
        <v>-1.1869999999999998</v>
      </c>
      <c r="H222" s="67">
        <v>0.73899999999999999</v>
      </c>
      <c r="I222" s="67">
        <v>2.7969999999999997</v>
      </c>
      <c r="J222" s="64"/>
      <c r="K222" s="64"/>
    </row>
    <row r="223" spans="1:11" ht="21" customHeight="1" thickBot="1">
      <c r="A223" s="93" t="s">
        <v>147</v>
      </c>
      <c r="B223" s="94"/>
      <c r="C223" s="71" t="s">
        <v>148</v>
      </c>
      <c r="D223" s="66">
        <v>244.01000000000028</v>
      </c>
      <c r="E223" s="67">
        <v>4.1859999999997619</v>
      </c>
      <c r="F223" s="67">
        <v>-5.0460000000000154</v>
      </c>
      <c r="G223" s="67">
        <v>52.470000000000191</v>
      </c>
      <c r="H223" s="67">
        <v>192.40000000000032</v>
      </c>
      <c r="I223" s="67">
        <v>-244.01000000000005</v>
      </c>
      <c r="J223" s="64"/>
      <c r="K223" s="64"/>
    </row>
    <row r="224" spans="1:11" ht="16.5" hidden="1" customHeight="1" thickBot="1">
      <c r="A224" s="74" t="s">
        <v>29</v>
      </c>
      <c r="B224" s="94"/>
      <c r="C224" s="71"/>
      <c r="D224" s="47">
        <v>978.92500000000018</v>
      </c>
      <c r="E224" s="48">
        <v>413.05499999999984</v>
      </c>
      <c r="F224" s="48">
        <v>11.094999999999986</v>
      </c>
      <c r="G224" s="48">
        <v>137.46700000000018</v>
      </c>
      <c r="H224" s="48">
        <v>417.30800000000022</v>
      </c>
      <c r="I224" s="48">
        <v>-241.21300000000005</v>
      </c>
      <c r="J224" s="64"/>
      <c r="K224" s="64"/>
    </row>
    <row r="225" spans="1:8" ht="12" customHeight="1"/>
    <row r="226" spans="1:8" ht="15.75" customHeight="1">
      <c r="A226" s="86" t="s">
        <v>149</v>
      </c>
    </row>
    <row r="231" spans="1:8">
      <c r="D231" s="101"/>
    </row>
    <row r="232" spans="1:8">
      <c r="D232" s="101"/>
      <c r="E232" s="101"/>
      <c r="F232" s="101"/>
      <c r="G232" s="101"/>
      <c r="H232" s="101"/>
    </row>
    <row r="233" spans="1:8">
      <c r="D233" s="101"/>
      <c r="E233" s="101"/>
      <c r="F233" s="101"/>
      <c r="G233" s="101"/>
      <c r="H233" s="101"/>
    </row>
    <row r="234" spans="1:8">
      <c r="D234" s="101"/>
      <c r="E234" s="101"/>
      <c r="F234" s="101"/>
      <c r="G234" s="101"/>
      <c r="H234" s="101"/>
    </row>
    <row r="235" spans="1:8">
      <c r="D235" s="101"/>
      <c r="E235" s="101"/>
      <c r="F235" s="101"/>
      <c r="G235" s="101"/>
      <c r="H235" s="101"/>
    </row>
    <row r="236" spans="1:8">
      <c r="D236" s="101"/>
      <c r="E236" s="101"/>
      <c r="F236" s="101"/>
      <c r="G236" s="101"/>
      <c r="H236" s="101"/>
    </row>
    <row r="237" spans="1:8">
      <c r="D237" s="101"/>
      <c r="E237" s="101"/>
      <c r="F237" s="101"/>
      <c r="G237" s="101"/>
      <c r="H237" s="101"/>
    </row>
    <row r="238" spans="1:8">
      <c r="D238" s="101"/>
      <c r="E238" s="101"/>
      <c r="F238" s="101"/>
      <c r="G238" s="101"/>
      <c r="H238" s="101"/>
    </row>
    <row r="239" spans="1:8">
      <c r="D239" s="101"/>
      <c r="E239" s="101"/>
      <c r="F239" s="101"/>
      <c r="G239" s="101"/>
      <c r="H239" s="101"/>
    </row>
    <row r="240" spans="1:8">
      <c r="D240" s="101"/>
      <c r="E240" s="101"/>
      <c r="F240" s="101"/>
      <c r="G240" s="101"/>
      <c r="H240" s="101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1.4, 2018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213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319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6304.8430000000008</v>
      </c>
      <c r="E8" s="118">
        <v>4505.6019999999999</v>
      </c>
      <c r="F8" s="118">
        <v>260.55999999999995</v>
      </c>
      <c r="G8" s="118">
        <v>529.02099999999996</v>
      </c>
      <c r="H8" s="118">
        <v>1009.6600000000001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3198.6859999999997</v>
      </c>
      <c r="E9" s="118">
        <v>2513.192</v>
      </c>
      <c r="F9" s="118">
        <v>145.62799999999999</v>
      </c>
      <c r="G9" s="118">
        <v>181.93300000000002</v>
      </c>
      <c r="H9" s="118">
        <v>357.93299999999999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3106.1570000000011</v>
      </c>
      <c r="E10" s="118">
        <f t="shared" si="0"/>
        <v>1992.4099999999999</v>
      </c>
      <c r="F10" s="118">
        <f t="shared" si="0"/>
        <v>114.93199999999996</v>
      </c>
      <c r="G10" s="118">
        <f t="shared" si="0"/>
        <v>347.08799999999997</v>
      </c>
      <c r="H10" s="118">
        <f t="shared" si="0"/>
        <v>651.72700000000009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639.81399999999962</v>
      </c>
      <c r="E11" s="118">
        <v>360.589</v>
      </c>
      <c r="F11" s="118">
        <v>12.124000000000001</v>
      </c>
      <c r="G11" s="118">
        <v>79.455999999999989</v>
      </c>
      <c r="H11" s="118">
        <v>187.64499999999958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7" t="s">
        <v>159</v>
      </c>
      <c r="D12" s="118">
        <f>D10-D11</f>
        <v>2466.3430000000017</v>
      </c>
      <c r="E12" s="118">
        <f>E10-E11</f>
        <v>1631.8209999999999</v>
      </c>
      <c r="F12" s="118">
        <f>F10-F11</f>
        <v>102.80799999999996</v>
      </c>
      <c r="G12" s="118">
        <f>G10-G11</f>
        <v>267.63199999999995</v>
      </c>
      <c r="H12" s="118">
        <f>H10-H11</f>
        <v>464.08200000000051</v>
      </c>
      <c r="I12" s="118">
        <v>-199.93100000000004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1845.183</v>
      </c>
      <c r="E13" s="118">
        <v>1264.9639999999999</v>
      </c>
      <c r="F13" s="118">
        <v>72.771000000000001</v>
      </c>
      <c r="G13" s="118">
        <v>271.53500000000003</v>
      </c>
      <c r="H13" s="118">
        <v>235.91300000000001</v>
      </c>
      <c r="I13" s="118">
        <v>14.075000000000001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25.878999999999998</v>
      </c>
      <c r="E14" s="118">
        <v>12.166</v>
      </c>
      <c r="F14" s="118">
        <v>3.8650000000000002</v>
      </c>
      <c r="G14" s="118">
        <v>0.33100000000000002</v>
      </c>
      <c r="H14" s="118">
        <v>9.5170000000000012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28.404000000000003</v>
      </c>
      <c r="E15" s="118">
        <v>26.478999999999999</v>
      </c>
      <c r="F15" s="118">
        <v>0</v>
      </c>
      <c r="G15" s="118">
        <v>0.17199999999999999</v>
      </c>
      <c r="H15" s="118">
        <v>1.7530000000000001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623.68500000000165</v>
      </c>
      <c r="E16" s="118">
        <f t="shared" si="1"/>
        <v>381.16999999999996</v>
      </c>
      <c r="F16" s="118">
        <f t="shared" si="1"/>
        <v>26.171999999999962</v>
      </c>
      <c r="G16" s="118">
        <f t="shared" si="1"/>
        <v>-4.0620000000000775</v>
      </c>
      <c r="H16" s="118">
        <f t="shared" si="1"/>
        <v>220.40500000000048</v>
      </c>
      <c r="I16" s="118">
        <f t="shared" si="1"/>
        <v>-214.00600000000003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1845.9380000000001</v>
      </c>
      <c r="E17" s="118">
        <v>0</v>
      </c>
      <c r="F17" s="118">
        <v>0</v>
      </c>
      <c r="G17" s="118">
        <v>0</v>
      </c>
      <c r="H17" s="118">
        <v>1845.9380000000001</v>
      </c>
      <c r="I17" s="118">
        <v>13.319999999999999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30.805999999999997</v>
      </c>
      <c r="E18" s="118">
        <v>0</v>
      </c>
      <c r="F18" s="118">
        <v>0</v>
      </c>
      <c r="G18" s="118">
        <v>30.805999999999997</v>
      </c>
      <c r="H18" s="118">
        <v>0</v>
      </c>
      <c r="I18" s="118">
        <v>5.5979999999999999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369.67899999999997</v>
      </c>
      <c r="E19" s="118">
        <v>0</v>
      </c>
      <c r="F19" s="118">
        <v>0</v>
      </c>
      <c r="G19" s="118">
        <v>369.67899999999997</v>
      </c>
      <c r="H19" s="118">
        <v>0</v>
      </c>
      <c r="I19" s="118">
        <v>7.093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687.49600000000009</v>
      </c>
      <c r="E20" s="118">
        <v>389.13099999999997</v>
      </c>
      <c r="F20" s="118">
        <v>251.09199999999998</v>
      </c>
      <c r="G20" s="118">
        <v>27.465</v>
      </c>
      <c r="H20" s="118">
        <v>19.807999999999996</v>
      </c>
      <c r="I20" s="118">
        <v>210.11100000000002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782.00400000000002</v>
      </c>
      <c r="E21" s="118">
        <v>145.76499999999999</v>
      </c>
      <c r="F21" s="118">
        <v>236.476</v>
      </c>
      <c r="G21" s="118">
        <v>21.957000000000001</v>
      </c>
      <c r="H21" s="118">
        <v>377.80599999999998</v>
      </c>
      <c r="I21" s="118">
        <v>115.60300000000001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2903.0040000000017</v>
      </c>
      <c r="E22" s="118">
        <f t="shared" si="2"/>
        <v>137.80399999999997</v>
      </c>
      <c r="F22" s="118">
        <f t="shared" si="2"/>
        <v>11.555999999999983</v>
      </c>
      <c r="G22" s="118">
        <f t="shared" si="2"/>
        <v>329.30299999999994</v>
      </c>
      <c r="H22" s="118">
        <f t="shared" si="2"/>
        <v>2424.3410000000008</v>
      </c>
      <c r="I22" s="118">
        <f t="shared" si="2"/>
        <v>-293.69900000000007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446.07000000000005</v>
      </c>
      <c r="E23" s="118">
        <v>85.435000000000002</v>
      </c>
      <c r="F23" s="118">
        <v>8.1509999999999998</v>
      </c>
      <c r="G23" s="118">
        <v>0</v>
      </c>
      <c r="H23" s="118">
        <v>352.48399999999998</v>
      </c>
      <c r="I23" s="118">
        <v>11.782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457.40499999999997</v>
      </c>
      <c r="E24" s="118">
        <v>0</v>
      </c>
      <c r="F24" s="118">
        <v>0</v>
      </c>
      <c r="G24" s="118">
        <v>457.40499999999997</v>
      </c>
      <c r="H24" s="118">
        <v>0</v>
      </c>
      <c r="I24" s="118">
        <v>0.44700000000000001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730.779</v>
      </c>
      <c r="E25" s="118">
        <v>0</v>
      </c>
      <c r="F25" s="118">
        <v>0</v>
      </c>
      <c r="G25" s="118">
        <v>0</v>
      </c>
      <c r="H25" s="118">
        <v>730.779</v>
      </c>
      <c r="I25" s="118">
        <v>4.4130000000000003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732.2059999999999</v>
      </c>
      <c r="E26" s="118">
        <v>19.303999999999998</v>
      </c>
      <c r="F26" s="118">
        <v>114.538</v>
      </c>
      <c r="G26" s="118">
        <v>597.51800000000003</v>
      </c>
      <c r="H26" s="118">
        <v>0.84599999999999997</v>
      </c>
      <c r="I26" s="118">
        <v>2.9859999999999998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613.61</v>
      </c>
      <c r="E27" s="118">
        <v>16.142000000000003</v>
      </c>
      <c r="F27" s="118">
        <v>51.173000000000002</v>
      </c>
      <c r="G27" s="118">
        <v>545.44899999999996</v>
      </c>
      <c r="H27" s="118">
        <v>0.84599999999999997</v>
      </c>
      <c r="I27" s="118">
        <v>0.62200000000000011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606.24099999999999</v>
      </c>
      <c r="E28" s="118">
        <v>0</v>
      </c>
      <c r="F28" s="118">
        <v>0</v>
      </c>
      <c r="G28" s="118">
        <v>0</v>
      </c>
      <c r="H28" s="118">
        <v>606.24099999999999</v>
      </c>
      <c r="I28" s="118">
        <v>7.9910000000000005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353.80599999999998</v>
      </c>
      <c r="E29" s="118">
        <v>37.558</v>
      </c>
      <c r="F29" s="118">
        <v>153.858</v>
      </c>
      <c r="G29" s="118">
        <v>74.154999999999973</v>
      </c>
      <c r="H29" s="118">
        <v>88.234999999999985</v>
      </c>
      <c r="I29" s="118">
        <v>57.750999999999998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305.17799999999994</v>
      </c>
      <c r="E30" s="118">
        <v>15.481999999999999</v>
      </c>
      <c r="F30" s="118">
        <v>153.79700000000003</v>
      </c>
      <c r="G30" s="118">
        <v>25.168000000000006</v>
      </c>
      <c r="H30" s="118">
        <v>110.73099999999999</v>
      </c>
      <c r="I30" s="118">
        <v>106.37899999999999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2859.7690000000011</v>
      </c>
      <c r="E31" s="118">
        <f t="shared" si="3"/>
        <v>33.45499999999997</v>
      </c>
      <c r="F31" s="118">
        <f t="shared" si="3"/>
        <v>66.709000000000003</v>
      </c>
      <c r="G31" s="118">
        <f t="shared" si="3"/>
        <v>789.79</v>
      </c>
      <c r="H31" s="118">
        <f t="shared" si="3"/>
        <v>1969.815000000001</v>
      </c>
      <c r="I31" s="118">
        <f t="shared" si="3"/>
        <v>-250.46400000000008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2511.4070000000002</v>
      </c>
      <c r="E32" s="118">
        <v>0</v>
      </c>
      <c r="F32" s="118">
        <v>0</v>
      </c>
      <c r="G32" s="118">
        <v>704.53599999999994</v>
      </c>
      <c r="H32" s="118">
        <v>1806.8709999999999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-2.8099999999999996</v>
      </c>
      <c r="F33" s="118">
        <v>-54.497999999999998</v>
      </c>
      <c r="G33" s="118">
        <v>0</v>
      </c>
      <c r="H33" s="118">
        <v>57.308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348.36200000000099</v>
      </c>
      <c r="E34" s="118">
        <f t="shared" si="4"/>
        <v>30.644999999999971</v>
      </c>
      <c r="F34" s="118">
        <f t="shared" si="4"/>
        <v>12.211000000000006</v>
      </c>
      <c r="G34" s="118">
        <f t="shared" si="4"/>
        <v>85.254000000000019</v>
      </c>
      <c r="H34" s="118">
        <f t="shared" si="4"/>
        <v>220.25200000000109</v>
      </c>
      <c r="I34" s="118">
        <f t="shared" si="4"/>
        <v>-250.46400000000008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71.14</v>
      </c>
      <c r="E35" s="118">
        <v>1.2410000000000001</v>
      </c>
      <c r="F35" s="118">
        <v>16.679000000000002</v>
      </c>
      <c r="G35" s="118">
        <v>41.006999999999991</v>
      </c>
      <c r="H35" s="118">
        <v>12.213000000000001</v>
      </c>
      <c r="I35" s="118">
        <v>4.2549999999999999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61.889000000000003</v>
      </c>
      <c r="E36" s="118">
        <v>23.061999999999998</v>
      </c>
      <c r="F36" s="118">
        <v>3.4390000000000001</v>
      </c>
      <c r="G36" s="118">
        <v>13.764000000000003</v>
      </c>
      <c r="H36" s="118">
        <v>21.624000000000002</v>
      </c>
      <c r="I36" s="118">
        <v>13.506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737.71199999999999</v>
      </c>
      <c r="E37" s="118">
        <v>414.35500000000008</v>
      </c>
      <c r="F37" s="118">
        <v>13.004000000000001</v>
      </c>
      <c r="G37" s="118">
        <v>86.183999999999997</v>
      </c>
      <c r="H37" s="118">
        <v>224.1689999999999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639.81399999999962</v>
      </c>
      <c r="E38" s="118">
        <v>360.589</v>
      </c>
      <c r="F38" s="118">
        <v>12.124000000000001</v>
      </c>
      <c r="G38" s="118">
        <v>79.455999999999989</v>
      </c>
      <c r="H38" s="118">
        <v>187.64499999999958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-2.7969999999999993</v>
      </c>
      <c r="E39" s="118">
        <v>-5.4859999999999998</v>
      </c>
      <c r="F39" s="118">
        <v>3.1370000000000009</v>
      </c>
      <c r="G39" s="118">
        <v>-1.1869999999999998</v>
      </c>
      <c r="H39" s="118">
        <v>0.73899999999999999</v>
      </c>
      <c r="I39" s="118">
        <v>2.7969999999999997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244.01000000000064</v>
      </c>
      <c r="E40" s="118">
        <f t="shared" si="5"/>
        <v>4.1859999999998747</v>
      </c>
      <c r="F40" s="118">
        <f t="shared" si="5"/>
        <v>-5.0459999999999976</v>
      </c>
      <c r="G40" s="118">
        <f t="shared" si="5"/>
        <v>52.47000000000002</v>
      </c>
      <c r="H40" s="118">
        <f t="shared" si="5"/>
        <v>192.40000000000077</v>
      </c>
      <c r="I40" s="118">
        <f t="shared" si="5"/>
        <v>-244.01000000000008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2859.7690000000002</v>
      </c>
      <c r="E42" s="118">
        <v>33.454999999999906</v>
      </c>
      <c r="F42" s="118">
        <v>66.708999999999975</v>
      </c>
      <c r="G42" s="118">
        <v>789.79</v>
      </c>
      <c r="H42" s="118">
        <v>1969.8150000000005</v>
      </c>
      <c r="I42" s="118">
        <v>-250.46400000000006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452.91699999999997</v>
      </c>
      <c r="E43" s="118">
        <v>0</v>
      </c>
      <c r="F43" s="118">
        <v>0</v>
      </c>
      <c r="G43" s="118">
        <v>452.91699999999997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452.91699999999997</v>
      </c>
      <c r="E44" s="118">
        <v>0</v>
      </c>
      <c r="F44" s="118">
        <v>0</v>
      </c>
      <c r="G44" s="118">
        <v>0</v>
      </c>
      <c r="H44" s="118">
        <v>452.91699999999997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2859.7690000000002</v>
      </c>
      <c r="E45" s="118">
        <f t="shared" si="6"/>
        <v>33.454999999999906</v>
      </c>
      <c r="F45" s="118">
        <f t="shared" si="6"/>
        <v>66.708999999999975</v>
      </c>
      <c r="G45" s="118">
        <f t="shared" si="6"/>
        <v>336.87299999999999</v>
      </c>
      <c r="H45" s="118">
        <f t="shared" si="6"/>
        <v>2422.7320000000004</v>
      </c>
      <c r="I45" s="118">
        <f t="shared" si="6"/>
        <v>-250.46400000000006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2511.4069999999997</v>
      </c>
      <c r="E46" s="118">
        <v>0</v>
      </c>
      <c r="F46" s="118">
        <v>0</v>
      </c>
      <c r="G46" s="118">
        <v>251.61899999999994</v>
      </c>
      <c r="H46" s="118">
        <v>2259.7879999999996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-2.8099999999999996</v>
      </c>
      <c r="F47" s="118">
        <v>-54.497999999999998</v>
      </c>
      <c r="G47" s="118">
        <v>0</v>
      </c>
      <c r="H47" s="118">
        <v>57.308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348.36200000000053</v>
      </c>
      <c r="E48" s="118">
        <f t="shared" si="7"/>
        <v>30.644999999999907</v>
      </c>
      <c r="F48" s="118">
        <f t="shared" si="7"/>
        <v>12.210999999999977</v>
      </c>
      <c r="G48" s="118">
        <f t="shared" si="7"/>
        <v>85.254000000000048</v>
      </c>
      <c r="H48" s="118">
        <f t="shared" si="7"/>
        <v>220.25200000000086</v>
      </c>
      <c r="I48" s="118">
        <f t="shared" si="7"/>
        <v>-250.46400000000006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284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285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3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3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3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3" ht="12" customHeight="1">
      <c r="A4" s="108" t="s">
        <v>298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3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3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3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3" ht="24" customHeight="1">
      <c r="A8" s="105">
        <v>1</v>
      </c>
      <c r="C8" s="4" t="s">
        <v>156</v>
      </c>
      <c r="D8" s="118">
        <v>1348.126</v>
      </c>
      <c r="E8" s="118">
        <v>962.07200000000012</v>
      </c>
      <c r="F8" s="118">
        <v>63.757999999999988</v>
      </c>
      <c r="G8" s="118">
        <v>105.81099999999999</v>
      </c>
      <c r="H8" s="118">
        <v>216.48499999999996</v>
      </c>
      <c r="I8" s="118">
        <v>0</v>
      </c>
      <c r="J8" s="119"/>
      <c r="K8" s="119"/>
    </row>
    <row r="9" spans="1:13" ht="12" customHeight="1">
      <c r="A9" s="105">
        <v>2</v>
      </c>
      <c r="B9" s="117" t="s">
        <v>157</v>
      </c>
      <c r="C9" s="5" t="s">
        <v>31</v>
      </c>
      <c r="D9" s="118">
        <v>686.70399999999995</v>
      </c>
      <c r="E9" s="118">
        <v>542.45600000000002</v>
      </c>
      <c r="F9" s="118">
        <v>34.585999999999999</v>
      </c>
      <c r="G9" s="118">
        <v>34.059999999999995</v>
      </c>
      <c r="H9" s="118">
        <v>75.602000000000004</v>
      </c>
      <c r="I9" s="118">
        <v>0</v>
      </c>
      <c r="J9" s="119"/>
      <c r="K9" s="119"/>
      <c r="M9" s="118"/>
    </row>
    <row r="10" spans="1:13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661.42200000000003</v>
      </c>
      <c r="E10" s="118">
        <f t="shared" si="0"/>
        <v>419.6160000000001</v>
      </c>
      <c r="F10" s="118">
        <f t="shared" si="0"/>
        <v>29.17199999999999</v>
      </c>
      <c r="G10" s="118">
        <f t="shared" si="0"/>
        <v>71.751000000000005</v>
      </c>
      <c r="H10" s="118">
        <f t="shared" si="0"/>
        <v>140.88299999999995</v>
      </c>
      <c r="I10" s="118">
        <f t="shared" si="0"/>
        <v>0</v>
      </c>
      <c r="J10" s="119"/>
      <c r="K10" s="119"/>
    </row>
    <row r="11" spans="1:13" ht="12" customHeight="1">
      <c r="A11" s="105">
        <v>4</v>
      </c>
      <c r="B11" s="117" t="s">
        <v>157</v>
      </c>
      <c r="C11" s="5" t="s">
        <v>45</v>
      </c>
      <c r="D11" s="118">
        <v>134.58200000000002</v>
      </c>
      <c r="E11" s="118">
        <v>75.835999999999999</v>
      </c>
      <c r="F11" s="118">
        <v>2.48</v>
      </c>
      <c r="G11" s="118">
        <v>16.612000000000002</v>
      </c>
      <c r="H11" s="118">
        <v>39.654000000000018</v>
      </c>
      <c r="I11" s="118">
        <v>0</v>
      </c>
      <c r="J11" s="119"/>
      <c r="K11" s="119"/>
    </row>
    <row r="12" spans="1:13" ht="18" customHeight="1">
      <c r="A12" s="105">
        <v>5</v>
      </c>
      <c r="B12" s="117" t="s">
        <v>158</v>
      </c>
      <c r="C12" s="5" t="s">
        <v>159</v>
      </c>
      <c r="D12" s="118">
        <f>D10-D11</f>
        <v>526.84</v>
      </c>
      <c r="E12" s="118">
        <f>E10-E11</f>
        <v>343.78000000000009</v>
      </c>
      <c r="F12" s="118">
        <f>F10-F11</f>
        <v>26.69199999999999</v>
      </c>
      <c r="G12" s="118">
        <f>G10-G11</f>
        <v>55.139000000000003</v>
      </c>
      <c r="H12" s="118">
        <f>H10-H11</f>
        <v>101.22899999999993</v>
      </c>
      <c r="I12" s="118">
        <v>-57.759999999999991</v>
      </c>
      <c r="J12" s="119"/>
      <c r="K12" s="119"/>
    </row>
    <row r="13" spans="1:13" ht="12" customHeight="1">
      <c r="A13" s="105">
        <v>6</v>
      </c>
      <c r="B13" s="117" t="s">
        <v>157</v>
      </c>
      <c r="C13" s="5" t="s">
        <v>160</v>
      </c>
      <c r="D13" s="118">
        <v>362.84100000000001</v>
      </c>
      <c r="E13" s="118">
        <v>244.084</v>
      </c>
      <c r="F13" s="118">
        <v>16.268999999999998</v>
      </c>
      <c r="G13" s="118">
        <v>55.811999999999991</v>
      </c>
      <c r="H13" s="118">
        <v>46.676000000000002</v>
      </c>
      <c r="I13" s="118">
        <v>3.0880000000000001</v>
      </c>
      <c r="J13" s="119"/>
      <c r="K13" s="119"/>
    </row>
    <row r="14" spans="1:13" ht="12" customHeight="1">
      <c r="A14" s="105">
        <v>7</v>
      </c>
      <c r="B14" s="117" t="s">
        <v>157</v>
      </c>
      <c r="C14" s="5" t="s">
        <v>161</v>
      </c>
      <c r="D14" s="118">
        <v>5.1690000000000005</v>
      </c>
      <c r="E14" s="118">
        <v>2.371</v>
      </c>
      <c r="F14" s="118">
        <v>0.52100000000000002</v>
      </c>
      <c r="G14" s="118">
        <v>6.4000000000000001E-2</v>
      </c>
      <c r="H14" s="118">
        <v>2.2130000000000005</v>
      </c>
      <c r="I14" s="118">
        <v>0</v>
      </c>
      <c r="J14" s="119"/>
      <c r="K14" s="119"/>
    </row>
    <row r="15" spans="1:13" ht="12" customHeight="1">
      <c r="A15" s="105">
        <v>8</v>
      </c>
      <c r="B15" s="117" t="s">
        <v>162</v>
      </c>
      <c r="C15" s="5" t="s">
        <v>163</v>
      </c>
      <c r="D15" s="118">
        <v>5.4829999999999997</v>
      </c>
      <c r="E15" s="118">
        <v>5.0629999999999997</v>
      </c>
      <c r="F15" s="118">
        <v>0</v>
      </c>
      <c r="G15" s="118">
        <v>0.04</v>
      </c>
      <c r="H15" s="118">
        <v>0.38</v>
      </c>
      <c r="I15" s="118">
        <v>0</v>
      </c>
      <c r="J15" s="119"/>
      <c r="K15" s="119"/>
    </row>
    <row r="16" spans="1:13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164.31300000000002</v>
      </c>
      <c r="E16" s="118">
        <f t="shared" si="1"/>
        <v>102.38800000000009</v>
      </c>
      <c r="F16" s="118">
        <f t="shared" si="1"/>
        <v>9.9019999999999904</v>
      </c>
      <c r="G16" s="118">
        <f t="shared" si="1"/>
        <v>-0.69699999999998763</v>
      </c>
      <c r="H16" s="118">
        <f t="shared" si="1"/>
        <v>52.719999999999928</v>
      </c>
      <c r="I16" s="118">
        <f t="shared" si="1"/>
        <v>-60.847999999999992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364.17500000000001</v>
      </c>
      <c r="E17" s="118">
        <v>0</v>
      </c>
      <c r="F17" s="118">
        <v>0</v>
      </c>
      <c r="G17" s="118">
        <v>0</v>
      </c>
      <c r="H17" s="118">
        <v>364.17500000000001</v>
      </c>
      <c r="I17" s="118">
        <v>1.754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7.0319999999999991</v>
      </c>
      <c r="E18" s="118">
        <v>0</v>
      </c>
      <c r="F18" s="118">
        <v>0</v>
      </c>
      <c r="G18" s="118">
        <v>7.0319999999999991</v>
      </c>
      <c r="H18" s="118">
        <v>0</v>
      </c>
      <c r="I18" s="118">
        <v>0.08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81.028000000000006</v>
      </c>
      <c r="E19" s="118">
        <v>0</v>
      </c>
      <c r="F19" s="118">
        <v>0</v>
      </c>
      <c r="G19" s="118">
        <v>81.028000000000006</v>
      </c>
      <c r="H19" s="118">
        <v>0</v>
      </c>
      <c r="I19" s="118">
        <v>1.5580000000000001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176.74800000000002</v>
      </c>
      <c r="E20" s="118">
        <v>88.741</v>
      </c>
      <c r="F20" s="118">
        <v>70.914999999999992</v>
      </c>
      <c r="G20" s="118">
        <v>9.4969999999999999</v>
      </c>
      <c r="H20" s="118">
        <v>7.5950000000000006</v>
      </c>
      <c r="I20" s="118">
        <v>44.899000000000001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196.42300000000003</v>
      </c>
      <c r="E21" s="118">
        <v>26.148999999999997</v>
      </c>
      <c r="F21" s="118">
        <v>61.909000000000006</v>
      </c>
      <c r="G21" s="118">
        <v>6.4489999999999998</v>
      </c>
      <c r="H21" s="118">
        <v>101.916</v>
      </c>
      <c r="I21" s="118">
        <v>25.224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622.15899999999999</v>
      </c>
      <c r="E22" s="118">
        <f t="shared" si="2"/>
        <v>39.796000000000092</v>
      </c>
      <c r="F22" s="118">
        <f t="shared" si="2"/>
        <v>0.8960000000000008</v>
      </c>
      <c r="G22" s="118">
        <f t="shared" si="2"/>
        <v>70.251000000000019</v>
      </c>
      <c r="H22" s="118">
        <f t="shared" si="2"/>
        <v>511.21599999999989</v>
      </c>
      <c r="I22" s="118">
        <f t="shared" si="2"/>
        <v>-77.290999999999983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88.625000000000014</v>
      </c>
      <c r="E23" s="118">
        <v>16.397000000000002</v>
      </c>
      <c r="F23" s="118">
        <v>2.351</v>
      </c>
      <c r="G23" s="118">
        <v>0</v>
      </c>
      <c r="H23" s="118">
        <v>69.87700000000001</v>
      </c>
      <c r="I23" s="118">
        <v>1.335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89.864999999999995</v>
      </c>
      <c r="E24" s="118">
        <v>0</v>
      </c>
      <c r="F24" s="118">
        <v>0</v>
      </c>
      <c r="G24" s="118">
        <v>89.864999999999995</v>
      </c>
      <c r="H24" s="118">
        <v>0</v>
      </c>
      <c r="I24" s="118">
        <v>9.5000000000000001E-2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149.994</v>
      </c>
      <c r="E25" s="118">
        <v>0</v>
      </c>
      <c r="F25" s="118">
        <v>0</v>
      </c>
      <c r="G25" s="118">
        <v>0</v>
      </c>
      <c r="H25" s="118">
        <v>149.994</v>
      </c>
      <c r="I25" s="118">
        <v>0.57199999999999995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149.934</v>
      </c>
      <c r="E26" s="118">
        <v>5.202</v>
      </c>
      <c r="F26" s="118">
        <v>25.867000000000004</v>
      </c>
      <c r="G26" s="118">
        <v>118.672</v>
      </c>
      <c r="H26" s="118">
        <v>0.193</v>
      </c>
      <c r="I26" s="118">
        <v>0.63200000000000001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134.03400000000002</v>
      </c>
      <c r="E27" s="118">
        <v>3.8069999999999999</v>
      </c>
      <c r="F27" s="118">
        <v>11.195</v>
      </c>
      <c r="G27" s="118">
        <v>118.839</v>
      </c>
      <c r="H27" s="118">
        <v>0.193</v>
      </c>
      <c r="I27" s="118">
        <v>0.124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132.32900000000001</v>
      </c>
      <c r="E28" s="118">
        <v>0</v>
      </c>
      <c r="F28" s="118">
        <v>0</v>
      </c>
      <c r="G28" s="118">
        <v>0</v>
      </c>
      <c r="H28" s="118">
        <v>132.32900000000001</v>
      </c>
      <c r="I28" s="118">
        <v>1.829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81.387000000000015</v>
      </c>
      <c r="E29" s="118">
        <v>7.7769999999999992</v>
      </c>
      <c r="F29" s="118">
        <v>36.064999999999998</v>
      </c>
      <c r="G29" s="118">
        <v>19.244000000000014</v>
      </c>
      <c r="H29" s="118">
        <v>18.300999999999998</v>
      </c>
      <c r="I29" s="118">
        <v>15.859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65.810999999999993</v>
      </c>
      <c r="E30" s="118">
        <v>3.2839999999999998</v>
      </c>
      <c r="F30" s="118">
        <v>35.655999999999999</v>
      </c>
      <c r="G30" s="118">
        <v>4.6469999999999914</v>
      </c>
      <c r="H30" s="118">
        <v>22.223999999999997</v>
      </c>
      <c r="I30" s="118">
        <v>31.435000000000002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606.05799999999999</v>
      </c>
      <c r="E31" s="118">
        <f t="shared" si="3"/>
        <v>20.301000000000094</v>
      </c>
      <c r="F31" s="118">
        <f t="shared" si="3"/>
        <v>12.808000000000007</v>
      </c>
      <c r="G31" s="118">
        <f t="shared" si="3"/>
        <v>145.35199999999998</v>
      </c>
      <c r="H31" s="118">
        <f t="shared" si="3"/>
        <v>427.59699999999992</v>
      </c>
      <c r="I31" s="118">
        <f t="shared" si="3"/>
        <v>-61.189999999999969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527.54599999999994</v>
      </c>
      <c r="E32" s="118">
        <v>0</v>
      </c>
      <c r="F32" s="118">
        <v>0</v>
      </c>
      <c r="G32" s="118">
        <v>143.34299999999999</v>
      </c>
      <c r="H32" s="118">
        <v>384.20299999999997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-1.2930000000000001</v>
      </c>
      <c r="F33" s="118">
        <v>-12.502000000000001</v>
      </c>
      <c r="G33" s="118">
        <v>0</v>
      </c>
      <c r="H33" s="118">
        <v>13.795000000000002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78.512000000000057</v>
      </c>
      <c r="E34" s="118">
        <f t="shared" si="4"/>
        <v>19.008000000000095</v>
      </c>
      <c r="F34" s="118">
        <f t="shared" si="4"/>
        <v>0.30600000000000627</v>
      </c>
      <c r="G34" s="118">
        <f t="shared" si="4"/>
        <v>2.0089999999999861</v>
      </c>
      <c r="H34" s="118">
        <f t="shared" si="4"/>
        <v>57.18899999999995</v>
      </c>
      <c r="I34" s="118">
        <f t="shared" si="4"/>
        <v>-61.189999999999969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12.000999999999999</v>
      </c>
      <c r="E35" s="118">
        <v>0.19399999999999998</v>
      </c>
      <c r="F35" s="118">
        <v>2.3439999999999999</v>
      </c>
      <c r="G35" s="118">
        <v>6.8189999999999991</v>
      </c>
      <c r="H35" s="118">
        <v>2.6440000000000001</v>
      </c>
      <c r="I35" s="118">
        <v>0.52900000000000003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9.8590000000000018</v>
      </c>
      <c r="E36" s="118">
        <v>3.2209999999999996</v>
      </c>
      <c r="F36" s="118">
        <v>0.17699999999999999</v>
      </c>
      <c r="G36" s="118">
        <v>2.84</v>
      </c>
      <c r="H36" s="118">
        <v>3.621</v>
      </c>
      <c r="I36" s="118">
        <v>2.6709999999999998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151.904</v>
      </c>
      <c r="E37" s="118">
        <v>94.334000000000003</v>
      </c>
      <c r="F37" s="118">
        <v>2.7039999999999997</v>
      </c>
      <c r="G37" s="118">
        <v>11.461</v>
      </c>
      <c r="H37" s="118">
        <v>43.405000000000015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134.58200000000002</v>
      </c>
      <c r="E38" s="118">
        <v>75.835999999999999</v>
      </c>
      <c r="F38" s="118">
        <v>2.48</v>
      </c>
      <c r="G38" s="118">
        <v>16.612000000000002</v>
      </c>
      <c r="H38" s="118">
        <v>39.654000000000018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6.3999999999999307E-2</v>
      </c>
      <c r="E39" s="118">
        <v>0.11099999999999922</v>
      </c>
      <c r="F39" s="118">
        <v>6.1000000000000165E-2</v>
      </c>
      <c r="G39" s="118">
        <v>-0.32300000000000006</v>
      </c>
      <c r="H39" s="118">
        <v>0.215</v>
      </c>
      <c r="I39" s="118">
        <v>-6.4000000000000057E-2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58.984000000000087</v>
      </c>
      <c r="E40" s="118">
        <f t="shared" si="5"/>
        <v>3.4260000000000921</v>
      </c>
      <c r="F40" s="118">
        <f t="shared" si="5"/>
        <v>-2.1459999999999937</v>
      </c>
      <c r="G40" s="118">
        <f t="shared" si="5"/>
        <v>3.5039999999999885</v>
      </c>
      <c r="H40" s="118">
        <f t="shared" si="5"/>
        <v>54.199999999999953</v>
      </c>
      <c r="I40" s="118">
        <f t="shared" si="5"/>
        <v>-58.983999999999973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606.05799999999977</v>
      </c>
      <c r="E42" s="118">
        <v>20.301000000000059</v>
      </c>
      <c r="F42" s="118">
        <v>12.807999999999986</v>
      </c>
      <c r="G42" s="118">
        <v>145.35199999999998</v>
      </c>
      <c r="H42" s="118">
        <v>427.59699999999981</v>
      </c>
      <c r="I42" s="118">
        <v>-61.190000000000005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93.222999999999999</v>
      </c>
      <c r="E43" s="118">
        <v>0</v>
      </c>
      <c r="F43" s="118">
        <v>0</v>
      </c>
      <c r="G43" s="118">
        <v>93.222999999999999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93.222999999999999</v>
      </c>
      <c r="E44" s="118">
        <v>0</v>
      </c>
      <c r="F44" s="118">
        <v>0</v>
      </c>
      <c r="G44" s="118">
        <v>0</v>
      </c>
      <c r="H44" s="118">
        <v>93.222999999999999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606.05799999999977</v>
      </c>
      <c r="E45" s="118">
        <f t="shared" si="6"/>
        <v>20.301000000000059</v>
      </c>
      <c r="F45" s="118">
        <f t="shared" si="6"/>
        <v>12.807999999999986</v>
      </c>
      <c r="G45" s="118">
        <f t="shared" si="6"/>
        <v>52.128999999999976</v>
      </c>
      <c r="H45" s="118">
        <f t="shared" si="6"/>
        <v>520.81999999999982</v>
      </c>
      <c r="I45" s="118">
        <f t="shared" si="6"/>
        <v>-61.190000000000005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527.54599999999994</v>
      </c>
      <c r="E46" s="118">
        <v>0</v>
      </c>
      <c r="F46" s="118">
        <v>0</v>
      </c>
      <c r="G46" s="118">
        <v>50.12</v>
      </c>
      <c r="H46" s="118">
        <v>477.42599999999999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-1.2930000000000001</v>
      </c>
      <c r="F47" s="118">
        <v>-12.502000000000001</v>
      </c>
      <c r="G47" s="118">
        <v>0</v>
      </c>
      <c r="H47" s="118">
        <v>13.795000000000002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78.51199999999983</v>
      </c>
      <c r="E48" s="118">
        <f t="shared" si="7"/>
        <v>19.00800000000006</v>
      </c>
      <c r="F48" s="118">
        <f t="shared" si="7"/>
        <v>0.30599999999998495</v>
      </c>
      <c r="G48" s="118">
        <f t="shared" si="7"/>
        <v>2.008999999999979</v>
      </c>
      <c r="H48" s="118">
        <f t="shared" si="7"/>
        <v>57.188999999999837</v>
      </c>
      <c r="I48" s="118">
        <f t="shared" si="7"/>
        <v>-61.190000000000005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299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1366.3080000000002</v>
      </c>
      <c r="E8" s="118">
        <v>973.50800000000004</v>
      </c>
      <c r="F8" s="118">
        <v>64.514999999999986</v>
      </c>
      <c r="G8" s="118">
        <v>108.07400000000001</v>
      </c>
      <c r="H8" s="118">
        <v>220.21099999999996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698.20399999999995</v>
      </c>
      <c r="E9" s="118">
        <v>550.32399999999996</v>
      </c>
      <c r="F9" s="118">
        <v>35.149000000000001</v>
      </c>
      <c r="G9" s="118">
        <v>35.870000000000005</v>
      </c>
      <c r="H9" s="118">
        <v>76.860999999999976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668.10400000000027</v>
      </c>
      <c r="E10" s="118">
        <f t="shared" si="0"/>
        <v>423.18400000000008</v>
      </c>
      <c r="F10" s="118">
        <f t="shared" si="0"/>
        <v>29.365999999999985</v>
      </c>
      <c r="G10" s="118">
        <f t="shared" si="0"/>
        <v>72.204000000000008</v>
      </c>
      <c r="H10" s="118">
        <f t="shared" si="0"/>
        <v>143.34999999999997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135.26499999999999</v>
      </c>
      <c r="E11" s="118">
        <v>76.156999999999996</v>
      </c>
      <c r="F11" s="118">
        <v>2.5049999999999999</v>
      </c>
      <c r="G11" s="118">
        <v>16.693000000000001</v>
      </c>
      <c r="H11" s="118">
        <v>39.910000000000004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532.83900000000028</v>
      </c>
      <c r="E12" s="118">
        <f>E10-E11</f>
        <v>347.0270000000001</v>
      </c>
      <c r="F12" s="118">
        <f>F10-F11</f>
        <v>26.860999999999986</v>
      </c>
      <c r="G12" s="118">
        <f>G10-G11</f>
        <v>55.51100000000001</v>
      </c>
      <c r="H12" s="118">
        <f>H10-H11</f>
        <v>103.43999999999997</v>
      </c>
      <c r="I12" s="118">
        <v>-61.955000000000041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382.93400000000003</v>
      </c>
      <c r="E13" s="118">
        <v>261.19500000000005</v>
      </c>
      <c r="F13" s="118">
        <v>17.340999999999998</v>
      </c>
      <c r="G13" s="118">
        <v>56.09899999999999</v>
      </c>
      <c r="H13" s="118">
        <v>48.298999999999992</v>
      </c>
      <c r="I13" s="118">
        <v>3.1579999999999999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5.633</v>
      </c>
      <c r="E14" s="118">
        <v>2.8319999999999994</v>
      </c>
      <c r="F14" s="118">
        <v>0.52</v>
      </c>
      <c r="G14" s="118">
        <v>6.5000000000000002E-2</v>
      </c>
      <c r="H14" s="118">
        <v>2.2160000000000006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5.0599999999999996</v>
      </c>
      <c r="E15" s="118">
        <v>4.7359999999999998</v>
      </c>
      <c r="F15" s="118">
        <v>0</v>
      </c>
      <c r="G15" s="118">
        <v>4.3999999999999997E-2</v>
      </c>
      <c r="H15" s="118">
        <v>0.28000000000000003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149.33200000000025</v>
      </c>
      <c r="E16" s="118">
        <f t="shared" si="1"/>
        <v>87.736000000000061</v>
      </c>
      <c r="F16" s="118">
        <f t="shared" si="1"/>
        <v>8.9999999999999893</v>
      </c>
      <c r="G16" s="118">
        <f t="shared" si="1"/>
        <v>-0.60899999999997956</v>
      </c>
      <c r="H16" s="118">
        <f t="shared" si="1"/>
        <v>53.204999999999977</v>
      </c>
      <c r="I16" s="118">
        <f t="shared" si="1"/>
        <v>-65.113000000000042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383.53900000000004</v>
      </c>
      <c r="E17" s="118">
        <v>0</v>
      </c>
      <c r="F17" s="118">
        <v>0</v>
      </c>
      <c r="G17" s="118">
        <v>0</v>
      </c>
      <c r="H17" s="118">
        <v>383.53900000000004</v>
      </c>
      <c r="I17" s="118">
        <v>2.5529999999999999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6.6489999999999991</v>
      </c>
      <c r="E18" s="118">
        <v>0</v>
      </c>
      <c r="F18" s="118">
        <v>0</v>
      </c>
      <c r="G18" s="118">
        <v>6.6489999999999991</v>
      </c>
      <c r="H18" s="118">
        <v>0</v>
      </c>
      <c r="I18" s="118">
        <v>3.9E-2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79.932000000000002</v>
      </c>
      <c r="E19" s="118">
        <v>0</v>
      </c>
      <c r="F19" s="118">
        <v>0</v>
      </c>
      <c r="G19" s="118">
        <v>79.932000000000002</v>
      </c>
      <c r="H19" s="118">
        <v>0</v>
      </c>
      <c r="I19" s="118">
        <v>1.2050000000000001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193.29900000000001</v>
      </c>
      <c r="E20" s="118">
        <v>104.10000000000001</v>
      </c>
      <c r="F20" s="118">
        <v>69.587000000000003</v>
      </c>
      <c r="G20" s="118">
        <v>12.106</v>
      </c>
      <c r="H20" s="118">
        <v>7.5060000000000002</v>
      </c>
      <c r="I20" s="118">
        <v>46.738000000000007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195.77199999999999</v>
      </c>
      <c r="E21" s="118">
        <v>33.695</v>
      </c>
      <c r="F21" s="118">
        <v>65.138999999999996</v>
      </c>
      <c r="G21" s="118">
        <v>7.6539999999999999</v>
      </c>
      <c r="H21" s="118">
        <v>89.283999999999992</v>
      </c>
      <c r="I21" s="118">
        <v>44.265000000000001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608.62700000000041</v>
      </c>
      <c r="E22" s="118">
        <f t="shared" si="2"/>
        <v>17.331000000000053</v>
      </c>
      <c r="F22" s="118">
        <f t="shared" si="2"/>
        <v>4.5519999999999783</v>
      </c>
      <c r="G22" s="118">
        <f t="shared" si="2"/>
        <v>68.222000000000023</v>
      </c>
      <c r="H22" s="118">
        <f t="shared" si="2"/>
        <v>518.52200000000005</v>
      </c>
      <c r="I22" s="118">
        <f t="shared" si="2"/>
        <v>-63.867000000000061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91.07</v>
      </c>
      <c r="E23" s="118">
        <v>15.937000000000001</v>
      </c>
      <c r="F23" s="118">
        <v>2.2850000000000001</v>
      </c>
      <c r="G23" s="118">
        <v>0</v>
      </c>
      <c r="H23" s="118">
        <v>72.847999999999999</v>
      </c>
      <c r="I23" s="118">
        <v>6.9790000000000001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97.953999999999994</v>
      </c>
      <c r="E24" s="118">
        <v>0</v>
      </c>
      <c r="F24" s="118">
        <v>0</v>
      </c>
      <c r="G24" s="118">
        <v>97.953999999999994</v>
      </c>
      <c r="H24" s="118">
        <v>0</v>
      </c>
      <c r="I24" s="118">
        <v>9.5000000000000001E-2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156.02099999999996</v>
      </c>
      <c r="E25" s="118">
        <v>0</v>
      </c>
      <c r="F25" s="118">
        <v>0</v>
      </c>
      <c r="G25" s="118">
        <v>0</v>
      </c>
      <c r="H25" s="118">
        <v>156.02099999999996</v>
      </c>
      <c r="I25" s="118">
        <v>0.84299999999999997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156.21199999999999</v>
      </c>
      <c r="E26" s="118">
        <v>5.203999999999998</v>
      </c>
      <c r="F26" s="118">
        <v>26.550000000000004</v>
      </c>
      <c r="G26" s="118">
        <v>124.267</v>
      </c>
      <c r="H26" s="118">
        <v>0.191</v>
      </c>
      <c r="I26" s="118">
        <v>0.65200000000000002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130.99900000000002</v>
      </c>
      <c r="E27" s="118">
        <v>3.8010000000000002</v>
      </c>
      <c r="F27" s="118">
        <v>11.290000000000001</v>
      </c>
      <c r="G27" s="118">
        <v>115.71700000000001</v>
      </c>
      <c r="H27" s="118">
        <v>0.191</v>
      </c>
      <c r="I27" s="118">
        <v>0.154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129.38200000000001</v>
      </c>
      <c r="E28" s="118">
        <v>0</v>
      </c>
      <c r="F28" s="118">
        <v>0</v>
      </c>
      <c r="G28" s="118">
        <v>0</v>
      </c>
      <c r="H28" s="118">
        <v>129.38200000000001</v>
      </c>
      <c r="I28" s="118">
        <v>1.7709999999999999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76.922999999999973</v>
      </c>
      <c r="E29" s="118">
        <v>7.4219999999999997</v>
      </c>
      <c r="F29" s="118">
        <v>34.195</v>
      </c>
      <c r="G29" s="118">
        <v>16.639999999999993</v>
      </c>
      <c r="H29" s="118">
        <v>18.666</v>
      </c>
      <c r="I29" s="118">
        <v>13.856000000000002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67.968000000000004</v>
      </c>
      <c r="E30" s="118">
        <v>3.3420000000000001</v>
      </c>
      <c r="F30" s="118">
        <v>34.221000000000004</v>
      </c>
      <c r="G30" s="118">
        <v>4.9399999999999977</v>
      </c>
      <c r="H30" s="118">
        <v>25.465</v>
      </c>
      <c r="I30" s="118">
        <v>22.810999999999996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605.13000000000045</v>
      </c>
      <c r="E31" s="118">
        <f t="shared" si="3"/>
        <v>-1.2829999999999502</v>
      </c>
      <c r="F31" s="118">
        <f t="shared" si="3"/>
        <v>17.552999999999983</v>
      </c>
      <c r="G31" s="118">
        <f t="shared" si="3"/>
        <v>163.02599999999998</v>
      </c>
      <c r="H31" s="118">
        <f t="shared" si="3"/>
        <v>425.83400000000006</v>
      </c>
      <c r="I31" s="118">
        <f t="shared" si="3"/>
        <v>-60.370000000000076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541.13099999999997</v>
      </c>
      <c r="E32" s="118">
        <v>0</v>
      </c>
      <c r="F32" s="118">
        <v>0</v>
      </c>
      <c r="G32" s="118">
        <v>144.56700000000001</v>
      </c>
      <c r="H32" s="118">
        <v>396.56399999999996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-1.2930000000000001</v>
      </c>
      <c r="F33" s="118">
        <v>-13.088999999999999</v>
      </c>
      <c r="G33" s="118">
        <v>0</v>
      </c>
      <c r="H33" s="118">
        <v>14.382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63.999000000000478</v>
      </c>
      <c r="E34" s="118">
        <f t="shared" si="4"/>
        <v>-2.5759999999999503</v>
      </c>
      <c r="F34" s="118">
        <f t="shared" si="4"/>
        <v>4.4639999999999844</v>
      </c>
      <c r="G34" s="118">
        <f t="shared" si="4"/>
        <v>18.458999999999975</v>
      </c>
      <c r="H34" s="118">
        <f t="shared" si="4"/>
        <v>43.652000000000093</v>
      </c>
      <c r="I34" s="118">
        <f t="shared" si="4"/>
        <v>-60.370000000000076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12.138999999999999</v>
      </c>
      <c r="E35" s="118">
        <v>0.249</v>
      </c>
      <c r="F35" s="118">
        <v>2.44</v>
      </c>
      <c r="G35" s="118">
        <v>6.7719999999999976</v>
      </c>
      <c r="H35" s="118">
        <v>2.6779999999999999</v>
      </c>
      <c r="I35" s="118">
        <v>0.76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11.114000000000001</v>
      </c>
      <c r="E36" s="118">
        <v>3.92</v>
      </c>
      <c r="F36" s="118">
        <v>0.115</v>
      </c>
      <c r="G36" s="118">
        <v>3.1</v>
      </c>
      <c r="H36" s="118">
        <v>3.9790000000000001</v>
      </c>
      <c r="I36" s="118">
        <v>1.7850000000000001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138.89400000000001</v>
      </c>
      <c r="E37" s="118">
        <v>73.853999999999999</v>
      </c>
      <c r="F37" s="118">
        <v>2.9740000000000002</v>
      </c>
      <c r="G37" s="118">
        <v>15.238000000000001</v>
      </c>
      <c r="H37" s="118">
        <v>46.827999999999996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135.26499999999999</v>
      </c>
      <c r="E38" s="118">
        <v>76.156999999999996</v>
      </c>
      <c r="F38" s="118">
        <v>2.5049999999999999</v>
      </c>
      <c r="G38" s="118">
        <v>16.693000000000001</v>
      </c>
      <c r="H38" s="118">
        <v>39.910000000000004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-1.0270000000000001</v>
      </c>
      <c r="E39" s="118">
        <v>-0.81899999999999995</v>
      </c>
      <c r="F39" s="118">
        <v>-9.0999999999999998E-2</v>
      </c>
      <c r="G39" s="118">
        <v>-0.35199999999999998</v>
      </c>
      <c r="H39" s="118">
        <v>0.23499999999999999</v>
      </c>
      <c r="I39" s="118">
        <v>1.0269999999999997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60.372000000000469</v>
      </c>
      <c r="E40" s="118">
        <f t="shared" si="5"/>
        <v>4.2170000000000529</v>
      </c>
      <c r="F40" s="118">
        <f t="shared" si="5"/>
        <v>1.7609999999999844</v>
      </c>
      <c r="G40" s="118">
        <f t="shared" si="5"/>
        <v>16.593999999999976</v>
      </c>
      <c r="H40" s="118">
        <f t="shared" si="5"/>
        <v>37.800000000000104</v>
      </c>
      <c r="I40" s="118">
        <f t="shared" si="5"/>
        <v>-60.372000000000071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605.13000000000022</v>
      </c>
      <c r="E42" s="118">
        <v>-1.2829999999999595</v>
      </c>
      <c r="F42" s="118">
        <v>17.553000000000011</v>
      </c>
      <c r="G42" s="118">
        <v>163.02599999999998</v>
      </c>
      <c r="H42" s="118">
        <v>425.83400000000017</v>
      </c>
      <c r="I42" s="118">
        <v>-60.370000000000076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93.849000000000004</v>
      </c>
      <c r="E43" s="118">
        <v>0</v>
      </c>
      <c r="F43" s="118">
        <v>0</v>
      </c>
      <c r="G43" s="118">
        <v>93.849000000000004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93.849000000000004</v>
      </c>
      <c r="E44" s="118">
        <v>0</v>
      </c>
      <c r="F44" s="118">
        <v>0</v>
      </c>
      <c r="G44" s="118">
        <v>0</v>
      </c>
      <c r="H44" s="118">
        <v>93.849000000000004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605.13000000000022</v>
      </c>
      <c r="E45" s="118">
        <f t="shared" si="6"/>
        <v>-1.2829999999999595</v>
      </c>
      <c r="F45" s="118">
        <f t="shared" si="6"/>
        <v>17.553000000000011</v>
      </c>
      <c r="G45" s="118">
        <f t="shared" si="6"/>
        <v>69.176999999999978</v>
      </c>
      <c r="H45" s="118">
        <f t="shared" si="6"/>
        <v>519.68300000000022</v>
      </c>
      <c r="I45" s="118">
        <f t="shared" si="6"/>
        <v>-60.370000000000076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541.13099999999997</v>
      </c>
      <c r="E46" s="118">
        <v>0</v>
      </c>
      <c r="F46" s="118">
        <v>0</v>
      </c>
      <c r="G46" s="118">
        <v>50.718000000000004</v>
      </c>
      <c r="H46" s="118">
        <v>490.41300000000001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-1.2930000000000001</v>
      </c>
      <c r="F47" s="118">
        <v>-13.088999999999999</v>
      </c>
      <c r="G47" s="118">
        <v>0</v>
      </c>
      <c r="H47" s="118">
        <v>14.382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63.999000000000251</v>
      </c>
      <c r="E48" s="118">
        <f t="shared" si="7"/>
        <v>-2.5759999999999597</v>
      </c>
      <c r="F48" s="118">
        <f t="shared" si="7"/>
        <v>4.4640000000000128</v>
      </c>
      <c r="G48" s="118">
        <f t="shared" si="7"/>
        <v>18.458999999999975</v>
      </c>
      <c r="H48" s="118">
        <f t="shared" si="7"/>
        <v>43.652000000000207</v>
      </c>
      <c r="I48" s="118">
        <f t="shared" si="7"/>
        <v>-60.370000000000076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300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1406.7540000000001</v>
      </c>
      <c r="E8" s="118">
        <v>1004.2880000000001</v>
      </c>
      <c r="F8" s="118">
        <v>64.518999999999991</v>
      </c>
      <c r="G8" s="118">
        <v>109.73599999999999</v>
      </c>
      <c r="H8" s="118">
        <v>228.21099999999998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717.23399999999992</v>
      </c>
      <c r="E9" s="118">
        <v>564.56600000000003</v>
      </c>
      <c r="F9" s="118">
        <v>35.338999999999999</v>
      </c>
      <c r="G9" s="118">
        <v>37.411999999999999</v>
      </c>
      <c r="H9" s="118">
        <v>79.916999999999959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689.52000000000021</v>
      </c>
      <c r="E10" s="118">
        <f t="shared" si="0"/>
        <v>439.72200000000009</v>
      </c>
      <c r="F10" s="118">
        <f t="shared" si="0"/>
        <v>29.179999999999993</v>
      </c>
      <c r="G10" s="118">
        <f t="shared" si="0"/>
        <v>72.323999999999984</v>
      </c>
      <c r="H10" s="118">
        <f t="shared" si="0"/>
        <v>148.29400000000004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136.08899999999994</v>
      </c>
      <c r="E11" s="118">
        <v>76.560999999999993</v>
      </c>
      <c r="F11" s="118">
        <v>2.5259999999999998</v>
      </c>
      <c r="G11" s="118">
        <v>16.777999999999999</v>
      </c>
      <c r="H11" s="118">
        <v>40.223999999999954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553.43100000000027</v>
      </c>
      <c r="E12" s="118">
        <f>E10-E11</f>
        <v>363.16100000000012</v>
      </c>
      <c r="F12" s="118">
        <f>F10-F11</f>
        <v>26.653999999999993</v>
      </c>
      <c r="G12" s="118">
        <f>G10-G11</f>
        <v>55.545999999999985</v>
      </c>
      <c r="H12" s="118">
        <f>H10-H11</f>
        <v>108.07000000000008</v>
      </c>
      <c r="I12" s="118">
        <v>-52.296999999999969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385.84599999999995</v>
      </c>
      <c r="E13" s="118">
        <v>262.18199999999996</v>
      </c>
      <c r="F13" s="118">
        <v>16.933</v>
      </c>
      <c r="G13" s="118">
        <v>56.175000000000004</v>
      </c>
      <c r="H13" s="118">
        <v>50.556000000000004</v>
      </c>
      <c r="I13" s="118">
        <v>3.13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5.6909999999999998</v>
      </c>
      <c r="E14" s="118">
        <v>2.903</v>
      </c>
      <c r="F14" s="118">
        <v>0.52</v>
      </c>
      <c r="G14" s="118">
        <v>7.8000000000000014E-2</v>
      </c>
      <c r="H14" s="118">
        <v>2.19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4.3419999999999996</v>
      </c>
      <c r="E15" s="118">
        <v>4.0149999999999997</v>
      </c>
      <c r="F15" s="118">
        <v>0</v>
      </c>
      <c r="G15" s="118">
        <v>5.3999999999999999E-2</v>
      </c>
      <c r="H15" s="118">
        <v>0.27300000000000002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166.23600000000033</v>
      </c>
      <c r="E16" s="118">
        <f t="shared" si="1"/>
        <v>102.09100000000015</v>
      </c>
      <c r="F16" s="118">
        <f t="shared" si="1"/>
        <v>9.2009999999999934</v>
      </c>
      <c r="G16" s="118">
        <f t="shared" si="1"/>
        <v>-0.65300000000001912</v>
      </c>
      <c r="H16" s="118">
        <f t="shared" si="1"/>
        <v>55.597000000000079</v>
      </c>
      <c r="I16" s="118">
        <f t="shared" si="1"/>
        <v>-55.426999999999971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385.81400000000002</v>
      </c>
      <c r="E17" s="118">
        <v>0</v>
      </c>
      <c r="F17" s="118">
        <v>0</v>
      </c>
      <c r="G17" s="118">
        <v>0</v>
      </c>
      <c r="H17" s="118">
        <v>385.81400000000002</v>
      </c>
      <c r="I17" s="118">
        <v>3.1619999999999999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5.9719999999999995</v>
      </c>
      <c r="E18" s="118">
        <v>0</v>
      </c>
      <c r="F18" s="118">
        <v>0</v>
      </c>
      <c r="G18" s="118">
        <v>5.9719999999999995</v>
      </c>
      <c r="H18" s="118">
        <v>0</v>
      </c>
      <c r="I18" s="118">
        <v>3.5000000000000003E-2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82.15</v>
      </c>
      <c r="E19" s="118">
        <v>0</v>
      </c>
      <c r="F19" s="118">
        <v>0</v>
      </c>
      <c r="G19" s="118">
        <v>82.15</v>
      </c>
      <c r="H19" s="118">
        <v>0</v>
      </c>
      <c r="I19" s="118">
        <v>1.3559999999999999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160.12100000000001</v>
      </c>
      <c r="E20" s="118">
        <v>76.157000000000011</v>
      </c>
      <c r="F20" s="118">
        <v>66.673000000000002</v>
      </c>
      <c r="G20" s="118">
        <v>9.8550000000000004</v>
      </c>
      <c r="H20" s="118">
        <v>7.4359999999999999</v>
      </c>
      <c r="I20" s="118">
        <v>45.808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182.81099999999998</v>
      </c>
      <c r="E21" s="118">
        <v>25.252000000000002</v>
      </c>
      <c r="F21" s="118">
        <v>67.553999999999988</v>
      </c>
      <c r="G21" s="118">
        <v>4.7799999999999994</v>
      </c>
      <c r="H21" s="118">
        <v>85.224999999999994</v>
      </c>
      <c r="I21" s="118">
        <v>23.118000000000002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650.91800000000035</v>
      </c>
      <c r="E22" s="118">
        <f t="shared" si="2"/>
        <v>51.186000000000142</v>
      </c>
      <c r="F22" s="118">
        <f t="shared" si="2"/>
        <v>10.081999999999979</v>
      </c>
      <c r="G22" s="118">
        <f t="shared" si="2"/>
        <v>70.449999999999989</v>
      </c>
      <c r="H22" s="118">
        <f t="shared" si="2"/>
        <v>519.20000000000016</v>
      </c>
      <c r="I22" s="118">
        <f t="shared" si="2"/>
        <v>-73.633999999999958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85.190000000000012</v>
      </c>
      <c r="E23" s="118">
        <v>15.434999999999999</v>
      </c>
      <c r="F23" s="118">
        <v>2.214</v>
      </c>
      <c r="G23" s="118">
        <v>0</v>
      </c>
      <c r="H23" s="118">
        <v>67.541000000000011</v>
      </c>
      <c r="I23" s="118">
        <v>1.2189999999999999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86.316000000000003</v>
      </c>
      <c r="E24" s="118">
        <v>0</v>
      </c>
      <c r="F24" s="118">
        <v>0</v>
      </c>
      <c r="G24" s="118">
        <v>86.316000000000003</v>
      </c>
      <c r="H24" s="118">
        <v>0</v>
      </c>
      <c r="I24" s="118">
        <v>9.2999999999999999E-2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154.524</v>
      </c>
      <c r="E25" s="118">
        <v>0</v>
      </c>
      <c r="F25" s="118">
        <v>0</v>
      </c>
      <c r="G25" s="118">
        <v>0</v>
      </c>
      <c r="H25" s="118">
        <v>154.524</v>
      </c>
      <c r="I25" s="118">
        <v>1.0470000000000002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154.928</v>
      </c>
      <c r="E26" s="118">
        <v>5.203999999999998</v>
      </c>
      <c r="F26" s="118">
        <v>26.487000000000002</v>
      </c>
      <c r="G26" s="118">
        <v>123.05200000000001</v>
      </c>
      <c r="H26" s="118">
        <v>0.185</v>
      </c>
      <c r="I26" s="118">
        <v>0.64300000000000002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132.62500000000003</v>
      </c>
      <c r="E27" s="118">
        <v>3.8000000000000003</v>
      </c>
      <c r="F27" s="118">
        <v>11.325000000000001</v>
      </c>
      <c r="G27" s="118">
        <v>117.31500000000001</v>
      </c>
      <c r="H27" s="118">
        <v>0.185</v>
      </c>
      <c r="I27" s="118">
        <v>0.127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130.958</v>
      </c>
      <c r="E28" s="118">
        <v>0</v>
      </c>
      <c r="F28" s="118">
        <v>0</v>
      </c>
      <c r="G28" s="118">
        <v>0</v>
      </c>
      <c r="H28" s="118">
        <v>130.958</v>
      </c>
      <c r="I28" s="118">
        <v>1.7939999999999998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72.341999999999999</v>
      </c>
      <c r="E29" s="118">
        <v>7.3970000000000002</v>
      </c>
      <c r="F29" s="118">
        <v>34.295000000000002</v>
      </c>
      <c r="G29" s="118">
        <v>11.694000000000003</v>
      </c>
      <c r="H29" s="118">
        <v>18.956</v>
      </c>
      <c r="I29" s="118">
        <v>13.317999999999998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65.722000000000008</v>
      </c>
      <c r="E30" s="118">
        <v>3.2549999999999999</v>
      </c>
      <c r="F30" s="118">
        <v>34.339999999999996</v>
      </c>
      <c r="G30" s="118">
        <v>5.166000000000011</v>
      </c>
      <c r="H30" s="118">
        <v>22.960999999999999</v>
      </c>
      <c r="I30" s="118">
        <v>19.938000000000002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644.16100000000029</v>
      </c>
      <c r="E31" s="118">
        <f t="shared" si="3"/>
        <v>33.013000000000154</v>
      </c>
      <c r="F31" s="118">
        <f t="shared" si="3"/>
        <v>23.074999999999974</v>
      </c>
      <c r="G31" s="118">
        <f t="shared" si="3"/>
        <v>155.97499999999997</v>
      </c>
      <c r="H31" s="118">
        <f t="shared" si="3"/>
        <v>432.09800000000018</v>
      </c>
      <c r="I31" s="118">
        <f t="shared" si="3"/>
        <v>-66.876999999999938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554.17600000000004</v>
      </c>
      <c r="E32" s="118">
        <v>0</v>
      </c>
      <c r="F32" s="118">
        <v>0</v>
      </c>
      <c r="G32" s="118">
        <v>145.864</v>
      </c>
      <c r="H32" s="118">
        <v>408.31200000000001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-1.2930000000000001</v>
      </c>
      <c r="F33" s="118">
        <v>-12.992999999999999</v>
      </c>
      <c r="G33" s="118">
        <v>0</v>
      </c>
      <c r="H33" s="118">
        <v>14.286000000000001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89.985000000000241</v>
      </c>
      <c r="E34" s="118">
        <f t="shared" si="4"/>
        <v>31.720000000000155</v>
      </c>
      <c r="F34" s="118">
        <f t="shared" si="4"/>
        <v>10.081999999999976</v>
      </c>
      <c r="G34" s="118">
        <f t="shared" si="4"/>
        <v>10.110999999999962</v>
      </c>
      <c r="H34" s="118">
        <f t="shared" si="4"/>
        <v>38.072000000000173</v>
      </c>
      <c r="I34" s="118">
        <f t="shared" si="4"/>
        <v>-66.876999999999938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12.128</v>
      </c>
      <c r="E35" s="118">
        <v>0.38</v>
      </c>
      <c r="F35" s="118">
        <v>2.5580000000000003</v>
      </c>
      <c r="G35" s="118">
        <v>6.75</v>
      </c>
      <c r="H35" s="118">
        <v>2.44</v>
      </c>
      <c r="I35" s="118">
        <v>0.86999999999999988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11.491999999999999</v>
      </c>
      <c r="E36" s="118">
        <v>4.2110000000000003</v>
      </c>
      <c r="F36" s="118">
        <v>0.11700000000000001</v>
      </c>
      <c r="G36" s="118">
        <v>3.15</v>
      </c>
      <c r="H36" s="118">
        <v>4.0140000000000002</v>
      </c>
      <c r="I36" s="118">
        <v>1.5059999999999998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159.197</v>
      </c>
      <c r="E37" s="118">
        <v>89.551000000000002</v>
      </c>
      <c r="F37" s="118">
        <v>3.0309999999999997</v>
      </c>
      <c r="G37" s="118">
        <v>16.953999999999997</v>
      </c>
      <c r="H37" s="118">
        <v>49.661000000000001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136.08899999999994</v>
      </c>
      <c r="E38" s="118">
        <v>76.560999999999993</v>
      </c>
      <c r="F38" s="118">
        <v>2.5259999999999998</v>
      </c>
      <c r="G38" s="118">
        <v>16.777999999999999</v>
      </c>
      <c r="H38" s="118">
        <v>40.223999999999954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-0.72299999999999998</v>
      </c>
      <c r="E39" s="118">
        <v>-0.56000000000000005</v>
      </c>
      <c r="F39" s="118">
        <v>-5.5999999999999966E-2</v>
      </c>
      <c r="G39" s="118">
        <v>-0.31599999999999995</v>
      </c>
      <c r="H39" s="118">
        <v>0.20899999999999999</v>
      </c>
      <c r="I39" s="118">
        <v>0.72300000000000031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66.964000000000183</v>
      </c>
      <c r="E40" s="118">
        <f t="shared" si="5"/>
        <v>23.121000000000148</v>
      </c>
      <c r="F40" s="118">
        <f t="shared" si="5"/>
        <v>7.1919999999999762</v>
      </c>
      <c r="G40" s="118">
        <f t="shared" si="5"/>
        <v>6.6509999999999634</v>
      </c>
      <c r="H40" s="118">
        <f t="shared" si="5"/>
        <v>30.000000000000131</v>
      </c>
      <c r="I40" s="118">
        <f t="shared" si="5"/>
        <v>-66.963999999999942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644.16099999999994</v>
      </c>
      <c r="E42" s="118">
        <v>33.013000000000126</v>
      </c>
      <c r="F42" s="118">
        <v>23.07499999999996</v>
      </c>
      <c r="G42" s="118">
        <v>155.97499999999999</v>
      </c>
      <c r="H42" s="118">
        <v>432.0979999999999</v>
      </c>
      <c r="I42" s="118">
        <v>-66.876999999999967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94.36699999999999</v>
      </c>
      <c r="E43" s="118">
        <v>0</v>
      </c>
      <c r="F43" s="118">
        <v>0</v>
      </c>
      <c r="G43" s="118">
        <v>94.36699999999999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94.36699999999999</v>
      </c>
      <c r="E44" s="118">
        <v>0</v>
      </c>
      <c r="F44" s="118">
        <v>0</v>
      </c>
      <c r="G44" s="118">
        <v>0</v>
      </c>
      <c r="H44" s="118">
        <v>94.36699999999999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644.16099999999994</v>
      </c>
      <c r="E45" s="118">
        <f t="shared" si="6"/>
        <v>33.013000000000126</v>
      </c>
      <c r="F45" s="118">
        <f t="shared" si="6"/>
        <v>23.07499999999996</v>
      </c>
      <c r="G45" s="118">
        <f t="shared" si="6"/>
        <v>61.608000000000004</v>
      </c>
      <c r="H45" s="118">
        <f t="shared" si="6"/>
        <v>526.46499999999992</v>
      </c>
      <c r="I45" s="118">
        <f t="shared" si="6"/>
        <v>-66.876999999999967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554.17600000000004</v>
      </c>
      <c r="E46" s="118">
        <v>0</v>
      </c>
      <c r="F46" s="118">
        <v>0</v>
      </c>
      <c r="G46" s="118">
        <v>51.497000000000014</v>
      </c>
      <c r="H46" s="118">
        <v>502.67900000000003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-1.2930000000000001</v>
      </c>
      <c r="F47" s="118">
        <v>-12.992999999999999</v>
      </c>
      <c r="G47" s="118">
        <v>0</v>
      </c>
      <c r="H47" s="118">
        <v>14.286000000000001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89.9849999999999</v>
      </c>
      <c r="E48" s="118">
        <f t="shared" si="7"/>
        <v>31.720000000000127</v>
      </c>
      <c r="F48" s="118">
        <f t="shared" si="7"/>
        <v>10.081999999999962</v>
      </c>
      <c r="G48" s="118">
        <f t="shared" si="7"/>
        <v>10.11099999999999</v>
      </c>
      <c r="H48" s="118">
        <f t="shared" si="7"/>
        <v>38.071999999999889</v>
      </c>
      <c r="I48" s="118">
        <f t="shared" si="7"/>
        <v>-66.876999999999967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301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1453.6069999999997</v>
      </c>
      <c r="E8" s="118">
        <v>1030.222</v>
      </c>
      <c r="F8" s="118">
        <v>64.351000000000013</v>
      </c>
      <c r="G8" s="118">
        <v>126.04299999999999</v>
      </c>
      <c r="H8" s="118">
        <v>232.99099999999981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750.63300000000004</v>
      </c>
      <c r="E9" s="118">
        <v>585.92100000000005</v>
      </c>
      <c r="F9" s="118">
        <v>35.147000000000006</v>
      </c>
      <c r="G9" s="118">
        <v>45.642000000000003</v>
      </c>
      <c r="H9" s="118">
        <v>83.922999999999888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702.97399999999971</v>
      </c>
      <c r="E10" s="118">
        <f t="shared" si="0"/>
        <v>444.30099999999993</v>
      </c>
      <c r="F10" s="118">
        <f t="shared" si="0"/>
        <v>29.204000000000008</v>
      </c>
      <c r="G10" s="118">
        <f t="shared" si="0"/>
        <v>80.400999999999982</v>
      </c>
      <c r="H10" s="118">
        <f t="shared" si="0"/>
        <v>149.06799999999993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136.82199999999995</v>
      </c>
      <c r="E11" s="118">
        <v>76.97999999999999</v>
      </c>
      <c r="F11" s="118">
        <v>2.5419999999999998</v>
      </c>
      <c r="G11" s="118">
        <v>16.861000000000004</v>
      </c>
      <c r="H11" s="118">
        <v>40.438999999999943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566.15199999999982</v>
      </c>
      <c r="E12" s="118">
        <f>E10-E11</f>
        <v>367.32099999999991</v>
      </c>
      <c r="F12" s="118">
        <f>F10-F11</f>
        <v>26.662000000000006</v>
      </c>
      <c r="G12" s="118">
        <f>G10-G11</f>
        <v>63.539999999999978</v>
      </c>
      <c r="H12" s="118">
        <f>H10-H11</f>
        <v>108.62899999999999</v>
      </c>
      <c r="I12" s="118">
        <v>-57.834000000000003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430.35500000000002</v>
      </c>
      <c r="E13" s="118">
        <v>287.14699999999993</v>
      </c>
      <c r="F13" s="118">
        <v>21.835000000000001</v>
      </c>
      <c r="G13" s="118">
        <v>64.905000000000001</v>
      </c>
      <c r="H13" s="118">
        <v>56.468000000000046</v>
      </c>
      <c r="I13" s="118">
        <v>3.6520000000000001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6.6629999999999994</v>
      </c>
      <c r="E14" s="118">
        <v>2.3289999999999997</v>
      </c>
      <c r="F14" s="118">
        <v>2.097</v>
      </c>
      <c r="G14" s="118">
        <v>6.9000000000000006E-2</v>
      </c>
      <c r="H14" s="118">
        <v>2.1679999999999993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10.419</v>
      </c>
      <c r="E15" s="118">
        <v>9.9370000000000012</v>
      </c>
      <c r="F15" s="118">
        <v>0</v>
      </c>
      <c r="G15" s="118">
        <v>6.7000000000000004E-2</v>
      </c>
      <c r="H15" s="118">
        <v>0.41499999999999998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139.5529999999998</v>
      </c>
      <c r="E16" s="118">
        <f t="shared" si="1"/>
        <v>87.781999999999982</v>
      </c>
      <c r="F16" s="118">
        <f t="shared" si="1"/>
        <v>2.7300000000000053</v>
      </c>
      <c r="G16" s="118">
        <f t="shared" si="1"/>
        <v>-1.3670000000000233</v>
      </c>
      <c r="H16" s="118">
        <f t="shared" si="1"/>
        <v>50.407999999999944</v>
      </c>
      <c r="I16" s="118">
        <f t="shared" si="1"/>
        <v>-61.486000000000004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431.286</v>
      </c>
      <c r="E17" s="118">
        <v>0</v>
      </c>
      <c r="F17" s="118">
        <v>0</v>
      </c>
      <c r="G17" s="118">
        <v>0</v>
      </c>
      <c r="H17" s="118">
        <v>431.286</v>
      </c>
      <c r="I17" s="118">
        <v>2.7210000000000001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7.7619999999999996</v>
      </c>
      <c r="E18" s="118">
        <v>0</v>
      </c>
      <c r="F18" s="118">
        <v>0</v>
      </c>
      <c r="G18" s="118">
        <v>7.7619999999999996</v>
      </c>
      <c r="H18" s="118">
        <v>0</v>
      </c>
      <c r="I18" s="118">
        <v>4.5170000000000003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83.933999999999997</v>
      </c>
      <c r="E19" s="118">
        <v>0</v>
      </c>
      <c r="F19" s="118">
        <v>0</v>
      </c>
      <c r="G19" s="118">
        <v>83.933999999999997</v>
      </c>
      <c r="H19" s="118">
        <v>0</v>
      </c>
      <c r="I19" s="118">
        <v>2.9350000000000001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155.804</v>
      </c>
      <c r="E20" s="118">
        <v>61.674000000000007</v>
      </c>
      <c r="F20" s="118">
        <v>76.165999999999997</v>
      </c>
      <c r="G20" s="118">
        <v>10.747999999999998</v>
      </c>
      <c r="H20" s="118">
        <v>7.2160000000000011</v>
      </c>
      <c r="I20" s="118">
        <v>46.753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179.47400000000002</v>
      </c>
      <c r="E21" s="118">
        <v>30.660000000000004</v>
      </c>
      <c r="F21" s="118">
        <v>66.269000000000005</v>
      </c>
      <c r="G21" s="118">
        <v>5.7589999999999995</v>
      </c>
      <c r="H21" s="118">
        <v>76.786000000000001</v>
      </c>
      <c r="I21" s="118">
        <v>23.082999999999998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670.68099999999993</v>
      </c>
      <c r="E22" s="118">
        <f t="shared" si="2"/>
        <v>56.767999999999979</v>
      </c>
      <c r="F22" s="118">
        <f t="shared" si="2"/>
        <v>-7.1669999999999874</v>
      </c>
      <c r="G22" s="118">
        <f t="shared" si="2"/>
        <v>69.815999999999988</v>
      </c>
      <c r="H22" s="118">
        <f t="shared" si="2"/>
        <v>551.2639999999999</v>
      </c>
      <c r="I22" s="118">
        <f t="shared" si="2"/>
        <v>-84.016999999999996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96.72</v>
      </c>
      <c r="E23" s="118">
        <v>14.734</v>
      </c>
      <c r="F23" s="118">
        <v>2.113</v>
      </c>
      <c r="G23" s="118">
        <v>0</v>
      </c>
      <c r="H23" s="118">
        <v>79.873000000000005</v>
      </c>
      <c r="I23" s="118">
        <v>1.0149999999999999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97.625</v>
      </c>
      <c r="E24" s="118">
        <v>0</v>
      </c>
      <c r="F24" s="118">
        <v>0</v>
      </c>
      <c r="G24" s="118">
        <v>97.625</v>
      </c>
      <c r="H24" s="118">
        <v>0</v>
      </c>
      <c r="I24" s="118">
        <v>0.11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168.131</v>
      </c>
      <c r="E25" s="118">
        <v>0</v>
      </c>
      <c r="F25" s="118">
        <v>0</v>
      </c>
      <c r="G25" s="118">
        <v>0</v>
      </c>
      <c r="H25" s="118">
        <v>168.131</v>
      </c>
      <c r="I25" s="118">
        <v>0.9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168.30899999999997</v>
      </c>
      <c r="E26" s="118">
        <v>5.2239999999999993</v>
      </c>
      <c r="F26" s="118">
        <v>27.702999999999999</v>
      </c>
      <c r="G26" s="118">
        <v>135.17399999999998</v>
      </c>
      <c r="H26" s="118">
        <v>0.20799999999999999</v>
      </c>
      <c r="I26" s="118">
        <v>0.72199999999999998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133.80099999999999</v>
      </c>
      <c r="E27" s="118">
        <v>4.3359999999999994</v>
      </c>
      <c r="F27" s="118">
        <v>11.465999999999998</v>
      </c>
      <c r="G27" s="118">
        <v>117.79099999999998</v>
      </c>
      <c r="H27" s="118">
        <v>0.20799999999999999</v>
      </c>
      <c r="I27" s="118">
        <v>0.156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131.66699999999997</v>
      </c>
      <c r="E28" s="118">
        <v>0</v>
      </c>
      <c r="F28" s="118">
        <v>0</v>
      </c>
      <c r="G28" s="118">
        <v>0</v>
      </c>
      <c r="H28" s="118">
        <v>131.66699999999997</v>
      </c>
      <c r="I28" s="118">
        <v>2.29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75.246999999999986</v>
      </c>
      <c r="E29" s="118">
        <v>7.6319999999999997</v>
      </c>
      <c r="F29" s="118">
        <v>33.181999999999995</v>
      </c>
      <c r="G29" s="118">
        <v>15.30299999999999</v>
      </c>
      <c r="H29" s="118">
        <v>19.13</v>
      </c>
      <c r="I29" s="118">
        <v>13.85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65.738</v>
      </c>
      <c r="E30" s="118">
        <v>3.48</v>
      </c>
      <c r="F30" s="118">
        <v>33.19400000000001</v>
      </c>
      <c r="G30" s="118">
        <v>5.8569999999999993</v>
      </c>
      <c r="H30" s="118">
        <v>23.206999999999997</v>
      </c>
      <c r="I30" s="118">
        <v>23.358999999999998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660.12099999999987</v>
      </c>
      <c r="E31" s="118">
        <f t="shared" si="3"/>
        <v>38.769999999999975</v>
      </c>
      <c r="F31" s="118">
        <f t="shared" si="3"/>
        <v>6.9690000000000296</v>
      </c>
      <c r="G31" s="118">
        <f t="shared" si="3"/>
        <v>175.37799999999996</v>
      </c>
      <c r="H31" s="118">
        <f t="shared" si="3"/>
        <v>439.00399999999985</v>
      </c>
      <c r="I31" s="118">
        <f t="shared" si="3"/>
        <v>-73.457000000000008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576.024</v>
      </c>
      <c r="E32" s="118">
        <v>0</v>
      </c>
      <c r="F32" s="118">
        <v>0</v>
      </c>
      <c r="G32" s="118">
        <v>162.13400000000001</v>
      </c>
      <c r="H32" s="118">
        <v>413.89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-1.2929999999999997</v>
      </c>
      <c r="F33" s="118">
        <v>-14.049999999999997</v>
      </c>
      <c r="G33" s="118">
        <v>0</v>
      </c>
      <c r="H33" s="118">
        <v>15.342999999999998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84.096999999999866</v>
      </c>
      <c r="E34" s="118">
        <f t="shared" si="4"/>
        <v>37.476999999999975</v>
      </c>
      <c r="F34" s="118">
        <f t="shared" si="4"/>
        <v>-7.0809999999999675</v>
      </c>
      <c r="G34" s="118">
        <f t="shared" si="4"/>
        <v>13.243999999999943</v>
      </c>
      <c r="H34" s="118">
        <f t="shared" si="4"/>
        <v>40.456999999999859</v>
      </c>
      <c r="I34" s="118">
        <f t="shared" si="4"/>
        <v>-73.457000000000008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17.582000000000001</v>
      </c>
      <c r="E35" s="118">
        <v>0.36899999999999999</v>
      </c>
      <c r="F35" s="118">
        <v>2.4620000000000002</v>
      </c>
      <c r="G35" s="118">
        <v>11.691999999999998</v>
      </c>
      <c r="H35" s="118">
        <v>3.0590000000000002</v>
      </c>
      <c r="I35" s="118">
        <v>1.9259999999999999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17.076000000000001</v>
      </c>
      <c r="E36" s="118">
        <v>6.9530000000000012</v>
      </c>
      <c r="F36" s="118">
        <v>0.34099999999999997</v>
      </c>
      <c r="G36" s="118">
        <v>4.383</v>
      </c>
      <c r="H36" s="118">
        <v>5.3990000000000009</v>
      </c>
      <c r="I36" s="118">
        <v>2.4320000000000004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147.46199999999999</v>
      </c>
      <c r="E37" s="118">
        <v>77.78600000000003</v>
      </c>
      <c r="F37" s="118">
        <v>3.1179999999999999</v>
      </c>
      <c r="G37" s="118">
        <v>20.859000000000002</v>
      </c>
      <c r="H37" s="118">
        <v>45.698999999999941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136.82199999999995</v>
      </c>
      <c r="E38" s="118">
        <v>76.97999999999999</v>
      </c>
      <c r="F38" s="118">
        <v>2.5419999999999998</v>
      </c>
      <c r="G38" s="118">
        <v>16.861000000000004</v>
      </c>
      <c r="H38" s="118">
        <v>40.438999999999943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-0.10799999999999993</v>
      </c>
      <c r="E39" s="118">
        <v>-0.35899999999999999</v>
      </c>
      <c r="F39" s="118">
        <v>0.39600000000000013</v>
      </c>
      <c r="G39" s="118">
        <v>-0.38200000000000006</v>
      </c>
      <c r="H39" s="118">
        <v>0.23699999999999999</v>
      </c>
      <c r="I39" s="118">
        <v>0.10799999999999965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73.058999999999827</v>
      </c>
      <c r="E40" s="118">
        <f t="shared" si="5"/>
        <v>43.61399999999994</v>
      </c>
      <c r="F40" s="118">
        <f t="shared" si="5"/>
        <v>-10.173999999999969</v>
      </c>
      <c r="G40" s="118">
        <f t="shared" si="5"/>
        <v>2.318999999999948</v>
      </c>
      <c r="H40" s="118">
        <f t="shared" si="5"/>
        <v>37.299999999999862</v>
      </c>
      <c r="I40" s="118">
        <f t="shared" si="5"/>
        <v>-73.059000000000012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660.12099999999987</v>
      </c>
      <c r="E42" s="118">
        <v>38.77000000000001</v>
      </c>
      <c r="F42" s="118">
        <v>6.9690000000000296</v>
      </c>
      <c r="G42" s="118">
        <v>175.37799999999996</v>
      </c>
      <c r="H42" s="118">
        <v>439.00399999999985</v>
      </c>
      <c r="I42" s="118">
        <v>-73.456999999999994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101.98399999999999</v>
      </c>
      <c r="E43" s="118">
        <v>0</v>
      </c>
      <c r="F43" s="118">
        <v>0</v>
      </c>
      <c r="G43" s="118">
        <v>101.98399999999999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101.98399999999999</v>
      </c>
      <c r="E44" s="118">
        <v>0</v>
      </c>
      <c r="F44" s="118">
        <v>0</v>
      </c>
      <c r="G44" s="118">
        <v>0</v>
      </c>
      <c r="H44" s="118">
        <v>101.98399999999999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660.12099999999987</v>
      </c>
      <c r="E45" s="118">
        <f t="shared" si="6"/>
        <v>38.77000000000001</v>
      </c>
      <c r="F45" s="118">
        <f t="shared" si="6"/>
        <v>6.9690000000000296</v>
      </c>
      <c r="G45" s="118">
        <f t="shared" si="6"/>
        <v>73.393999999999963</v>
      </c>
      <c r="H45" s="118">
        <f t="shared" si="6"/>
        <v>540.98799999999983</v>
      </c>
      <c r="I45" s="118">
        <f t="shared" si="6"/>
        <v>-73.456999999999994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576.024</v>
      </c>
      <c r="E46" s="118">
        <v>0</v>
      </c>
      <c r="F46" s="118">
        <v>0</v>
      </c>
      <c r="G46" s="118">
        <v>60.150000000000013</v>
      </c>
      <c r="H46" s="118">
        <v>515.87400000000002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-1.2929999999999997</v>
      </c>
      <c r="F47" s="118">
        <v>-14.049999999999997</v>
      </c>
      <c r="G47" s="118">
        <v>0</v>
      </c>
      <c r="H47" s="118">
        <v>15.342999999999998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84.096999999999866</v>
      </c>
      <c r="E48" s="118">
        <f t="shared" si="7"/>
        <v>37.477000000000011</v>
      </c>
      <c r="F48" s="118">
        <f t="shared" si="7"/>
        <v>-7.0809999999999675</v>
      </c>
      <c r="G48" s="118">
        <f t="shared" si="7"/>
        <v>13.24399999999995</v>
      </c>
      <c r="H48" s="118">
        <f t="shared" si="7"/>
        <v>40.456999999999802</v>
      </c>
      <c r="I48" s="118">
        <f t="shared" si="7"/>
        <v>-73.456999999999994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302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1383.1399999999999</v>
      </c>
      <c r="E8" s="118">
        <v>986.43999999999983</v>
      </c>
      <c r="F8" s="118">
        <v>63.915999999999997</v>
      </c>
      <c r="G8" s="118">
        <v>110.57499999999999</v>
      </c>
      <c r="H8" s="118">
        <v>222.209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699.21600000000012</v>
      </c>
      <c r="E9" s="118">
        <v>549.15800000000013</v>
      </c>
      <c r="F9" s="118">
        <v>35.075999999999993</v>
      </c>
      <c r="G9" s="118">
        <v>36.638999999999996</v>
      </c>
      <c r="H9" s="118">
        <v>78.342999999999961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683.92399999999975</v>
      </c>
      <c r="E10" s="118">
        <f t="shared" si="0"/>
        <v>437.2819999999997</v>
      </c>
      <c r="F10" s="118">
        <f t="shared" si="0"/>
        <v>28.840000000000003</v>
      </c>
      <c r="G10" s="118">
        <f t="shared" si="0"/>
        <v>73.935999999999993</v>
      </c>
      <c r="H10" s="118">
        <f t="shared" si="0"/>
        <v>143.86600000000004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138.19799999999987</v>
      </c>
      <c r="E11" s="118">
        <v>78.117999999999995</v>
      </c>
      <c r="F11" s="118">
        <v>2.5619999999999998</v>
      </c>
      <c r="G11" s="118">
        <v>17.007000000000001</v>
      </c>
      <c r="H11" s="118">
        <v>40.510999999999861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545.72599999999989</v>
      </c>
      <c r="E12" s="118">
        <f>E10-E11</f>
        <v>359.1639999999997</v>
      </c>
      <c r="F12" s="118">
        <f>F10-F11</f>
        <v>26.278000000000002</v>
      </c>
      <c r="G12" s="118">
        <f>G10-G11</f>
        <v>56.928999999999988</v>
      </c>
      <c r="H12" s="118">
        <f>H10-H11</f>
        <v>103.35500000000019</v>
      </c>
      <c r="I12" s="118">
        <v>-57.566000000000031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378.68300000000005</v>
      </c>
      <c r="E13" s="118">
        <v>254.76100000000002</v>
      </c>
      <c r="F13" s="118">
        <v>16.959</v>
      </c>
      <c r="G13" s="118">
        <v>57.773000000000003</v>
      </c>
      <c r="H13" s="118">
        <v>49.19</v>
      </c>
      <c r="I13" s="118">
        <v>3.181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5.194</v>
      </c>
      <c r="E14" s="118">
        <v>2.5029999999999997</v>
      </c>
      <c r="F14" s="118">
        <v>0.35199999999999998</v>
      </c>
      <c r="G14" s="118">
        <v>7.400000000000001E-2</v>
      </c>
      <c r="H14" s="118">
        <v>2.2650000000000006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6.0230000000000006</v>
      </c>
      <c r="E15" s="118">
        <v>5.5920000000000005</v>
      </c>
      <c r="F15" s="118">
        <v>0</v>
      </c>
      <c r="G15" s="118">
        <v>3.6999999999999998E-2</v>
      </c>
      <c r="H15" s="118">
        <v>0.39400000000000002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167.87199999999984</v>
      </c>
      <c r="E16" s="118">
        <f t="shared" si="1"/>
        <v>107.49199999999968</v>
      </c>
      <c r="F16" s="118">
        <f t="shared" si="1"/>
        <v>8.9670000000000023</v>
      </c>
      <c r="G16" s="118">
        <f t="shared" si="1"/>
        <v>-0.88100000000001544</v>
      </c>
      <c r="H16" s="118">
        <f t="shared" si="1"/>
        <v>52.294000000000189</v>
      </c>
      <c r="I16" s="118">
        <f t="shared" si="1"/>
        <v>-60.747000000000028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379.923</v>
      </c>
      <c r="E17" s="118">
        <v>0</v>
      </c>
      <c r="F17" s="118">
        <v>0</v>
      </c>
      <c r="G17" s="118">
        <v>0</v>
      </c>
      <c r="H17" s="118">
        <v>379.923</v>
      </c>
      <c r="I17" s="118">
        <v>1.9410000000000001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6.952</v>
      </c>
      <c r="E18" s="118">
        <v>0</v>
      </c>
      <c r="F18" s="118">
        <v>0</v>
      </c>
      <c r="G18" s="118">
        <v>6.952</v>
      </c>
      <c r="H18" s="118">
        <v>0</v>
      </c>
      <c r="I18" s="118">
        <v>0.67300000000000004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84.487000000000009</v>
      </c>
      <c r="E19" s="118">
        <v>0</v>
      </c>
      <c r="F19" s="118">
        <v>0</v>
      </c>
      <c r="G19" s="118">
        <v>84.487000000000009</v>
      </c>
      <c r="H19" s="118">
        <v>0</v>
      </c>
      <c r="I19" s="118">
        <v>1.335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176.95500000000001</v>
      </c>
      <c r="E20" s="118">
        <v>95.354000000000013</v>
      </c>
      <c r="F20" s="118">
        <v>66.221999999999994</v>
      </c>
      <c r="G20" s="118">
        <v>8.3679999999999986</v>
      </c>
      <c r="H20" s="118">
        <v>7.011000000000001</v>
      </c>
      <c r="I20" s="118">
        <v>47.49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199.73699999999999</v>
      </c>
      <c r="E21" s="118">
        <v>27.288999999999998</v>
      </c>
      <c r="F21" s="118">
        <v>60.581000000000003</v>
      </c>
      <c r="G21" s="118">
        <v>5.0880000000000001</v>
      </c>
      <c r="H21" s="118">
        <v>106.779</v>
      </c>
      <c r="I21" s="118">
        <v>24.708000000000002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648.11199999999974</v>
      </c>
      <c r="E22" s="118">
        <f t="shared" si="2"/>
        <v>39.426999999999666</v>
      </c>
      <c r="F22" s="118">
        <f t="shared" si="2"/>
        <v>3.3260000000000076</v>
      </c>
      <c r="G22" s="118">
        <f t="shared" si="2"/>
        <v>73.373999999999995</v>
      </c>
      <c r="H22" s="118">
        <f t="shared" si="2"/>
        <v>531.98500000000013</v>
      </c>
      <c r="I22" s="118">
        <f t="shared" si="2"/>
        <v>-80.92600000000003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94.001999999999995</v>
      </c>
      <c r="E23" s="118">
        <v>18.913999999999998</v>
      </c>
      <c r="F23" s="118">
        <v>2.6209999999999996</v>
      </c>
      <c r="G23" s="118">
        <v>0</v>
      </c>
      <c r="H23" s="118">
        <v>72.466999999999999</v>
      </c>
      <c r="I23" s="118">
        <v>1.3200000000000003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95.221000000000004</v>
      </c>
      <c r="E24" s="118">
        <v>0</v>
      </c>
      <c r="F24" s="118">
        <v>0</v>
      </c>
      <c r="G24" s="118">
        <v>95.221000000000004</v>
      </c>
      <c r="H24" s="118">
        <v>0</v>
      </c>
      <c r="I24" s="118">
        <v>0.10100000000000001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155.57400000000001</v>
      </c>
      <c r="E25" s="118">
        <v>0</v>
      </c>
      <c r="F25" s="118">
        <v>0</v>
      </c>
      <c r="G25" s="118">
        <v>0</v>
      </c>
      <c r="H25" s="118">
        <v>155.57400000000001</v>
      </c>
      <c r="I25" s="118">
        <v>0.63700000000000001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155.56</v>
      </c>
      <c r="E26" s="118">
        <v>4.7850000000000019</v>
      </c>
      <c r="F26" s="118">
        <v>26.497000000000003</v>
      </c>
      <c r="G26" s="118">
        <v>124.078</v>
      </c>
      <c r="H26" s="118">
        <v>0.19999999999999998</v>
      </c>
      <c r="I26" s="118">
        <v>0.65100000000000002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137.37899999999996</v>
      </c>
      <c r="E27" s="118">
        <v>3.9</v>
      </c>
      <c r="F27" s="118">
        <v>11.646000000000001</v>
      </c>
      <c r="G27" s="118">
        <v>121.63299999999998</v>
      </c>
      <c r="H27" s="118">
        <v>0.19999999999999998</v>
      </c>
      <c r="I27" s="118">
        <v>0.126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135.68799999999999</v>
      </c>
      <c r="E28" s="118">
        <v>0</v>
      </c>
      <c r="F28" s="118">
        <v>0</v>
      </c>
      <c r="G28" s="118">
        <v>0</v>
      </c>
      <c r="H28" s="118">
        <v>135.68799999999999</v>
      </c>
      <c r="I28" s="118">
        <v>1.8169999999999999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78.369</v>
      </c>
      <c r="E29" s="118">
        <v>7.1279999999999992</v>
      </c>
      <c r="F29" s="118">
        <v>34.473000000000006</v>
      </c>
      <c r="G29" s="118">
        <v>18.804999999999993</v>
      </c>
      <c r="H29" s="118">
        <v>17.963000000000001</v>
      </c>
      <c r="I29" s="118">
        <v>14.382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64.780999999999992</v>
      </c>
      <c r="E30" s="118">
        <v>3.254</v>
      </c>
      <c r="F30" s="118">
        <v>34.629999999999995</v>
      </c>
      <c r="G30" s="118">
        <v>4.6159999999999997</v>
      </c>
      <c r="H30" s="118">
        <v>22.280999999999999</v>
      </c>
      <c r="I30" s="118">
        <v>27.970000000000006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634.03799999999967</v>
      </c>
      <c r="E31" s="118">
        <f t="shared" si="3"/>
        <v>17.523999999999671</v>
      </c>
      <c r="F31" s="118">
        <f t="shared" si="3"/>
        <v>15.713000000000001</v>
      </c>
      <c r="G31" s="118">
        <f t="shared" si="3"/>
        <v>156.851</v>
      </c>
      <c r="H31" s="118">
        <f t="shared" si="3"/>
        <v>443.9500000000001</v>
      </c>
      <c r="I31" s="118">
        <f t="shared" si="3"/>
        <v>-66.852000000000061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546.96600000000001</v>
      </c>
      <c r="E32" s="118">
        <v>0</v>
      </c>
      <c r="F32" s="118">
        <v>0</v>
      </c>
      <c r="G32" s="118">
        <v>151.077</v>
      </c>
      <c r="H32" s="118">
        <v>395.88900000000001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-0.80399999999999983</v>
      </c>
      <c r="F33" s="118">
        <v>-12.795999999999999</v>
      </c>
      <c r="G33" s="118">
        <v>0</v>
      </c>
      <c r="H33" s="118">
        <v>13.600000000000001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87.071999999999662</v>
      </c>
      <c r="E34" s="118">
        <f t="shared" si="4"/>
        <v>16.719999999999672</v>
      </c>
      <c r="F34" s="118">
        <f t="shared" si="4"/>
        <v>2.9170000000000016</v>
      </c>
      <c r="G34" s="118">
        <f t="shared" si="4"/>
        <v>5.7740000000000009</v>
      </c>
      <c r="H34" s="118">
        <f t="shared" si="4"/>
        <v>61.661000000000094</v>
      </c>
      <c r="I34" s="118">
        <f t="shared" si="4"/>
        <v>-66.852000000000061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12.784999999999998</v>
      </c>
      <c r="E35" s="118">
        <v>0.191</v>
      </c>
      <c r="F35" s="118">
        <v>2.8460000000000001</v>
      </c>
      <c r="G35" s="118">
        <v>7.0669999999999984</v>
      </c>
      <c r="H35" s="118">
        <v>2.681</v>
      </c>
      <c r="I35" s="118">
        <v>0.90900000000000003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10.953000000000001</v>
      </c>
      <c r="E36" s="118">
        <v>3.6379999999999999</v>
      </c>
      <c r="F36" s="118">
        <v>2.3E-2</v>
      </c>
      <c r="G36" s="118">
        <v>3.246</v>
      </c>
      <c r="H36" s="118">
        <v>4.0460000000000003</v>
      </c>
      <c r="I36" s="118">
        <v>2.7410000000000001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158.41800000000001</v>
      </c>
      <c r="E37" s="118">
        <v>96.384</v>
      </c>
      <c r="F37" s="118">
        <v>2.3889999999999998</v>
      </c>
      <c r="G37" s="118">
        <v>13.079000000000001</v>
      </c>
      <c r="H37" s="118">
        <v>46.566000000000017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138.19799999999987</v>
      </c>
      <c r="E38" s="118">
        <v>78.117999999999995</v>
      </c>
      <c r="F38" s="118">
        <v>2.5619999999999998</v>
      </c>
      <c r="G38" s="118">
        <v>17.007000000000001</v>
      </c>
      <c r="H38" s="118">
        <v>40.510999999999861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0.63599999999999979</v>
      </c>
      <c r="E39" s="118">
        <v>0.25399999999999967</v>
      </c>
      <c r="F39" s="118">
        <v>0.48000000000000009</v>
      </c>
      <c r="G39" s="118">
        <v>-0.26900000000000002</v>
      </c>
      <c r="H39" s="118">
        <v>0.17100000000000001</v>
      </c>
      <c r="I39" s="118">
        <v>-0.63600000000000012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64.383999999999531</v>
      </c>
      <c r="E40" s="118">
        <f t="shared" si="5"/>
        <v>1.6469999999996698</v>
      </c>
      <c r="F40" s="118">
        <f t="shared" si="5"/>
        <v>-0.21299999999999841</v>
      </c>
      <c r="G40" s="118">
        <f t="shared" si="5"/>
        <v>6.1500000000000039</v>
      </c>
      <c r="H40" s="118">
        <f t="shared" si="5"/>
        <v>56.79999999999994</v>
      </c>
      <c r="I40" s="118">
        <f t="shared" si="5"/>
        <v>-64.384000000000071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634.03799999999978</v>
      </c>
      <c r="E42" s="118">
        <v>17.523999999999656</v>
      </c>
      <c r="F42" s="118">
        <v>15.712999999999994</v>
      </c>
      <c r="G42" s="118">
        <v>156.851</v>
      </c>
      <c r="H42" s="118">
        <v>443.9500000000001</v>
      </c>
      <c r="I42" s="118">
        <v>-66.852000000000018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99.084000000000003</v>
      </c>
      <c r="E43" s="118">
        <v>0</v>
      </c>
      <c r="F43" s="118">
        <v>0</v>
      </c>
      <c r="G43" s="118">
        <v>99.084000000000003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99.084000000000003</v>
      </c>
      <c r="E44" s="118">
        <v>0</v>
      </c>
      <c r="F44" s="118">
        <v>0</v>
      </c>
      <c r="G44" s="118">
        <v>0</v>
      </c>
      <c r="H44" s="118">
        <v>99.084000000000003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634.03799999999978</v>
      </c>
      <c r="E45" s="118">
        <f t="shared" si="6"/>
        <v>17.523999999999656</v>
      </c>
      <c r="F45" s="118">
        <f t="shared" si="6"/>
        <v>15.712999999999994</v>
      </c>
      <c r="G45" s="118">
        <f t="shared" si="6"/>
        <v>57.766999999999996</v>
      </c>
      <c r="H45" s="118">
        <f t="shared" si="6"/>
        <v>543.03400000000011</v>
      </c>
      <c r="I45" s="118">
        <f t="shared" si="6"/>
        <v>-66.852000000000018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546.96600000000001</v>
      </c>
      <c r="E46" s="118">
        <v>0</v>
      </c>
      <c r="F46" s="118">
        <v>0</v>
      </c>
      <c r="G46" s="118">
        <v>51.992999999999988</v>
      </c>
      <c r="H46" s="118">
        <v>494.97300000000001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-0.80399999999999983</v>
      </c>
      <c r="F47" s="118">
        <v>-12.795999999999999</v>
      </c>
      <c r="G47" s="118">
        <v>0</v>
      </c>
      <c r="H47" s="118">
        <v>13.600000000000001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87.071999999999775</v>
      </c>
      <c r="E48" s="118">
        <f t="shared" si="7"/>
        <v>16.719999999999658</v>
      </c>
      <c r="F48" s="118">
        <f t="shared" si="7"/>
        <v>2.9169999999999945</v>
      </c>
      <c r="G48" s="118">
        <f t="shared" si="7"/>
        <v>5.774000000000008</v>
      </c>
      <c r="H48" s="118">
        <f t="shared" si="7"/>
        <v>61.661000000000094</v>
      </c>
      <c r="I48" s="118">
        <f t="shared" si="7"/>
        <v>-66.852000000000018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303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1422.316</v>
      </c>
      <c r="E8" s="118">
        <v>1016.9750000000001</v>
      </c>
      <c r="F8" s="118">
        <v>63.905000000000008</v>
      </c>
      <c r="G8" s="118">
        <v>113.02200000000001</v>
      </c>
      <c r="H8" s="118">
        <v>228.41400000000002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719.18799999999999</v>
      </c>
      <c r="E9" s="118">
        <v>565.57099999999991</v>
      </c>
      <c r="F9" s="118">
        <v>35.109000000000002</v>
      </c>
      <c r="G9" s="118">
        <v>38.764000000000003</v>
      </c>
      <c r="H9" s="118">
        <v>79.744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703.12800000000004</v>
      </c>
      <c r="E10" s="118">
        <f t="shared" si="0"/>
        <v>451.40400000000022</v>
      </c>
      <c r="F10" s="118">
        <f t="shared" si="0"/>
        <v>28.796000000000006</v>
      </c>
      <c r="G10" s="118">
        <f t="shared" si="0"/>
        <v>74.25800000000001</v>
      </c>
      <c r="H10" s="118">
        <f t="shared" si="0"/>
        <v>148.67000000000002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139.2059999999999</v>
      </c>
      <c r="E11" s="118">
        <v>78.611999999999995</v>
      </c>
      <c r="F11" s="118">
        <v>2.589</v>
      </c>
      <c r="G11" s="118">
        <v>17.115000000000002</v>
      </c>
      <c r="H11" s="118">
        <v>40.889999999999915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563.92200000000014</v>
      </c>
      <c r="E12" s="118">
        <f>E10-E11</f>
        <v>372.79200000000026</v>
      </c>
      <c r="F12" s="118">
        <f>F10-F11</f>
        <v>26.207000000000008</v>
      </c>
      <c r="G12" s="118">
        <f>G10-G11</f>
        <v>57.143000000000008</v>
      </c>
      <c r="H12" s="118">
        <f>H10-H11</f>
        <v>107.7800000000001</v>
      </c>
      <c r="I12" s="118">
        <v>-68.343000000000018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396.33299999999997</v>
      </c>
      <c r="E13" s="118">
        <v>270.279</v>
      </c>
      <c r="F13" s="118">
        <v>17.609000000000002</v>
      </c>
      <c r="G13" s="118">
        <v>57.746000000000002</v>
      </c>
      <c r="H13" s="118">
        <v>50.698999999999998</v>
      </c>
      <c r="I13" s="118">
        <v>3.24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7.2459999999999996</v>
      </c>
      <c r="E14" s="118">
        <v>2.8019999999999996</v>
      </c>
      <c r="F14" s="118">
        <v>2.0990000000000002</v>
      </c>
      <c r="G14" s="118">
        <v>7.3999999999999996E-2</v>
      </c>
      <c r="H14" s="118">
        <v>2.2709999999999999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4.6229999999999993</v>
      </c>
      <c r="E15" s="118">
        <v>4.2649999999999997</v>
      </c>
      <c r="F15" s="118">
        <v>0</v>
      </c>
      <c r="G15" s="118">
        <v>0.04</v>
      </c>
      <c r="H15" s="118">
        <v>0.318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164.96600000000015</v>
      </c>
      <c r="E16" s="118">
        <f t="shared" si="1"/>
        <v>103.97600000000027</v>
      </c>
      <c r="F16" s="118">
        <f t="shared" si="1"/>
        <v>6.4990000000000059</v>
      </c>
      <c r="G16" s="118">
        <f t="shared" si="1"/>
        <v>-0.63699999999999435</v>
      </c>
      <c r="H16" s="118">
        <f t="shared" si="1"/>
        <v>55.1280000000001</v>
      </c>
      <c r="I16" s="118">
        <f t="shared" si="1"/>
        <v>-71.583000000000013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396.81799999999998</v>
      </c>
      <c r="E17" s="118">
        <v>0</v>
      </c>
      <c r="F17" s="118">
        <v>0</v>
      </c>
      <c r="G17" s="118">
        <v>0</v>
      </c>
      <c r="H17" s="118">
        <v>396.81799999999998</v>
      </c>
      <c r="I17" s="118">
        <v>2.7549999999999999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6.1549999999999994</v>
      </c>
      <c r="E18" s="118">
        <v>0</v>
      </c>
      <c r="F18" s="118">
        <v>0</v>
      </c>
      <c r="G18" s="118">
        <v>6.1549999999999994</v>
      </c>
      <c r="H18" s="118">
        <v>0</v>
      </c>
      <c r="I18" s="118">
        <v>0.14399999999999999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81.906000000000006</v>
      </c>
      <c r="E19" s="118">
        <v>0</v>
      </c>
      <c r="F19" s="118">
        <v>0</v>
      </c>
      <c r="G19" s="118">
        <v>81.906000000000006</v>
      </c>
      <c r="H19" s="118">
        <v>0</v>
      </c>
      <c r="I19" s="118">
        <v>2.968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197.17499999999998</v>
      </c>
      <c r="E20" s="118">
        <v>115.43899999999999</v>
      </c>
      <c r="F20" s="118">
        <v>64.688999999999993</v>
      </c>
      <c r="G20" s="118">
        <v>10.23</v>
      </c>
      <c r="H20" s="118">
        <v>6.8170000000000011</v>
      </c>
      <c r="I20" s="118">
        <v>49.048000000000002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204.41600000000003</v>
      </c>
      <c r="E21" s="118">
        <v>40.887</v>
      </c>
      <c r="F21" s="118">
        <v>63.691000000000003</v>
      </c>
      <c r="G21" s="118">
        <v>6.27</v>
      </c>
      <c r="H21" s="118">
        <v>93.568000000000012</v>
      </c>
      <c r="I21" s="118">
        <v>41.806999999999995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644.77600000000018</v>
      </c>
      <c r="E22" s="118">
        <f t="shared" si="2"/>
        <v>29.424000000000277</v>
      </c>
      <c r="F22" s="118">
        <f t="shared" si="2"/>
        <v>5.501000000000019</v>
      </c>
      <c r="G22" s="118">
        <f t="shared" si="2"/>
        <v>71.154000000000011</v>
      </c>
      <c r="H22" s="118">
        <f t="shared" si="2"/>
        <v>538.69700000000012</v>
      </c>
      <c r="I22" s="118">
        <f t="shared" si="2"/>
        <v>-73.245000000000033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97.326000000000008</v>
      </c>
      <c r="E23" s="118">
        <v>18.356000000000002</v>
      </c>
      <c r="F23" s="118">
        <v>2.5439999999999996</v>
      </c>
      <c r="G23" s="118">
        <v>0</v>
      </c>
      <c r="H23" s="118">
        <v>76.426000000000002</v>
      </c>
      <c r="I23" s="118">
        <v>6.415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103.64100000000003</v>
      </c>
      <c r="E24" s="118">
        <v>0</v>
      </c>
      <c r="F24" s="118">
        <v>0</v>
      </c>
      <c r="G24" s="118">
        <v>103.64100000000003</v>
      </c>
      <c r="H24" s="118">
        <v>0</v>
      </c>
      <c r="I24" s="118">
        <v>0.1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161.29199999999997</v>
      </c>
      <c r="E25" s="118">
        <v>0</v>
      </c>
      <c r="F25" s="118">
        <v>0</v>
      </c>
      <c r="G25" s="118">
        <v>0</v>
      </c>
      <c r="H25" s="118">
        <v>161.29199999999997</v>
      </c>
      <c r="I25" s="118">
        <v>0.91400000000000003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161.53699999999998</v>
      </c>
      <c r="E26" s="118">
        <v>4.7879999999999994</v>
      </c>
      <c r="F26" s="118">
        <v>26.864999999999998</v>
      </c>
      <c r="G26" s="118">
        <v>129.68799999999999</v>
      </c>
      <c r="H26" s="118">
        <v>0.19599999999999998</v>
      </c>
      <c r="I26" s="118">
        <v>0.66900000000000004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135.57999999999998</v>
      </c>
      <c r="E27" s="118">
        <v>3.8789999999999996</v>
      </c>
      <c r="F27" s="118">
        <v>11.736000000000001</v>
      </c>
      <c r="G27" s="118">
        <v>119.76899999999998</v>
      </c>
      <c r="H27" s="118">
        <v>0.19599999999999998</v>
      </c>
      <c r="I27" s="118">
        <v>0.151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133.92399999999998</v>
      </c>
      <c r="E28" s="118">
        <v>0</v>
      </c>
      <c r="F28" s="118">
        <v>0</v>
      </c>
      <c r="G28" s="118">
        <v>0</v>
      </c>
      <c r="H28" s="118">
        <v>133.92399999999998</v>
      </c>
      <c r="I28" s="118">
        <v>1.8070000000000002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71.622000000000014</v>
      </c>
      <c r="E29" s="118">
        <v>7.4169999999999998</v>
      </c>
      <c r="F29" s="118">
        <v>31.172000000000004</v>
      </c>
      <c r="G29" s="118">
        <v>15.378999999999998</v>
      </c>
      <c r="H29" s="118">
        <v>17.654</v>
      </c>
      <c r="I29" s="118">
        <v>12.18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63.754000000000005</v>
      </c>
      <c r="E30" s="118">
        <v>3.2589999999999999</v>
      </c>
      <c r="F30" s="118">
        <v>31.199000000000002</v>
      </c>
      <c r="G30" s="118">
        <v>4.7289999999999992</v>
      </c>
      <c r="H30" s="118">
        <v>24.567</v>
      </c>
      <c r="I30" s="118">
        <v>20.047999999999998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641.81200000000024</v>
      </c>
      <c r="E31" s="118">
        <f t="shared" si="3"/>
        <v>7.8190000000002762</v>
      </c>
      <c r="F31" s="118">
        <f t="shared" si="3"/>
        <v>18.113000000000014</v>
      </c>
      <c r="G31" s="118">
        <f t="shared" si="3"/>
        <v>174.06400000000008</v>
      </c>
      <c r="H31" s="118">
        <f t="shared" si="3"/>
        <v>441.81600000000014</v>
      </c>
      <c r="I31" s="118">
        <f t="shared" si="3"/>
        <v>-70.281000000000034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563.23700000000008</v>
      </c>
      <c r="E32" s="118">
        <v>0</v>
      </c>
      <c r="F32" s="118">
        <v>0</v>
      </c>
      <c r="G32" s="118">
        <v>151.98600000000002</v>
      </c>
      <c r="H32" s="118">
        <v>411.25100000000003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-0.80399999999999983</v>
      </c>
      <c r="F33" s="118">
        <v>-13.072999999999999</v>
      </c>
      <c r="G33" s="118">
        <v>0</v>
      </c>
      <c r="H33" s="118">
        <v>13.876999999999999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78.575000000000159</v>
      </c>
      <c r="E34" s="118">
        <f t="shared" si="4"/>
        <v>7.0150000000002759</v>
      </c>
      <c r="F34" s="118">
        <f t="shared" si="4"/>
        <v>5.0400000000000151</v>
      </c>
      <c r="G34" s="118">
        <f t="shared" si="4"/>
        <v>22.07800000000006</v>
      </c>
      <c r="H34" s="118">
        <f t="shared" si="4"/>
        <v>44.442000000000107</v>
      </c>
      <c r="I34" s="118">
        <f t="shared" si="4"/>
        <v>-70.281000000000034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16.858000000000001</v>
      </c>
      <c r="E35" s="118">
        <v>0.15399999999999969</v>
      </c>
      <c r="F35" s="118">
        <v>4.2450000000000001</v>
      </c>
      <c r="G35" s="118">
        <v>9.1110000000000007</v>
      </c>
      <c r="H35" s="118">
        <v>3.3479999999999999</v>
      </c>
      <c r="I35" s="118">
        <v>0.33899999999999997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15.485999999999997</v>
      </c>
      <c r="E36" s="118">
        <v>4.968</v>
      </c>
      <c r="F36" s="118">
        <v>1.5009999999999999</v>
      </c>
      <c r="G36" s="118">
        <v>4.4999999999999991</v>
      </c>
      <c r="H36" s="118">
        <v>4.5170000000000003</v>
      </c>
      <c r="I36" s="118">
        <v>1.7110000000000001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147.5</v>
      </c>
      <c r="E37" s="118">
        <v>79.537000000000006</v>
      </c>
      <c r="F37" s="118">
        <v>2.6870000000000003</v>
      </c>
      <c r="G37" s="118">
        <v>16.386999999999997</v>
      </c>
      <c r="H37" s="118">
        <v>48.888999999999996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139.2059999999999</v>
      </c>
      <c r="E38" s="118">
        <v>78.611999999999995</v>
      </c>
      <c r="F38" s="118">
        <v>2.589</v>
      </c>
      <c r="G38" s="118">
        <v>17.115000000000002</v>
      </c>
      <c r="H38" s="118">
        <v>40.889999999999915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-2.0799999999999996</v>
      </c>
      <c r="E39" s="118">
        <v>-2.242</v>
      </c>
      <c r="F39" s="118">
        <v>0.28000000000000003</v>
      </c>
      <c r="G39" s="118">
        <v>-0.33</v>
      </c>
      <c r="H39" s="118">
        <v>0.21199999999999999</v>
      </c>
      <c r="I39" s="118">
        <v>2.08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70.989000000000047</v>
      </c>
      <c r="E40" s="118">
        <f t="shared" si="5"/>
        <v>13.146000000000267</v>
      </c>
      <c r="F40" s="118">
        <f t="shared" si="5"/>
        <v>1.9180000000000146</v>
      </c>
      <c r="G40" s="118">
        <f t="shared" si="5"/>
        <v>18.525000000000063</v>
      </c>
      <c r="H40" s="118">
        <f t="shared" si="5"/>
        <v>37.400000000000027</v>
      </c>
      <c r="I40" s="118">
        <f t="shared" si="5"/>
        <v>-70.989000000000033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641.81200000000035</v>
      </c>
      <c r="E42" s="118">
        <v>7.81900000000023</v>
      </c>
      <c r="F42" s="118">
        <v>18.113000000000007</v>
      </c>
      <c r="G42" s="118">
        <v>174.06400000000008</v>
      </c>
      <c r="H42" s="118">
        <v>441.81600000000009</v>
      </c>
      <c r="I42" s="118">
        <v>-70.281000000000034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99.479000000000013</v>
      </c>
      <c r="E43" s="118">
        <v>0</v>
      </c>
      <c r="F43" s="118">
        <v>0</v>
      </c>
      <c r="G43" s="118">
        <v>99.479000000000013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99.479000000000013</v>
      </c>
      <c r="E44" s="118">
        <v>0</v>
      </c>
      <c r="F44" s="118">
        <v>0</v>
      </c>
      <c r="G44" s="118">
        <v>0</v>
      </c>
      <c r="H44" s="118">
        <v>99.479000000000013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641.81200000000035</v>
      </c>
      <c r="E45" s="118">
        <f t="shared" si="6"/>
        <v>7.81900000000023</v>
      </c>
      <c r="F45" s="118">
        <f t="shared" si="6"/>
        <v>18.113000000000007</v>
      </c>
      <c r="G45" s="118">
        <f t="shared" si="6"/>
        <v>74.585000000000065</v>
      </c>
      <c r="H45" s="118">
        <f t="shared" si="6"/>
        <v>541.29500000000007</v>
      </c>
      <c r="I45" s="118">
        <f t="shared" si="6"/>
        <v>-70.281000000000034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563.23699999999997</v>
      </c>
      <c r="E46" s="118">
        <v>0</v>
      </c>
      <c r="F46" s="118">
        <v>0</v>
      </c>
      <c r="G46" s="118">
        <v>52.506999999999998</v>
      </c>
      <c r="H46" s="118">
        <v>510.73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-0.80399999999999983</v>
      </c>
      <c r="F47" s="118">
        <v>-13.072999999999999</v>
      </c>
      <c r="G47" s="118">
        <v>0</v>
      </c>
      <c r="H47" s="118">
        <v>13.876999999999999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78.575000000000387</v>
      </c>
      <c r="E48" s="118">
        <f t="shared" si="7"/>
        <v>7.0150000000002297</v>
      </c>
      <c r="F48" s="118">
        <f t="shared" si="7"/>
        <v>5.040000000000008</v>
      </c>
      <c r="G48" s="118">
        <f t="shared" si="7"/>
        <v>22.078000000000067</v>
      </c>
      <c r="H48" s="118">
        <f t="shared" si="7"/>
        <v>44.44200000000005</v>
      </c>
      <c r="I48" s="118">
        <f t="shared" si="7"/>
        <v>-70.281000000000034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304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1443.5330000000004</v>
      </c>
      <c r="E8" s="118">
        <v>1030.1890000000001</v>
      </c>
      <c r="F8" s="118">
        <v>63.911000000000001</v>
      </c>
      <c r="G8" s="118">
        <v>114.20799999999998</v>
      </c>
      <c r="H8" s="118">
        <v>235.22500000000002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732.601</v>
      </c>
      <c r="E9" s="118">
        <v>574.17200000000003</v>
      </c>
      <c r="F9" s="118">
        <v>35.101999999999997</v>
      </c>
      <c r="G9" s="118">
        <v>39.865000000000002</v>
      </c>
      <c r="H9" s="118">
        <v>83.462000000000032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710.93200000000036</v>
      </c>
      <c r="E10" s="118">
        <f t="shared" si="0"/>
        <v>456.01700000000005</v>
      </c>
      <c r="F10" s="118">
        <f t="shared" si="0"/>
        <v>28.809000000000005</v>
      </c>
      <c r="G10" s="118">
        <f t="shared" si="0"/>
        <v>74.342999999999989</v>
      </c>
      <c r="H10" s="118">
        <f t="shared" si="0"/>
        <v>151.76299999999998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140.20999999999992</v>
      </c>
      <c r="E11" s="118">
        <v>79.138000000000005</v>
      </c>
      <c r="F11" s="118">
        <v>2.6139999999999999</v>
      </c>
      <c r="G11" s="118">
        <v>17.242000000000001</v>
      </c>
      <c r="H11" s="118">
        <v>41.215999999999902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570.72200000000043</v>
      </c>
      <c r="E12" s="118">
        <f>E10-E11</f>
        <v>376.87900000000002</v>
      </c>
      <c r="F12" s="118">
        <f>F10-F11</f>
        <v>26.195000000000004</v>
      </c>
      <c r="G12" s="118">
        <f>G10-G11</f>
        <v>57.100999999999985</v>
      </c>
      <c r="H12" s="118">
        <f>H10-H11</f>
        <v>110.54700000000008</v>
      </c>
      <c r="I12" s="118">
        <v>-51.603000000000065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400.38599999999997</v>
      </c>
      <c r="E13" s="118">
        <v>272.35300000000001</v>
      </c>
      <c r="F13" s="118">
        <v>17.138000000000002</v>
      </c>
      <c r="G13" s="118">
        <v>57.883000000000003</v>
      </c>
      <c r="H13" s="118">
        <v>53.012</v>
      </c>
      <c r="I13" s="118">
        <v>3.2199999999999998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5.4329999999999998</v>
      </c>
      <c r="E14" s="118">
        <v>2.7359999999999998</v>
      </c>
      <c r="F14" s="118">
        <v>0.35899999999999999</v>
      </c>
      <c r="G14" s="118">
        <v>8.5999999999999993E-2</v>
      </c>
      <c r="H14" s="118">
        <v>2.2520000000000002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4.4430000000000005</v>
      </c>
      <c r="E15" s="118">
        <v>4.08</v>
      </c>
      <c r="F15" s="118">
        <v>0</v>
      </c>
      <c r="G15" s="118">
        <v>4.9000000000000002E-2</v>
      </c>
      <c r="H15" s="118">
        <v>0.314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169.34600000000049</v>
      </c>
      <c r="E16" s="118">
        <f t="shared" si="1"/>
        <v>105.87</v>
      </c>
      <c r="F16" s="118">
        <f t="shared" si="1"/>
        <v>8.6980000000000022</v>
      </c>
      <c r="G16" s="118">
        <f t="shared" si="1"/>
        <v>-0.81900000000001771</v>
      </c>
      <c r="H16" s="118">
        <f t="shared" si="1"/>
        <v>55.597000000000079</v>
      </c>
      <c r="I16" s="118">
        <f t="shared" si="1"/>
        <v>-54.823000000000064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400.19500000000005</v>
      </c>
      <c r="E17" s="118">
        <v>0</v>
      </c>
      <c r="F17" s="118">
        <v>0</v>
      </c>
      <c r="G17" s="118">
        <v>0</v>
      </c>
      <c r="H17" s="118">
        <v>400.19500000000005</v>
      </c>
      <c r="I17" s="118">
        <v>3.4109999999999996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6.101</v>
      </c>
      <c r="E18" s="118">
        <v>0</v>
      </c>
      <c r="F18" s="118">
        <v>0</v>
      </c>
      <c r="G18" s="118">
        <v>6.101</v>
      </c>
      <c r="H18" s="118">
        <v>0</v>
      </c>
      <c r="I18" s="118">
        <v>5.3999999999999999E-2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83.87</v>
      </c>
      <c r="E19" s="118">
        <v>0</v>
      </c>
      <c r="F19" s="118">
        <v>0</v>
      </c>
      <c r="G19" s="118">
        <v>83.87</v>
      </c>
      <c r="H19" s="118">
        <v>0</v>
      </c>
      <c r="I19" s="118">
        <v>1.323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156.76300000000001</v>
      </c>
      <c r="E20" s="118">
        <v>81.096999999999994</v>
      </c>
      <c r="F20" s="118">
        <v>60.054000000000002</v>
      </c>
      <c r="G20" s="118">
        <v>8.8629999999999995</v>
      </c>
      <c r="H20" s="118">
        <v>6.7490000000000006</v>
      </c>
      <c r="I20" s="118">
        <v>47.631999999999998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178.91300000000001</v>
      </c>
      <c r="E21" s="118">
        <v>30.527000000000005</v>
      </c>
      <c r="F21" s="118">
        <v>58.427</v>
      </c>
      <c r="G21" s="118">
        <v>4.2919999999999998</v>
      </c>
      <c r="H21" s="118">
        <v>85.667000000000002</v>
      </c>
      <c r="I21" s="118">
        <v>25.481999999999999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669.46000000000049</v>
      </c>
      <c r="E22" s="118">
        <f t="shared" si="2"/>
        <v>55.300000000000011</v>
      </c>
      <c r="F22" s="118">
        <f t="shared" si="2"/>
        <v>7.070999999999998</v>
      </c>
      <c r="G22" s="118">
        <f t="shared" si="2"/>
        <v>72.378999999999991</v>
      </c>
      <c r="H22" s="118">
        <f t="shared" si="2"/>
        <v>534.71000000000015</v>
      </c>
      <c r="I22" s="118">
        <f t="shared" si="2"/>
        <v>-72.293000000000063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89.204999999999998</v>
      </c>
      <c r="E23" s="118">
        <v>17.14</v>
      </c>
      <c r="F23" s="118">
        <v>2.375</v>
      </c>
      <c r="G23" s="118">
        <v>0</v>
      </c>
      <c r="H23" s="118">
        <v>69.69</v>
      </c>
      <c r="I23" s="118">
        <v>1.7870000000000001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90.894000000000005</v>
      </c>
      <c r="E24" s="118">
        <v>0</v>
      </c>
      <c r="F24" s="118">
        <v>0</v>
      </c>
      <c r="G24" s="118">
        <v>90.894000000000005</v>
      </c>
      <c r="H24" s="118">
        <v>0</v>
      </c>
      <c r="I24" s="118">
        <v>9.8000000000000004E-2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160.44499999999996</v>
      </c>
      <c r="E25" s="118">
        <v>0</v>
      </c>
      <c r="F25" s="118">
        <v>0</v>
      </c>
      <c r="G25" s="118">
        <v>0</v>
      </c>
      <c r="H25" s="118">
        <v>160.44499999999996</v>
      </c>
      <c r="I25" s="118">
        <v>1.1349999999999998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160.92099999999999</v>
      </c>
      <c r="E26" s="118">
        <v>4.7839999999999998</v>
      </c>
      <c r="F26" s="118">
        <v>26.925999999999998</v>
      </c>
      <c r="G26" s="118">
        <v>129.01999999999998</v>
      </c>
      <c r="H26" s="118">
        <v>0.191</v>
      </c>
      <c r="I26" s="118">
        <v>0.65900000000000003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138.96600000000001</v>
      </c>
      <c r="E27" s="118">
        <v>3.8789999999999996</v>
      </c>
      <c r="F27" s="118">
        <v>11.773999999999999</v>
      </c>
      <c r="G27" s="118">
        <v>123.122</v>
      </c>
      <c r="H27" s="118">
        <v>0.191</v>
      </c>
      <c r="I27" s="118">
        <v>0.14099999999999999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137.232</v>
      </c>
      <c r="E28" s="118">
        <v>0</v>
      </c>
      <c r="F28" s="118">
        <v>0</v>
      </c>
      <c r="G28" s="118">
        <v>0</v>
      </c>
      <c r="H28" s="118">
        <v>137.232</v>
      </c>
      <c r="I28" s="118">
        <v>1.8750000000000002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73.984000000000009</v>
      </c>
      <c r="E29" s="118">
        <v>8.3120000000000012</v>
      </c>
      <c r="F29" s="118">
        <v>31.299000000000003</v>
      </c>
      <c r="G29" s="118">
        <v>16.025999999999996</v>
      </c>
      <c r="H29" s="118">
        <v>18.347000000000001</v>
      </c>
      <c r="I29" s="118">
        <v>12.098000000000001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62.111999999999995</v>
      </c>
      <c r="E30" s="118">
        <v>3.2550000000000003</v>
      </c>
      <c r="F30" s="118">
        <v>31.345000000000002</v>
      </c>
      <c r="G30" s="118">
        <v>4.9590000000000032</v>
      </c>
      <c r="H30" s="118">
        <v>22.553000000000001</v>
      </c>
      <c r="I30" s="118">
        <v>23.970000000000002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658.01900000000035</v>
      </c>
      <c r="E31" s="118">
        <f t="shared" si="3"/>
        <v>34.00800000000001</v>
      </c>
      <c r="F31" s="118">
        <f t="shared" si="3"/>
        <v>19.893999999999998</v>
      </c>
      <c r="G31" s="118">
        <f t="shared" si="3"/>
        <v>158.10399999999998</v>
      </c>
      <c r="H31" s="118">
        <f t="shared" si="3"/>
        <v>446.01300000000015</v>
      </c>
      <c r="I31" s="118">
        <f t="shared" si="3"/>
        <v>-60.852000000000075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572.61599999999999</v>
      </c>
      <c r="E32" s="118">
        <v>0</v>
      </c>
      <c r="F32" s="118">
        <v>0</v>
      </c>
      <c r="G32" s="118">
        <v>152.71899999999999</v>
      </c>
      <c r="H32" s="118">
        <v>419.89699999999999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-0.80399999999999983</v>
      </c>
      <c r="F33" s="118">
        <v>-13.098000000000001</v>
      </c>
      <c r="G33" s="118">
        <v>0</v>
      </c>
      <c r="H33" s="118">
        <v>13.902000000000001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85.403000000000361</v>
      </c>
      <c r="E34" s="118">
        <f t="shared" si="4"/>
        <v>33.204000000000008</v>
      </c>
      <c r="F34" s="118">
        <f t="shared" si="4"/>
        <v>6.7959999999999976</v>
      </c>
      <c r="G34" s="118">
        <f t="shared" si="4"/>
        <v>5.3849999999999909</v>
      </c>
      <c r="H34" s="118">
        <f t="shared" si="4"/>
        <v>40.018000000000157</v>
      </c>
      <c r="I34" s="118">
        <f t="shared" si="4"/>
        <v>-60.852000000000075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15.353000000000002</v>
      </c>
      <c r="E35" s="118">
        <v>0.39</v>
      </c>
      <c r="F35" s="118">
        <v>3.3629999999999995</v>
      </c>
      <c r="G35" s="118">
        <v>8.9380000000000024</v>
      </c>
      <c r="H35" s="118">
        <v>2.6619999999999999</v>
      </c>
      <c r="I35" s="118">
        <v>0.47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14.085999999999999</v>
      </c>
      <c r="E36" s="118">
        <v>4.7750000000000012</v>
      </c>
      <c r="F36" s="118">
        <v>1.6339999999999999</v>
      </c>
      <c r="G36" s="118">
        <v>3.1769999999999996</v>
      </c>
      <c r="H36" s="118">
        <v>4.5</v>
      </c>
      <c r="I36" s="118">
        <v>1.7370000000000001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164.761</v>
      </c>
      <c r="E37" s="118">
        <v>92.391999999999996</v>
      </c>
      <c r="F37" s="118">
        <v>2.6700000000000004</v>
      </c>
      <c r="G37" s="118">
        <v>17.913</v>
      </c>
      <c r="H37" s="118">
        <v>51.785999999999994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140.20999999999992</v>
      </c>
      <c r="E38" s="118">
        <v>79.138000000000005</v>
      </c>
      <c r="F38" s="118">
        <v>2.6139999999999999</v>
      </c>
      <c r="G38" s="118">
        <v>17.242000000000001</v>
      </c>
      <c r="H38" s="118">
        <v>41.215999999999902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-0.99099999999999988</v>
      </c>
      <c r="E39" s="118">
        <v>-0.62199999999999989</v>
      </c>
      <c r="F39" s="118">
        <v>-0.22599999999999998</v>
      </c>
      <c r="G39" s="118">
        <v>-0.42900000000000005</v>
      </c>
      <c r="H39" s="118">
        <v>0.28599999999999998</v>
      </c>
      <c r="I39" s="118">
        <v>0.9910000000000001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60.576000000000278</v>
      </c>
      <c r="E40" s="118">
        <f t="shared" si="5"/>
        <v>24.957000000000015</v>
      </c>
      <c r="F40" s="118">
        <f t="shared" si="5"/>
        <v>5.2369999999999974</v>
      </c>
      <c r="G40" s="118">
        <f t="shared" si="5"/>
        <v>-0.61800000000001121</v>
      </c>
      <c r="H40" s="118">
        <f t="shared" si="5"/>
        <v>31.000000000000064</v>
      </c>
      <c r="I40" s="118">
        <f t="shared" si="5"/>
        <v>-60.576000000000072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658.01900000000023</v>
      </c>
      <c r="E42" s="118">
        <v>34.008000000000052</v>
      </c>
      <c r="F42" s="118">
        <v>19.893999999999995</v>
      </c>
      <c r="G42" s="118">
        <v>158.10399999999998</v>
      </c>
      <c r="H42" s="118">
        <v>446.0130000000002</v>
      </c>
      <c r="I42" s="118">
        <v>-60.852000000000054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99.582999999999998</v>
      </c>
      <c r="E43" s="118">
        <v>0</v>
      </c>
      <c r="F43" s="118">
        <v>0</v>
      </c>
      <c r="G43" s="118">
        <v>99.582999999999998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99.582999999999998</v>
      </c>
      <c r="E44" s="118">
        <v>0</v>
      </c>
      <c r="F44" s="118">
        <v>0</v>
      </c>
      <c r="G44" s="118">
        <v>0</v>
      </c>
      <c r="H44" s="118">
        <v>99.582999999999998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658.01900000000023</v>
      </c>
      <c r="E45" s="118">
        <f t="shared" si="6"/>
        <v>34.008000000000052</v>
      </c>
      <c r="F45" s="118">
        <f t="shared" si="6"/>
        <v>19.893999999999995</v>
      </c>
      <c r="G45" s="118">
        <f t="shared" si="6"/>
        <v>58.520999999999987</v>
      </c>
      <c r="H45" s="118">
        <f t="shared" si="6"/>
        <v>545.59600000000023</v>
      </c>
      <c r="I45" s="118">
        <f t="shared" si="6"/>
        <v>-60.852000000000054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572.61599999999999</v>
      </c>
      <c r="E46" s="118">
        <v>0</v>
      </c>
      <c r="F46" s="118">
        <v>0</v>
      </c>
      <c r="G46" s="118">
        <v>53.135999999999989</v>
      </c>
      <c r="H46" s="118">
        <v>519.48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-0.80399999999999983</v>
      </c>
      <c r="F47" s="118">
        <v>-13.098000000000001</v>
      </c>
      <c r="G47" s="118">
        <v>0</v>
      </c>
      <c r="H47" s="118">
        <v>13.902000000000001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85.403000000000247</v>
      </c>
      <c r="E48" s="118">
        <f t="shared" si="7"/>
        <v>33.20400000000005</v>
      </c>
      <c r="F48" s="118">
        <f t="shared" si="7"/>
        <v>6.795999999999994</v>
      </c>
      <c r="G48" s="118">
        <f t="shared" si="7"/>
        <v>5.384999999999998</v>
      </c>
      <c r="H48" s="118">
        <f t="shared" si="7"/>
        <v>40.018000000000214</v>
      </c>
      <c r="I48" s="118">
        <f t="shared" si="7"/>
        <v>-60.852000000000054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305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1495.5030000000002</v>
      </c>
      <c r="E8" s="118">
        <v>1061.1299999999999</v>
      </c>
      <c r="F8" s="118">
        <v>64.007000000000005</v>
      </c>
      <c r="G8" s="118">
        <v>130.46700000000001</v>
      </c>
      <c r="H8" s="118">
        <v>239.89900000000009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771.04400000000021</v>
      </c>
      <c r="E9" s="118">
        <v>601.09499999999991</v>
      </c>
      <c r="F9" s="118">
        <v>35.057000000000002</v>
      </c>
      <c r="G9" s="118">
        <v>47.244</v>
      </c>
      <c r="H9" s="118">
        <v>87.648000000000295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724.45899999999995</v>
      </c>
      <c r="E10" s="118">
        <f t="shared" si="0"/>
        <v>460.03499999999997</v>
      </c>
      <c r="F10" s="118">
        <f t="shared" si="0"/>
        <v>28.950000000000003</v>
      </c>
      <c r="G10" s="118">
        <f t="shared" si="0"/>
        <v>83.223000000000013</v>
      </c>
      <c r="H10" s="118">
        <f t="shared" si="0"/>
        <v>152.25099999999981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141.0749999999999</v>
      </c>
      <c r="E11" s="118">
        <v>79.628</v>
      </c>
      <c r="F11" s="118">
        <v>2.6270000000000002</v>
      </c>
      <c r="G11" s="118">
        <v>17.337</v>
      </c>
      <c r="H11" s="118">
        <v>41.482999999999905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583.38400000000001</v>
      </c>
      <c r="E12" s="118">
        <f>E10-E11</f>
        <v>380.40699999999998</v>
      </c>
      <c r="F12" s="118">
        <f>F10-F11</f>
        <v>26.323000000000004</v>
      </c>
      <c r="G12" s="118">
        <f>G10-G11</f>
        <v>65.88600000000001</v>
      </c>
      <c r="H12" s="118">
        <f>H10-H11</f>
        <v>110.7679999999999</v>
      </c>
      <c r="I12" s="118">
        <v>-53.73399999999998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447.32600000000008</v>
      </c>
      <c r="E13" s="118">
        <v>298.65900000000005</v>
      </c>
      <c r="F13" s="118">
        <v>21.971</v>
      </c>
      <c r="G13" s="118">
        <v>67.3</v>
      </c>
      <c r="H13" s="118">
        <v>59.396000000000001</v>
      </c>
      <c r="I13" s="118">
        <v>3.7610000000000001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5.0410000000000004</v>
      </c>
      <c r="E14" s="118">
        <v>2.395</v>
      </c>
      <c r="F14" s="118">
        <v>0.34399999999999997</v>
      </c>
      <c r="G14" s="118">
        <v>7.3999999999999996E-2</v>
      </c>
      <c r="H14" s="118">
        <v>2.2280000000000006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10.443</v>
      </c>
      <c r="E15" s="118">
        <v>9.8849999999999998</v>
      </c>
      <c r="F15" s="118">
        <v>0</v>
      </c>
      <c r="G15" s="118">
        <v>5.2000000000000005E-2</v>
      </c>
      <c r="H15" s="118">
        <v>0.50600000000000001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141.45999999999995</v>
      </c>
      <c r="E16" s="118">
        <f t="shared" si="1"/>
        <v>89.237999999999943</v>
      </c>
      <c r="F16" s="118">
        <f t="shared" si="1"/>
        <v>4.0080000000000036</v>
      </c>
      <c r="G16" s="118">
        <f t="shared" si="1"/>
        <v>-1.4359999999999873</v>
      </c>
      <c r="H16" s="118">
        <f t="shared" si="1"/>
        <v>49.649999999999899</v>
      </c>
      <c r="I16" s="118">
        <f t="shared" si="1"/>
        <v>-57.494999999999983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448.11400000000003</v>
      </c>
      <c r="E17" s="118">
        <v>0</v>
      </c>
      <c r="F17" s="118">
        <v>0</v>
      </c>
      <c r="G17" s="118">
        <v>0</v>
      </c>
      <c r="H17" s="118">
        <v>448.11400000000003</v>
      </c>
      <c r="I17" s="118">
        <v>2.9729999999999999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7.6080000000000005</v>
      </c>
      <c r="E18" s="118">
        <v>0</v>
      </c>
      <c r="F18" s="118">
        <v>0</v>
      </c>
      <c r="G18" s="118">
        <v>7.6080000000000005</v>
      </c>
      <c r="H18" s="118">
        <v>0</v>
      </c>
      <c r="I18" s="118">
        <v>4.6909999999999998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84.864999999999995</v>
      </c>
      <c r="E19" s="118">
        <v>0</v>
      </c>
      <c r="F19" s="118">
        <v>0</v>
      </c>
      <c r="G19" s="118">
        <v>84.864999999999995</v>
      </c>
      <c r="H19" s="118">
        <v>0</v>
      </c>
      <c r="I19" s="118">
        <v>1.3029999999999999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157.846</v>
      </c>
      <c r="E20" s="118">
        <v>68.370999999999995</v>
      </c>
      <c r="F20" s="118">
        <v>73.063000000000002</v>
      </c>
      <c r="G20" s="118">
        <v>9.8159999999999989</v>
      </c>
      <c r="H20" s="118">
        <v>6.5960000000000001</v>
      </c>
      <c r="I20" s="118">
        <v>49.058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182.482</v>
      </c>
      <c r="E21" s="118">
        <v>37.741</v>
      </c>
      <c r="F21" s="118">
        <v>59.456999999999994</v>
      </c>
      <c r="G21" s="118">
        <v>5.2619999999999996</v>
      </c>
      <c r="H21" s="118">
        <v>80.021999999999991</v>
      </c>
      <c r="I21" s="118">
        <v>24.422000000000004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691.46699999999998</v>
      </c>
      <c r="E22" s="118">
        <f t="shared" si="2"/>
        <v>58.607999999999947</v>
      </c>
      <c r="F22" s="118">
        <f t="shared" si="2"/>
        <v>-9.597999999999999</v>
      </c>
      <c r="G22" s="118">
        <f t="shared" si="2"/>
        <v>71.26700000000001</v>
      </c>
      <c r="H22" s="118">
        <f t="shared" si="2"/>
        <v>571.18999999999994</v>
      </c>
      <c r="I22" s="118">
        <f t="shared" si="2"/>
        <v>-82.545999999999992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106.08799999999999</v>
      </c>
      <c r="E23" s="118">
        <v>18.873999999999999</v>
      </c>
      <c r="F23" s="118">
        <v>2.6149999999999998</v>
      </c>
      <c r="G23" s="118">
        <v>0</v>
      </c>
      <c r="H23" s="118">
        <v>84.599000000000004</v>
      </c>
      <c r="I23" s="118">
        <v>1.3279999999999998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107.29900000000001</v>
      </c>
      <c r="E24" s="118">
        <v>0</v>
      </c>
      <c r="F24" s="118">
        <v>0</v>
      </c>
      <c r="G24" s="118">
        <v>107.29900000000001</v>
      </c>
      <c r="H24" s="118">
        <v>0</v>
      </c>
      <c r="I24" s="118">
        <v>0.11700000000000001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174.673</v>
      </c>
      <c r="E25" s="118">
        <v>0</v>
      </c>
      <c r="F25" s="118">
        <v>0</v>
      </c>
      <c r="G25" s="118">
        <v>0</v>
      </c>
      <c r="H25" s="118">
        <v>174.673</v>
      </c>
      <c r="I25" s="118">
        <v>0.98599999999999999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174.91900000000001</v>
      </c>
      <c r="E26" s="118">
        <v>4.8010000000000002</v>
      </c>
      <c r="F26" s="118">
        <v>28.400000000000002</v>
      </c>
      <c r="G26" s="118">
        <v>141.50400000000002</v>
      </c>
      <c r="H26" s="118">
        <v>0.214</v>
      </c>
      <c r="I26" s="118">
        <v>0.74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138.35000000000002</v>
      </c>
      <c r="E27" s="118">
        <v>3.8809999999999998</v>
      </c>
      <c r="F27" s="118">
        <v>11.920000000000002</v>
      </c>
      <c r="G27" s="118">
        <v>122.33500000000002</v>
      </c>
      <c r="H27" s="118">
        <v>0.214</v>
      </c>
      <c r="I27" s="118">
        <v>0.16300000000000001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136.67900000000003</v>
      </c>
      <c r="E28" s="118">
        <v>0</v>
      </c>
      <c r="F28" s="118">
        <v>0</v>
      </c>
      <c r="G28" s="118">
        <v>0</v>
      </c>
      <c r="H28" s="118">
        <v>136.67900000000003</v>
      </c>
      <c r="I28" s="118">
        <v>1.8340000000000001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75.295999999999964</v>
      </c>
      <c r="E29" s="118">
        <v>8.6240000000000006</v>
      </c>
      <c r="F29" s="118">
        <v>32.69</v>
      </c>
      <c r="G29" s="118">
        <v>14.024999999999984</v>
      </c>
      <c r="H29" s="118">
        <v>19.957000000000001</v>
      </c>
      <c r="I29" s="118">
        <v>12.54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67.093000000000018</v>
      </c>
      <c r="E30" s="118">
        <v>3.6760000000000002</v>
      </c>
      <c r="F30" s="118">
        <v>32.701999999999998</v>
      </c>
      <c r="G30" s="118">
        <v>6.2490000000000094</v>
      </c>
      <c r="H30" s="118">
        <v>24.466000000000001</v>
      </c>
      <c r="I30" s="118">
        <v>20.743000000000002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683.05</v>
      </c>
      <c r="E31" s="118">
        <f t="shared" si="3"/>
        <v>35.705999999999953</v>
      </c>
      <c r="F31" s="118">
        <f t="shared" si="3"/>
        <v>4.2790000000000035</v>
      </c>
      <c r="G31" s="118">
        <f t="shared" si="3"/>
        <v>189.95900000000006</v>
      </c>
      <c r="H31" s="118">
        <f t="shared" si="3"/>
        <v>453.10599999999999</v>
      </c>
      <c r="I31" s="118">
        <f t="shared" si="3"/>
        <v>-74.128999999999991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594.74800000000005</v>
      </c>
      <c r="E32" s="118">
        <v>0</v>
      </c>
      <c r="F32" s="118">
        <v>0</v>
      </c>
      <c r="G32" s="118">
        <v>168.06900000000002</v>
      </c>
      <c r="H32" s="118">
        <v>426.67900000000003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-0.80400000000000027</v>
      </c>
      <c r="F33" s="118">
        <v>-14.41</v>
      </c>
      <c r="G33" s="118">
        <v>0</v>
      </c>
      <c r="H33" s="118">
        <v>15.213999999999999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88.301999999999907</v>
      </c>
      <c r="E34" s="118">
        <f t="shared" si="4"/>
        <v>34.901999999999951</v>
      </c>
      <c r="F34" s="118">
        <f t="shared" si="4"/>
        <v>-10.130999999999997</v>
      </c>
      <c r="G34" s="118">
        <f t="shared" si="4"/>
        <v>21.890000000000043</v>
      </c>
      <c r="H34" s="118">
        <f t="shared" si="4"/>
        <v>41.640999999999963</v>
      </c>
      <c r="I34" s="118">
        <f t="shared" si="4"/>
        <v>-74.128999999999991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21.22</v>
      </c>
      <c r="E35" s="118">
        <v>0.41599999999999998</v>
      </c>
      <c r="F35" s="118">
        <v>5.512999999999999</v>
      </c>
      <c r="G35" s="118">
        <v>12.254999999999997</v>
      </c>
      <c r="H35" s="118">
        <v>3.036</v>
      </c>
      <c r="I35" s="118">
        <v>3.782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19.454000000000001</v>
      </c>
      <c r="E36" s="118">
        <v>6.9989999999999997</v>
      </c>
      <c r="F36" s="118">
        <v>1.1830000000000001</v>
      </c>
      <c r="G36" s="118">
        <v>5.6120000000000001</v>
      </c>
      <c r="H36" s="118">
        <v>5.6599999999999993</v>
      </c>
      <c r="I36" s="118">
        <v>5.548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155.24800000000002</v>
      </c>
      <c r="E37" s="118">
        <v>84.850000000000051</v>
      </c>
      <c r="F37" s="118">
        <v>2.7230000000000003</v>
      </c>
      <c r="G37" s="118">
        <v>20.739000000000001</v>
      </c>
      <c r="H37" s="118">
        <v>46.935999999999972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141.0749999999999</v>
      </c>
      <c r="E38" s="118">
        <v>79.628</v>
      </c>
      <c r="F38" s="118">
        <v>2.6270000000000002</v>
      </c>
      <c r="G38" s="118">
        <v>17.337</v>
      </c>
      <c r="H38" s="118">
        <v>41.482999999999905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-0.78500000000000036</v>
      </c>
      <c r="E39" s="118">
        <v>6.6999999999999588E-2</v>
      </c>
      <c r="F39" s="118">
        <v>-0.69200000000000006</v>
      </c>
      <c r="G39" s="118">
        <v>-0.47199999999999998</v>
      </c>
      <c r="H39" s="118">
        <v>0.312</v>
      </c>
      <c r="I39" s="118">
        <v>0.78500000000000014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73.147999999999797</v>
      </c>
      <c r="E40" s="118">
        <f t="shared" si="5"/>
        <v>36.195999999999906</v>
      </c>
      <c r="F40" s="118">
        <f t="shared" si="5"/>
        <v>-13.864999999999993</v>
      </c>
      <c r="G40" s="118">
        <f t="shared" si="5"/>
        <v>12.317000000000045</v>
      </c>
      <c r="H40" s="118">
        <f t="shared" si="5"/>
        <v>38.499999999999893</v>
      </c>
      <c r="I40" s="118">
        <f t="shared" si="5"/>
        <v>-73.147999999999982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683.05</v>
      </c>
      <c r="E42" s="118">
        <v>35.705999999999911</v>
      </c>
      <c r="F42" s="118">
        <v>4.2790000000000035</v>
      </c>
      <c r="G42" s="118">
        <v>189.95900000000006</v>
      </c>
      <c r="H42" s="118">
        <v>453.10600000000005</v>
      </c>
      <c r="I42" s="118">
        <v>-74.128999999999991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106.529</v>
      </c>
      <c r="E43" s="118">
        <v>0</v>
      </c>
      <c r="F43" s="118">
        <v>0</v>
      </c>
      <c r="G43" s="118">
        <v>106.529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106.529</v>
      </c>
      <c r="E44" s="118">
        <v>0</v>
      </c>
      <c r="F44" s="118">
        <v>0</v>
      </c>
      <c r="G44" s="118">
        <v>0</v>
      </c>
      <c r="H44" s="118">
        <v>106.529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683.05</v>
      </c>
      <c r="E45" s="118">
        <f t="shared" si="6"/>
        <v>35.705999999999911</v>
      </c>
      <c r="F45" s="118">
        <f t="shared" si="6"/>
        <v>4.2790000000000035</v>
      </c>
      <c r="G45" s="118">
        <f t="shared" si="6"/>
        <v>83.430000000000064</v>
      </c>
      <c r="H45" s="118">
        <f t="shared" si="6"/>
        <v>559.63499999999999</v>
      </c>
      <c r="I45" s="118">
        <f t="shared" si="6"/>
        <v>-74.128999999999991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594.74799999999993</v>
      </c>
      <c r="E46" s="118">
        <v>0</v>
      </c>
      <c r="F46" s="118">
        <v>0</v>
      </c>
      <c r="G46" s="118">
        <v>61.540000000000006</v>
      </c>
      <c r="H46" s="118">
        <v>533.20799999999997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-0.80400000000000027</v>
      </c>
      <c r="F47" s="118">
        <v>-14.41</v>
      </c>
      <c r="G47" s="118">
        <v>0</v>
      </c>
      <c r="H47" s="118">
        <v>15.213999999999999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88.302000000000021</v>
      </c>
      <c r="E48" s="118">
        <f t="shared" si="7"/>
        <v>34.901999999999909</v>
      </c>
      <c r="F48" s="118">
        <f t="shared" si="7"/>
        <v>-10.130999999999997</v>
      </c>
      <c r="G48" s="118">
        <f t="shared" si="7"/>
        <v>21.890000000000057</v>
      </c>
      <c r="H48" s="118">
        <f t="shared" si="7"/>
        <v>41.64100000000002</v>
      </c>
      <c r="I48" s="118">
        <f t="shared" si="7"/>
        <v>-74.128999999999991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306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1462.8219999999999</v>
      </c>
      <c r="E8" s="118">
        <v>1053.962</v>
      </c>
      <c r="F8" s="118">
        <v>63.984999999999999</v>
      </c>
      <c r="G8" s="118">
        <v>114.86999999999999</v>
      </c>
      <c r="H8" s="118">
        <v>230.00500000000002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748.17100000000016</v>
      </c>
      <c r="E9" s="118">
        <v>592.98800000000006</v>
      </c>
      <c r="F9" s="118">
        <v>34.999999999999993</v>
      </c>
      <c r="G9" s="118">
        <v>38.711000000000006</v>
      </c>
      <c r="H9" s="118">
        <v>81.472000000000079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714.65099999999973</v>
      </c>
      <c r="E10" s="118">
        <f t="shared" si="0"/>
        <v>460.97399999999993</v>
      </c>
      <c r="F10" s="118">
        <f t="shared" si="0"/>
        <v>28.985000000000007</v>
      </c>
      <c r="G10" s="118">
        <f t="shared" si="0"/>
        <v>76.158999999999992</v>
      </c>
      <c r="H10" s="118">
        <f t="shared" si="0"/>
        <v>148.53299999999996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143.37099999999987</v>
      </c>
      <c r="E11" s="118">
        <v>81.191000000000003</v>
      </c>
      <c r="F11" s="118">
        <v>2.6749999999999998</v>
      </c>
      <c r="G11" s="118">
        <v>17.623000000000001</v>
      </c>
      <c r="H11" s="118">
        <v>41.881999999999849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571.27999999999986</v>
      </c>
      <c r="E12" s="118">
        <f>E10-E11</f>
        <v>379.7829999999999</v>
      </c>
      <c r="F12" s="118">
        <f>F10-F11</f>
        <v>26.310000000000006</v>
      </c>
      <c r="G12" s="118">
        <f>G10-G11</f>
        <v>58.535999999999987</v>
      </c>
      <c r="H12" s="118">
        <f>H10-H11</f>
        <v>106.65100000000011</v>
      </c>
      <c r="I12" s="118">
        <v>-60.631000000000029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394.73499999999996</v>
      </c>
      <c r="E13" s="118">
        <v>267.88900000000001</v>
      </c>
      <c r="F13" s="118">
        <v>16.295999999999999</v>
      </c>
      <c r="G13" s="118">
        <v>59.450999999999993</v>
      </c>
      <c r="H13" s="118">
        <v>51.099000000000004</v>
      </c>
      <c r="I13" s="118">
        <v>3.2360000000000002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5.2759999999999998</v>
      </c>
      <c r="E14" s="118">
        <v>2.5210000000000004</v>
      </c>
      <c r="F14" s="118">
        <v>0.36000000000000004</v>
      </c>
      <c r="G14" s="118">
        <v>6.8000000000000005E-2</v>
      </c>
      <c r="H14" s="118">
        <v>2.3269999999999995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5.3310000000000004</v>
      </c>
      <c r="E15" s="118">
        <v>4.8870000000000005</v>
      </c>
      <c r="F15" s="118">
        <v>0</v>
      </c>
      <c r="G15" s="118">
        <v>3.6999999999999998E-2</v>
      </c>
      <c r="H15" s="118">
        <v>0.40699999999999997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176.59999999999988</v>
      </c>
      <c r="E16" s="118">
        <f t="shared" si="1"/>
        <v>114.25999999999989</v>
      </c>
      <c r="F16" s="118">
        <f t="shared" si="1"/>
        <v>9.654000000000007</v>
      </c>
      <c r="G16" s="118">
        <f t="shared" si="1"/>
        <v>-0.94600000000000628</v>
      </c>
      <c r="H16" s="118">
        <f t="shared" si="1"/>
        <v>53.632000000000104</v>
      </c>
      <c r="I16" s="118">
        <f t="shared" si="1"/>
        <v>-63.867000000000026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395.83499999999992</v>
      </c>
      <c r="E17" s="118">
        <v>0</v>
      </c>
      <c r="F17" s="118">
        <v>0</v>
      </c>
      <c r="G17" s="118">
        <v>0</v>
      </c>
      <c r="H17" s="118">
        <v>395.83499999999992</v>
      </c>
      <c r="I17" s="118">
        <v>2.1360000000000001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6.8680000000000003</v>
      </c>
      <c r="E18" s="118">
        <v>0</v>
      </c>
      <c r="F18" s="118">
        <v>0</v>
      </c>
      <c r="G18" s="118">
        <v>6.8680000000000003</v>
      </c>
      <c r="H18" s="118">
        <v>0</v>
      </c>
      <c r="I18" s="118">
        <v>0.17499999999999999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87.99799999999999</v>
      </c>
      <c r="E19" s="118">
        <v>0</v>
      </c>
      <c r="F19" s="118">
        <v>0</v>
      </c>
      <c r="G19" s="118">
        <v>87.99799999999999</v>
      </c>
      <c r="H19" s="118">
        <v>0</v>
      </c>
      <c r="I19" s="118">
        <v>1.2789999999999999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184.23500000000001</v>
      </c>
      <c r="E20" s="118">
        <v>107.40799999999999</v>
      </c>
      <c r="F20" s="118">
        <v>62.366</v>
      </c>
      <c r="G20" s="118">
        <v>8.08</v>
      </c>
      <c r="H20" s="118">
        <v>6.3810000000000002</v>
      </c>
      <c r="I20" s="118">
        <v>49.262999999999998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206.804</v>
      </c>
      <c r="E21" s="118">
        <v>32.323999999999998</v>
      </c>
      <c r="F21" s="118">
        <v>56.966999999999999</v>
      </c>
      <c r="G21" s="118">
        <v>3.7830000000000004</v>
      </c>
      <c r="H21" s="118">
        <v>113.73</v>
      </c>
      <c r="I21" s="118">
        <v>26.694000000000003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676.13399999999979</v>
      </c>
      <c r="E22" s="118">
        <f t="shared" si="2"/>
        <v>39.175999999999902</v>
      </c>
      <c r="F22" s="118">
        <f t="shared" si="2"/>
        <v>4.2550000000000097</v>
      </c>
      <c r="G22" s="118">
        <f t="shared" si="2"/>
        <v>75.886999999999986</v>
      </c>
      <c r="H22" s="118">
        <f t="shared" si="2"/>
        <v>556.81600000000003</v>
      </c>
      <c r="I22" s="118">
        <f t="shared" si="2"/>
        <v>-83.196000000000012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100.65499999999997</v>
      </c>
      <c r="E23" s="118">
        <v>20.526999999999997</v>
      </c>
      <c r="F23" s="118">
        <v>2.3220000000000001</v>
      </c>
      <c r="G23" s="118">
        <v>0</v>
      </c>
      <c r="H23" s="118">
        <v>77.805999999999983</v>
      </c>
      <c r="I23" s="118">
        <v>1.8010000000000002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102.355</v>
      </c>
      <c r="E24" s="118">
        <v>0</v>
      </c>
      <c r="F24" s="118">
        <v>0</v>
      </c>
      <c r="G24" s="118">
        <v>102.355</v>
      </c>
      <c r="H24" s="118">
        <v>0</v>
      </c>
      <c r="I24" s="118">
        <v>0.10100000000000001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162.44199999999998</v>
      </c>
      <c r="E25" s="118">
        <v>0</v>
      </c>
      <c r="F25" s="118">
        <v>0</v>
      </c>
      <c r="G25" s="118">
        <v>0</v>
      </c>
      <c r="H25" s="118">
        <v>162.44199999999998</v>
      </c>
      <c r="I25" s="118">
        <v>0.70699999999999996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162.47499999999999</v>
      </c>
      <c r="E26" s="118">
        <v>5.7099999999999973</v>
      </c>
      <c r="F26" s="118">
        <v>26.783999999999999</v>
      </c>
      <c r="G26" s="118">
        <v>129.77599999999998</v>
      </c>
      <c r="H26" s="118">
        <v>0.20499999999999999</v>
      </c>
      <c r="I26" s="118">
        <v>0.67399999999999993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143.828</v>
      </c>
      <c r="E27" s="118">
        <v>3.8980000000000001</v>
      </c>
      <c r="F27" s="118">
        <v>12.029</v>
      </c>
      <c r="G27" s="118">
        <v>127.696</v>
      </c>
      <c r="H27" s="118">
        <v>0.20499999999999999</v>
      </c>
      <c r="I27" s="118">
        <v>0.14000000000000001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142.07999999999998</v>
      </c>
      <c r="E28" s="118">
        <v>0</v>
      </c>
      <c r="F28" s="118">
        <v>0</v>
      </c>
      <c r="G28" s="118">
        <v>0</v>
      </c>
      <c r="H28" s="118">
        <v>142.07999999999998</v>
      </c>
      <c r="I28" s="118">
        <v>1.8880000000000001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83.789999999999992</v>
      </c>
      <c r="E29" s="118">
        <v>9.9170000000000016</v>
      </c>
      <c r="F29" s="118">
        <v>36.363</v>
      </c>
      <c r="G29" s="118">
        <v>17.425999999999988</v>
      </c>
      <c r="H29" s="118">
        <v>20.084</v>
      </c>
      <c r="I29" s="118">
        <v>15.161999999999999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69.134000000000015</v>
      </c>
      <c r="E30" s="118">
        <v>3.5179999999999998</v>
      </c>
      <c r="F30" s="118">
        <v>36.413000000000004</v>
      </c>
      <c r="G30" s="118">
        <v>4.9710000000000036</v>
      </c>
      <c r="H30" s="118">
        <v>24.231999999999999</v>
      </c>
      <c r="I30" s="118">
        <v>29.818000000000005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661.46299999999997</v>
      </c>
      <c r="E31" s="118">
        <f t="shared" si="3"/>
        <v>14.061999999999902</v>
      </c>
      <c r="F31" s="118">
        <f t="shared" si="3"/>
        <v>16.738000000000014</v>
      </c>
      <c r="G31" s="118">
        <f t="shared" si="3"/>
        <v>167.86699999999999</v>
      </c>
      <c r="H31" s="118">
        <f t="shared" si="3"/>
        <v>462.79600000000005</v>
      </c>
      <c r="I31" s="118">
        <f t="shared" si="3"/>
        <v>-68.524999999999977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567.29500000000007</v>
      </c>
      <c r="E32" s="118">
        <v>0</v>
      </c>
      <c r="F32" s="118">
        <v>0</v>
      </c>
      <c r="G32" s="118">
        <v>156.654</v>
      </c>
      <c r="H32" s="118">
        <v>410.64100000000002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-1.7230000000000003</v>
      </c>
      <c r="F33" s="118">
        <v>-12.637</v>
      </c>
      <c r="G33" s="118">
        <v>0</v>
      </c>
      <c r="H33" s="118">
        <v>14.360000000000001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94.167999999999893</v>
      </c>
      <c r="E34" s="118">
        <f t="shared" si="4"/>
        <v>12.338999999999901</v>
      </c>
      <c r="F34" s="118">
        <f t="shared" si="4"/>
        <v>4.1010000000000133</v>
      </c>
      <c r="G34" s="118">
        <f t="shared" si="4"/>
        <v>11.212999999999994</v>
      </c>
      <c r="H34" s="118">
        <f t="shared" si="4"/>
        <v>66.515000000000029</v>
      </c>
      <c r="I34" s="118">
        <f t="shared" si="4"/>
        <v>-68.524999999999977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13.618999999999998</v>
      </c>
      <c r="E35" s="118">
        <v>0.182</v>
      </c>
      <c r="F35" s="118">
        <v>3.133</v>
      </c>
      <c r="G35" s="118">
        <v>7.5489999999999995</v>
      </c>
      <c r="H35" s="118">
        <v>2.7550000000000003</v>
      </c>
      <c r="I35" s="118">
        <v>0.499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11.562000000000001</v>
      </c>
      <c r="E36" s="118">
        <v>3.371</v>
      </c>
      <c r="F36" s="118">
        <v>0.66100000000000003</v>
      </c>
      <c r="G36" s="118">
        <v>2.7510000000000008</v>
      </c>
      <c r="H36" s="118">
        <v>4.7789999999999999</v>
      </c>
      <c r="I36" s="118">
        <v>2.5559999999999996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169.01400000000001</v>
      </c>
      <c r="E37" s="118">
        <v>105.521</v>
      </c>
      <c r="F37" s="118">
        <v>2.7390000000000003</v>
      </c>
      <c r="G37" s="118">
        <v>12.888</v>
      </c>
      <c r="H37" s="118">
        <v>47.866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143.37099999999987</v>
      </c>
      <c r="E38" s="118">
        <v>81.191000000000003</v>
      </c>
      <c r="F38" s="118">
        <v>2.6749999999999998</v>
      </c>
      <c r="G38" s="118">
        <v>17.623000000000001</v>
      </c>
      <c r="H38" s="118">
        <v>41.881999999999849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-0.6599999999999997</v>
      </c>
      <c r="E39" s="118">
        <v>-0.7839999999999997</v>
      </c>
      <c r="F39" s="118">
        <v>0.254</v>
      </c>
      <c r="G39" s="118">
        <v>-0.38500000000000001</v>
      </c>
      <c r="H39" s="118">
        <v>0.255</v>
      </c>
      <c r="I39" s="118">
        <v>0.66000000000000014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67.127999999999744</v>
      </c>
      <c r="E40" s="118">
        <f t="shared" si="5"/>
        <v>-8.0180000000000931</v>
      </c>
      <c r="F40" s="118">
        <f t="shared" si="5"/>
        <v>1.3110000000000128</v>
      </c>
      <c r="G40" s="118">
        <f t="shared" si="5"/>
        <v>11.534999999999997</v>
      </c>
      <c r="H40" s="118">
        <f t="shared" si="5"/>
        <v>62.299999999999876</v>
      </c>
      <c r="I40" s="118">
        <f t="shared" si="5"/>
        <v>-67.127999999999972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661.46300000000008</v>
      </c>
      <c r="E42" s="118">
        <v>14.061999999999955</v>
      </c>
      <c r="F42" s="118">
        <v>16.738000000000028</v>
      </c>
      <c r="G42" s="118">
        <v>167.86700000000002</v>
      </c>
      <c r="H42" s="118">
        <v>462.79600000000005</v>
      </c>
      <c r="I42" s="118">
        <v>-68.525000000000006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102.39099999999999</v>
      </c>
      <c r="E43" s="118">
        <v>0</v>
      </c>
      <c r="F43" s="118">
        <v>0</v>
      </c>
      <c r="G43" s="118">
        <v>102.39099999999999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102.39099999999999</v>
      </c>
      <c r="E44" s="118">
        <v>0</v>
      </c>
      <c r="F44" s="118">
        <v>0</v>
      </c>
      <c r="G44" s="118">
        <v>0</v>
      </c>
      <c r="H44" s="118">
        <v>102.39099999999999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661.46300000000008</v>
      </c>
      <c r="E45" s="118">
        <f t="shared" si="6"/>
        <v>14.061999999999955</v>
      </c>
      <c r="F45" s="118">
        <f t="shared" si="6"/>
        <v>16.738000000000028</v>
      </c>
      <c r="G45" s="118">
        <f t="shared" si="6"/>
        <v>65.476000000000028</v>
      </c>
      <c r="H45" s="118">
        <f t="shared" si="6"/>
        <v>565.18700000000001</v>
      </c>
      <c r="I45" s="118">
        <f t="shared" si="6"/>
        <v>-68.525000000000006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567.29500000000007</v>
      </c>
      <c r="E46" s="118">
        <v>0</v>
      </c>
      <c r="F46" s="118">
        <v>0</v>
      </c>
      <c r="G46" s="118">
        <v>54.263000000000019</v>
      </c>
      <c r="H46" s="118">
        <v>513.03200000000004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-1.7230000000000003</v>
      </c>
      <c r="F47" s="118">
        <v>-12.637</v>
      </c>
      <c r="G47" s="118">
        <v>0</v>
      </c>
      <c r="H47" s="118">
        <v>14.360000000000001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94.168000000000006</v>
      </c>
      <c r="E48" s="118">
        <f t="shared" si="7"/>
        <v>12.338999999999954</v>
      </c>
      <c r="F48" s="118">
        <f t="shared" si="7"/>
        <v>4.1010000000000275</v>
      </c>
      <c r="G48" s="118">
        <f t="shared" si="7"/>
        <v>11.213000000000008</v>
      </c>
      <c r="H48" s="118">
        <f t="shared" si="7"/>
        <v>66.514999999999972</v>
      </c>
      <c r="I48" s="118">
        <f t="shared" si="7"/>
        <v>-68.525000000000006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307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1469.1090000000002</v>
      </c>
      <c r="E8" s="118">
        <v>1055.298</v>
      </c>
      <c r="F8" s="118">
        <v>64.036999999999992</v>
      </c>
      <c r="G8" s="118">
        <v>116.51600000000001</v>
      </c>
      <c r="H8" s="118">
        <v>233.25800000000001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749.15899999999988</v>
      </c>
      <c r="E9" s="118">
        <v>593.08399999999995</v>
      </c>
      <c r="F9" s="118">
        <v>34.864999999999995</v>
      </c>
      <c r="G9" s="118">
        <v>39.343999999999994</v>
      </c>
      <c r="H9" s="118">
        <v>81.866000000000014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719.95000000000027</v>
      </c>
      <c r="E10" s="118">
        <f t="shared" si="0"/>
        <v>462.21400000000006</v>
      </c>
      <c r="F10" s="118">
        <f t="shared" si="0"/>
        <v>29.171999999999997</v>
      </c>
      <c r="G10" s="118">
        <f t="shared" si="0"/>
        <v>77.172000000000011</v>
      </c>
      <c r="H10" s="118">
        <f t="shared" si="0"/>
        <v>151.392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144.69399999999982</v>
      </c>
      <c r="E11" s="118">
        <v>81.825000000000003</v>
      </c>
      <c r="F11" s="118">
        <v>2.7069999999999999</v>
      </c>
      <c r="G11" s="118">
        <v>17.806999999999999</v>
      </c>
      <c r="H11" s="118">
        <v>42.354999999999826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575.25600000000043</v>
      </c>
      <c r="E12" s="118">
        <f>E10-E11</f>
        <v>380.38900000000007</v>
      </c>
      <c r="F12" s="118">
        <f>F10-F11</f>
        <v>26.464999999999996</v>
      </c>
      <c r="G12" s="118">
        <f>G10-G11</f>
        <v>59.365000000000009</v>
      </c>
      <c r="H12" s="118">
        <f>H10-H11</f>
        <v>109.03700000000018</v>
      </c>
      <c r="I12" s="118">
        <v>-58.26400000000001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413.74099999999999</v>
      </c>
      <c r="E13" s="118">
        <v>284.25900000000001</v>
      </c>
      <c r="F13" s="118">
        <v>17.042999999999999</v>
      </c>
      <c r="G13" s="118">
        <v>60.10199999999999</v>
      </c>
      <c r="H13" s="118">
        <v>52.336999999999989</v>
      </c>
      <c r="I13" s="118">
        <v>3.29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6.9779999999999989</v>
      </c>
      <c r="E14" s="118">
        <v>2.5009999999999999</v>
      </c>
      <c r="F14" s="118">
        <v>2.0799999999999996</v>
      </c>
      <c r="G14" s="118">
        <v>7.0000000000000007E-2</v>
      </c>
      <c r="H14" s="118">
        <v>2.3269999999999991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4.5459999999999994</v>
      </c>
      <c r="E15" s="118">
        <v>4.1749999999999998</v>
      </c>
      <c r="F15" s="118">
        <v>0</v>
      </c>
      <c r="G15" s="118">
        <v>4.5000000000000005E-2</v>
      </c>
      <c r="H15" s="118">
        <v>0.32600000000000001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159.08300000000042</v>
      </c>
      <c r="E16" s="118">
        <f t="shared" si="1"/>
        <v>97.804000000000045</v>
      </c>
      <c r="F16" s="118">
        <f t="shared" si="1"/>
        <v>7.341999999999997</v>
      </c>
      <c r="G16" s="118">
        <f t="shared" si="1"/>
        <v>-0.76199999999998058</v>
      </c>
      <c r="H16" s="118">
        <f t="shared" si="1"/>
        <v>54.69900000000019</v>
      </c>
      <c r="I16" s="118">
        <f t="shared" si="1"/>
        <v>-61.554000000000009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414.05</v>
      </c>
      <c r="E17" s="118">
        <v>0</v>
      </c>
      <c r="F17" s="118">
        <v>0</v>
      </c>
      <c r="G17" s="118">
        <v>0</v>
      </c>
      <c r="H17" s="118">
        <v>414.05</v>
      </c>
      <c r="I17" s="118">
        <v>2.9809999999999999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6.0720000000000001</v>
      </c>
      <c r="E18" s="118">
        <v>0</v>
      </c>
      <c r="F18" s="118">
        <v>0</v>
      </c>
      <c r="G18" s="118">
        <v>6.0720000000000001</v>
      </c>
      <c r="H18" s="118">
        <v>0</v>
      </c>
      <c r="I18" s="118">
        <v>9.9000000000000005E-2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84.730999999999995</v>
      </c>
      <c r="E19" s="118">
        <v>0</v>
      </c>
      <c r="F19" s="118">
        <v>0</v>
      </c>
      <c r="G19" s="118">
        <v>84.730999999999995</v>
      </c>
      <c r="H19" s="118">
        <v>0</v>
      </c>
      <c r="I19" s="118">
        <v>2.9619999999999997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193.57999999999998</v>
      </c>
      <c r="E20" s="118">
        <v>117.613</v>
      </c>
      <c r="F20" s="118">
        <v>60.217999999999989</v>
      </c>
      <c r="G20" s="118">
        <v>9.4499999999999993</v>
      </c>
      <c r="H20" s="118">
        <v>6.2989999999999977</v>
      </c>
      <c r="I20" s="118">
        <v>51.304000000000002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200.30199999999999</v>
      </c>
      <c r="E21" s="118">
        <v>38.298999999999999</v>
      </c>
      <c r="F21" s="118">
        <v>59.463000000000001</v>
      </c>
      <c r="G21" s="118">
        <v>6.4109999999999996</v>
      </c>
      <c r="H21" s="118">
        <v>96.128999999999991</v>
      </c>
      <c r="I21" s="118">
        <v>44.582000000000008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658.51400000000046</v>
      </c>
      <c r="E22" s="118">
        <f t="shared" si="2"/>
        <v>18.490000000000045</v>
      </c>
      <c r="F22" s="118">
        <f t="shared" si="2"/>
        <v>6.5870000000000104</v>
      </c>
      <c r="G22" s="118">
        <f t="shared" si="2"/>
        <v>74.858000000000018</v>
      </c>
      <c r="H22" s="118">
        <f t="shared" si="2"/>
        <v>558.57900000000018</v>
      </c>
      <c r="I22" s="118">
        <f t="shared" si="2"/>
        <v>-62.432000000000002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102.70000000000002</v>
      </c>
      <c r="E23" s="118">
        <v>19.860000000000003</v>
      </c>
      <c r="F23" s="118">
        <v>2.246</v>
      </c>
      <c r="G23" s="118">
        <v>0</v>
      </c>
      <c r="H23" s="118">
        <v>80.594000000000008</v>
      </c>
      <c r="I23" s="118">
        <v>6.1229999999999993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108.72300000000001</v>
      </c>
      <c r="E24" s="118">
        <v>0</v>
      </c>
      <c r="F24" s="118">
        <v>0</v>
      </c>
      <c r="G24" s="118">
        <v>108.72300000000001</v>
      </c>
      <c r="H24" s="118">
        <v>0</v>
      </c>
      <c r="I24" s="118">
        <v>0.1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169.40899999999999</v>
      </c>
      <c r="E25" s="118">
        <v>0</v>
      </c>
      <c r="F25" s="118">
        <v>0</v>
      </c>
      <c r="G25" s="118">
        <v>0</v>
      </c>
      <c r="H25" s="118">
        <v>169.40899999999999</v>
      </c>
      <c r="I25" s="118">
        <v>0.99399999999999999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169.71</v>
      </c>
      <c r="E26" s="118">
        <v>5.7129999999999974</v>
      </c>
      <c r="F26" s="118">
        <v>27.282999999999998</v>
      </c>
      <c r="G26" s="118">
        <v>136.51300000000001</v>
      </c>
      <c r="H26" s="118">
        <v>0.20099999999999998</v>
      </c>
      <c r="I26" s="118">
        <v>0.69300000000000006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141.184</v>
      </c>
      <c r="E27" s="118">
        <v>3.8919999999999999</v>
      </c>
      <c r="F27" s="118">
        <v>12.117000000000001</v>
      </c>
      <c r="G27" s="118">
        <v>124.97399999999999</v>
      </c>
      <c r="H27" s="118">
        <v>0.20099999999999998</v>
      </c>
      <c r="I27" s="118">
        <v>0.14899999999999999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139.46899999999999</v>
      </c>
      <c r="E28" s="118">
        <v>0</v>
      </c>
      <c r="F28" s="118">
        <v>0</v>
      </c>
      <c r="G28" s="118">
        <v>0</v>
      </c>
      <c r="H28" s="118">
        <v>139.46899999999999</v>
      </c>
      <c r="I28" s="118">
        <v>1.8639999999999999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86.267999999999986</v>
      </c>
      <c r="E29" s="118">
        <v>13.49</v>
      </c>
      <c r="F29" s="118">
        <v>34.833999999999996</v>
      </c>
      <c r="G29" s="118">
        <v>16.538999999999987</v>
      </c>
      <c r="H29" s="118">
        <v>21.405000000000001</v>
      </c>
      <c r="I29" s="118">
        <v>12.744999999999997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71.256999999999991</v>
      </c>
      <c r="E30" s="118">
        <v>3.609</v>
      </c>
      <c r="F30" s="118">
        <v>34.86</v>
      </c>
      <c r="G30" s="118">
        <v>5.0189999999999912</v>
      </c>
      <c r="H30" s="118">
        <v>27.769000000000002</v>
      </c>
      <c r="I30" s="118">
        <v>27.756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648.11200000000042</v>
      </c>
      <c r="E31" s="118">
        <f t="shared" si="3"/>
        <v>-9.4299999999999606</v>
      </c>
      <c r="F31" s="118">
        <f t="shared" si="3"/>
        <v>19.533000000000012</v>
      </c>
      <c r="G31" s="118">
        <f t="shared" si="3"/>
        <v>183.60000000000008</v>
      </c>
      <c r="H31" s="118">
        <f t="shared" si="3"/>
        <v>454.40900000000022</v>
      </c>
      <c r="I31" s="118">
        <f t="shared" si="3"/>
        <v>-52.03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579.33299999999997</v>
      </c>
      <c r="E32" s="118">
        <v>0</v>
      </c>
      <c r="F32" s="118">
        <v>0</v>
      </c>
      <c r="G32" s="118">
        <v>157.36600000000001</v>
      </c>
      <c r="H32" s="118">
        <v>421.96699999999998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-1.7230000000000003</v>
      </c>
      <c r="F33" s="118">
        <v>-13.045999999999999</v>
      </c>
      <c r="G33" s="118">
        <v>0</v>
      </c>
      <c r="H33" s="118">
        <v>14.768999999999998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68.779000000000451</v>
      </c>
      <c r="E34" s="118">
        <f t="shared" si="4"/>
        <v>-11.152999999999961</v>
      </c>
      <c r="F34" s="118">
        <f t="shared" si="4"/>
        <v>6.4870000000000125</v>
      </c>
      <c r="G34" s="118">
        <f t="shared" si="4"/>
        <v>26.234000000000066</v>
      </c>
      <c r="H34" s="118">
        <f t="shared" si="4"/>
        <v>47.211000000000233</v>
      </c>
      <c r="I34" s="118">
        <f t="shared" si="4"/>
        <v>-52.03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21.135000000000002</v>
      </c>
      <c r="E35" s="118">
        <v>0.183</v>
      </c>
      <c r="F35" s="118">
        <v>3.1750000000000003</v>
      </c>
      <c r="G35" s="118">
        <v>15.058</v>
      </c>
      <c r="H35" s="118">
        <v>2.7190000000000003</v>
      </c>
      <c r="I35" s="118">
        <v>0.67200000000000004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19.201000000000001</v>
      </c>
      <c r="E36" s="118">
        <v>11.390999999999998</v>
      </c>
      <c r="F36" s="118">
        <v>0.58899999999999997</v>
      </c>
      <c r="G36" s="118">
        <v>2.6909999999999998</v>
      </c>
      <c r="H36" s="118">
        <v>4.53</v>
      </c>
      <c r="I36" s="118">
        <v>2.6059999999999999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161.44300000000001</v>
      </c>
      <c r="E37" s="118">
        <v>89.222999999999999</v>
      </c>
      <c r="F37" s="118">
        <v>2.9849999999999999</v>
      </c>
      <c r="G37" s="118">
        <v>17.612000000000002</v>
      </c>
      <c r="H37" s="118">
        <v>51.623000000000012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144.69399999999982</v>
      </c>
      <c r="E38" s="118">
        <v>81.825000000000003</v>
      </c>
      <c r="F38" s="118">
        <v>2.7069999999999999</v>
      </c>
      <c r="G38" s="118">
        <v>17.806999999999999</v>
      </c>
      <c r="H38" s="118">
        <v>42.354999999999826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-0.21899999999999997</v>
      </c>
      <c r="E39" s="118">
        <v>-0.32399999999999995</v>
      </c>
      <c r="F39" s="118">
        <v>0.23699999999999999</v>
      </c>
      <c r="G39" s="118">
        <v>-0.38600000000000001</v>
      </c>
      <c r="H39" s="118">
        <v>0.254</v>
      </c>
      <c r="I39" s="118">
        <v>0.21900000000000031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50.315000000000261</v>
      </c>
      <c r="E40" s="118">
        <f t="shared" si="5"/>
        <v>-7.018999999999961</v>
      </c>
      <c r="F40" s="118">
        <f t="shared" si="5"/>
        <v>3.3860000000000121</v>
      </c>
      <c r="G40" s="118">
        <f t="shared" si="5"/>
        <v>14.448000000000061</v>
      </c>
      <c r="H40" s="118">
        <f t="shared" si="5"/>
        <v>39.50000000000005</v>
      </c>
      <c r="I40" s="118">
        <f t="shared" si="5"/>
        <v>-50.314999999999998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648.11200000000031</v>
      </c>
      <c r="E42" s="118">
        <v>-9.4299999999999553</v>
      </c>
      <c r="F42" s="118">
        <v>19.532999999999994</v>
      </c>
      <c r="G42" s="118">
        <v>183.60000000000008</v>
      </c>
      <c r="H42" s="118">
        <v>454.40900000000022</v>
      </c>
      <c r="I42" s="118">
        <v>-52.03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102.729</v>
      </c>
      <c r="E43" s="118">
        <v>0</v>
      </c>
      <c r="F43" s="118">
        <v>0</v>
      </c>
      <c r="G43" s="118">
        <v>102.729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102.729</v>
      </c>
      <c r="E44" s="118">
        <v>0</v>
      </c>
      <c r="F44" s="118">
        <v>0</v>
      </c>
      <c r="G44" s="118">
        <v>0</v>
      </c>
      <c r="H44" s="118">
        <v>102.729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648.11200000000031</v>
      </c>
      <c r="E45" s="118">
        <f t="shared" si="6"/>
        <v>-9.4299999999999553</v>
      </c>
      <c r="F45" s="118">
        <f t="shared" si="6"/>
        <v>19.532999999999994</v>
      </c>
      <c r="G45" s="118">
        <f t="shared" si="6"/>
        <v>80.87100000000008</v>
      </c>
      <c r="H45" s="118">
        <f t="shared" si="6"/>
        <v>557.13800000000026</v>
      </c>
      <c r="I45" s="118">
        <f t="shared" si="6"/>
        <v>-52.03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579.33300000000008</v>
      </c>
      <c r="E46" s="118">
        <v>0</v>
      </c>
      <c r="F46" s="118">
        <v>0</v>
      </c>
      <c r="G46" s="118">
        <v>54.637</v>
      </c>
      <c r="H46" s="118">
        <v>524.69600000000003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-1.7230000000000003</v>
      </c>
      <c r="F47" s="118">
        <v>-13.045999999999999</v>
      </c>
      <c r="G47" s="118">
        <v>0</v>
      </c>
      <c r="H47" s="118">
        <v>14.768999999999998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68.779000000000224</v>
      </c>
      <c r="E48" s="118">
        <f t="shared" si="7"/>
        <v>-11.152999999999956</v>
      </c>
      <c r="F48" s="118">
        <f t="shared" si="7"/>
        <v>6.4869999999999948</v>
      </c>
      <c r="G48" s="118">
        <f t="shared" si="7"/>
        <v>26.23400000000008</v>
      </c>
      <c r="H48" s="118">
        <f t="shared" si="7"/>
        <v>47.211000000000233</v>
      </c>
      <c r="I48" s="118">
        <f t="shared" si="7"/>
        <v>-52.03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308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1512.4070000000004</v>
      </c>
      <c r="E8" s="118">
        <v>1088.4160000000002</v>
      </c>
      <c r="F8" s="118">
        <v>64.016999999999996</v>
      </c>
      <c r="G8" s="118">
        <v>118.14</v>
      </c>
      <c r="H8" s="118">
        <v>241.834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770.47599999999989</v>
      </c>
      <c r="E9" s="118">
        <v>609.43600000000004</v>
      </c>
      <c r="F9" s="118">
        <v>34.959000000000003</v>
      </c>
      <c r="G9" s="118">
        <v>40.925000000000004</v>
      </c>
      <c r="H9" s="118">
        <v>85.155999999999949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741.93100000000049</v>
      </c>
      <c r="E10" s="118">
        <f t="shared" si="0"/>
        <v>478.98000000000013</v>
      </c>
      <c r="F10" s="118">
        <f t="shared" si="0"/>
        <v>29.057999999999993</v>
      </c>
      <c r="G10" s="118">
        <f t="shared" si="0"/>
        <v>77.215000000000003</v>
      </c>
      <c r="H10" s="118">
        <f t="shared" si="0"/>
        <v>156.67800000000005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145.97599999999989</v>
      </c>
      <c r="E11" s="118">
        <v>82.48</v>
      </c>
      <c r="F11" s="118">
        <v>2.734</v>
      </c>
      <c r="G11" s="118">
        <v>17.963000000000001</v>
      </c>
      <c r="H11" s="118">
        <v>42.798999999999907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595.95500000000061</v>
      </c>
      <c r="E12" s="118">
        <f>E10-E11</f>
        <v>396.50000000000011</v>
      </c>
      <c r="F12" s="118">
        <f>F10-F11</f>
        <v>26.323999999999991</v>
      </c>
      <c r="G12" s="118">
        <f>G10-G11</f>
        <v>59.252000000000002</v>
      </c>
      <c r="H12" s="118">
        <f>H10-H11</f>
        <v>113.87900000000015</v>
      </c>
      <c r="I12" s="118">
        <v>-52.631000000000029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417.95800000000003</v>
      </c>
      <c r="E13" s="118">
        <v>286.483</v>
      </c>
      <c r="F13" s="118">
        <v>16.434000000000001</v>
      </c>
      <c r="G13" s="118">
        <v>60.111999999999995</v>
      </c>
      <c r="H13" s="118">
        <v>54.929000000000009</v>
      </c>
      <c r="I13" s="118">
        <v>3.2530000000000001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5.2830000000000004</v>
      </c>
      <c r="E14" s="118">
        <v>2.5409999999999999</v>
      </c>
      <c r="F14" s="118">
        <v>0.35900000000000004</v>
      </c>
      <c r="G14" s="118">
        <v>8.1000000000000003E-2</v>
      </c>
      <c r="H14" s="118">
        <v>2.3020000000000005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4.5840000000000005</v>
      </c>
      <c r="E15" s="118">
        <v>4.2280000000000006</v>
      </c>
      <c r="F15" s="118">
        <v>0</v>
      </c>
      <c r="G15" s="118">
        <v>5.6000000000000001E-2</v>
      </c>
      <c r="H15" s="118">
        <v>0.30000000000000004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177.2980000000006</v>
      </c>
      <c r="E16" s="118">
        <f t="shared" si="1"/>
        <v>111.70400000000011</v>
      </c>
      <c r="F16" s="118">
        <f t="shared" si="1"/>
        <v>9.5309999999999899</v>
      </c>
      <c r="G16" s="118">
        <f t="shared" si="1"/>
        <v>-0.88499999999999224</v>
      </c>
      <c r="H16" s="118">
        <f t="shared" si="1"/>
        <v>56.948000000000135</v>
      </c>
      <c r="I16" s="118">
        <f t="shared" si="1"/>
        <v>-55.884000000000029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417.55400000000009</v>
      </c>
      <c r="E17" s="118">
        <v>0</v>
      </c>
      <c r="F17" s="118">
        <v>0</v>
      </c>
      <c r="G17" s="118">
        <v>0</v>
      </c>
      <c r="H17" s="118">
        <v>417.55400000000009</v>
      </c>
      <c r="I17" s="118">
        <v>3.657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5.8339999999999996</v>
      </c>
      <c r="E18" s="118">
        <v>0</v>
      </c>
      <c r="F18" s="118">
        <v>0</v>
      </c>
      <c r="G18" s="118">
        <v>5.8339999999999996</v>
      </c>
      <c r="H18" s="118">
        <v>0</v>
      </c>
      <c r="I18" s="118">
        <v>0.32800000000000001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85.536999999999992</v>
      </c>
      <c r="E19" s="118">
        <v>0</v>
      </c>
      <c r="F19" s="118">
        <v>0</v>
      </c>
      <c r="G19" s="118">
        <v>85.536999999999992</v>
      </c>
      <c r="H19" s="118">
        <v>0</v>
      </c>
      <c r="I19" s="118">
        <v>1.2829999999999999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169.1</v>
      </c>
      <c r="E20" s="118">
        <v>92.045999999999992</v>
      </c>
      <c r="F20" s="118">
        <v>63.414000000000001</v>
      </c>
      <c r="G20" s="118">
        <v>7.4859999999999998</v>
      </c>
      <c r="H20" s="118">
        <v>6.1540000000000008</v>
      </c>
      <c r="I20" s="118">
        <v>49.667999999999992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191.55500000000001</v>
      </c>
      <c r="E21" s="118">
        <v>32.670999999999992</v>
      </c>
      <c r="F21" s="118">
        <v>65.295000000000002</v>
      </c>
      <c r="G21" s="118">
        <v>3.855</v>
      </c>
      <c r="H21" s="118">
        <v>89.734000000000009</v>
      </c>
      <c r="I21" s="118">
        <v>27.213000000000001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697.01000000000067</v>
      </c>
      <c r="E22" s="118">
        <f t="shared" si="2"/>
        <v>52.329000000000107</v>
      </c>
      <c r="F22" s="118">
        <f t="shared" si="2"/>
        <v>11.411999999999992</v>
      </c>
      <c r="G22" s="118">
        <f t="shared" si="2"/>
        <v>75.186999999999998</v>
      </c>
      <c r="H22" s="118">
        <f t="shared" si="2"/>
        <v>558.08200000000022</v>
      </c>
      <c r="I22" s="118">
        <f t="shared" si="2"/>
        <v>-73.727000000000032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96.015999999999991</v>
      </c>
      <c r="E23" s="118">
        <v>18.978000000000002</v>
      </c>
      <c r="F23" s="118">
        <v>2.1459999999999999</v>
      </c>
      <c r="G23" s="118">
        <v>0</v>
      </c>
      <c r="H23" s="118">
        <v>74.891999999999996</v>
      </c>
      <c r="I23" s="118">
        <v>1.788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97.704999999999984</v>
      </c>
      <c r="E24" s="118">
        <v>0</v>
      </c>
      <c r="F24" s="118">
        <v>0</v>
      </c>
      <c r="G24" s="118">
        <v>97.704999999999984</v>
      </c>
      <c r="H24" s="118">
        <v>0</v>
      </c>
      <c r="I24" s="118">
        <v>9.9000000000000005E-2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167.45400000000001</v>
      </c>
      <c r="E25" s="118">
        <v>0</v>
      </c>
      <c r="F25" s="118">
        <v>0</v>
      </c>
      <c r="G25" s="118">
        <v>0</v>
      </c>
      <c r="H25" s="118">
        <v>167.45400000000001</v>
      </c>
      <c r="I25" s="118">
        <v>1.2250000000000001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167.99799999999999</v>
      </c>
      <c r="E26" s="118">
        <v>5.7089999999999943</v>
      </c>
      <c r="F26" s="118">
        <v>27.306999999999999</v>
      </c>
      <c r="G26" s="118">
        <v>134.78700000000001</v>
      </c>
      <c r="H26" s="118">
        <v>0.19499999999999998</v>
      </c>
      <c r="I26" s="118">
        <v>0.68100000000000005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143.08600000000001</v>
      </c>
      <c r="E27" s="118">
        <v>3.887</v>
      </c>
      <c r="F27" s="118">
        <v>12.158000000000001</v>
      </c>
      <c r="G27" s="118">
        <v>126.84600000000002</v>
      </c>
      <c r="H27" s="118">
        <v>0.19499999999999998</v>
      </c>
      <c r="I27" s="118">
        <v>0.13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141.32599999999999</v>
      </c>
      <c r="E28" s="118">
        <v>0</v>
      </c>
      <c r="F28" s="118">
        <v>0</v>
      </c>
      <c r="G28" s="118">
        <v>0</v>
      </c>
      <c r="H28" s="118">
        <v>141.32599999999999</v>
      </c>
      <c r="I28" s="118">
        <v>1.8900000000000001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78.953000000000003</v>
      </c>
      <c r="E29" s="118">
        <v>9.3439999999999994</v>
      </c>
      <c r="F29" s="118">
        <v>35.369999999999997</v>
      </c>
      <c r="G29" s="118">
        <v>12.74199999999999</v>
      </c>
      <c r="H29" s="118">
        <v>21.497</v>
      </c>
      <c r="I29" s="118">
        <v>12.914999999999999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70.315999999999974</v>
      </c>
      <c r="E30" s="118">
        <v>3.6469999999999998</v>
      </c>
      <c r="F30" s="118">
        <v>35.417000000000002</v>
      </c>
      <c r="G30" s="118">
        <v>5.6229999999999905</v>
      </c>
      <c r="H30" s="118">
        <v>25.629000000000001</v>
      </c>
      <c r="I30" s="118">
        <v>21.552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688.84600000000091</v>
      </c>
      <c r="E31" s="118">
        <f t="shared" si="3"/>
        <v>29.476000000000099</v>
      </c>
      <c r="F31" s="118">
        <f t="shared" si="3"/>
        <v>24.461999999999996</v>
      </c>
      <c r="G31" s="118">
        <f t="shared" si="3"/>
        <v>173.71399999999997</v>
      </c>
      <c r="H31" s="118">
        <f t="shared" si="3"/>
        <v>461.19400000000024</v>
      </c>
      <c r="I31" s="118">
        <f t="shared" si="3"/>
        <v>-65.563000000000017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591.79899999999998</v>
      </c>
      <c r="E32" s="118">
        <v>0</v>
      </c>
      <c r="F32" s="118">
        <v>0</v>
      </c>
      <c r="G32" s="118">
        <v>158.298</v>
      </c>
      <c r="H32" s="118">
        <v>433.50100000000003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-1.7230000000000003</v>
      </c>
      <c r="F33" s="118">
        <v>-13.033000000000001</v>
      </c>
      <c r="G33" s="118">
        <v>0</v>
      </c>
      <c r="H33" s="118">
        <v>14.756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97.047000000000935</v>
      </c>
      <c r="E34" s="118">
        <f t="shared" si="4"/>
        <v>27.7530000000001</v>
      </c>
      <c r="F34" s="118">
        <f t="shared" si="4"/>
        <v>11.428999999999995</v>
      </c>
      <c r="G34" s="118">
        <f t="shared" si="4"/>
        <v>15.415999999999968</v>
      </c>
      <c r="H34" s="118">
        <f t="shared" si="4"/>
        <v>42.449000000000211</v>
      </c>
      <c r="I34" s="118">
        <f t="shared" si="4"/>
        <v>-65.563000000000017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14.520999999999999</v>
      </c>
      <c r="E35" s="118">
        <v>0.26900000000000002</v>
      </c>
      <c r="F35" s="118">
        <v>3.4219999999999997</v>
      </c>
      <c r="G35" s="118">
        <v>8.1909999999999989</v>
      </c>
      <c r="H35" s="118">
        <v>2.6390000000000002</v>
      </c>
      <c r="I35" s="118">
        <v>0.39800000000000002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13.250999999999999</v>
      </c>
      <c r="E36" s="118">
        <v>5.266</v>
      </c>
      <c r="F36" s="118">
        <v>0.59699999999999998</v>
      </c>
      <c r="G36" s="118">
        <v>2.8149999999999995</v>
      </c>
      <c r="H36" s="118">
        <v>4.5730000000000004</v>
      </c>
      <c r="I36" s="118">
        <v>1.6680000000000001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177.45999999999998</v>
      </c>
      <c r="E37" s="118">
        <v>101.13199999999999</v>
      </c>
      <c r="F37" s="118">
        <v>3.004</v>
      </c>
      <c r="G37" s="118">
        <v>19.372</v>
      </c>
      <c r="H37" s="118">
        <v>53.951999999999977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145.97599999999989</v>
      </c>
      <c r="E38" s="118">
        <v>82.48</v>
      </c>
      <c r="F38" s="118">
        <v>2.734</v>
      </c>
      <c r="G38" s="118">
        <v>17.963000000000001</v>
      </c>
      <c r="H38" s="118">
        <v>42.798999999999907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-1.379</v>
      </c>
      <c r="E39" s="118">
        <v>-1.7409999999999999</v>
      </c>
      <c r="F39" s="118">
        <v>0.48499999999999988</v>
      </c>
      <c r="G39" s="118">
        <v>-0.35299999999999998</v>
      </c>
      <c r="H39" s="118">
        <v>0.23</v>
      </c>
      <c r="I39" s="118">
        <v>1.379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65.67200000000085</v>
      </c>
      <c r="E40" s="118">
        <f t="shared" si="5"/>
        <v>15.839000000000112</v>
      </c>
      <c r="F40" s="118">
        <f t="shared" si="5"/>
        <v>7.8489999999999949</v>
      </c>
      <c r="G40" s="118">
        <f t="shared" si="5"/>
        <v>8.9839999999999698</v>
      </c>
      <c r="H40" s="118">
        <f t="shared" si="5"/>
        <v>33.000000000000142</v>
      </c>
      <c r="I40" s="118">
        <f t="shared" si="5"/>
        <v>-65.672000000000011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688.84600000000046</v>
      </c>
      <c r="E42" s="118">
        <v>29.476000000000099</v>
      </c>
      <c r="F42" s="118">
        <v>24.461999999999996</v>
      </c>
      <c r="G42" s="118">
        <v>173.71399999999994</v>
      </c>
      <c r="H42" s="118">
        <v>461.19400000000036</v>
      </c>
      <c r="I42" s="118">
        <v>-65.563000000000017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102.614</v>
      </c>
      <c r="E43" s="118">
        <v>0</v>
      </c>
      <c r="F43" s="118">
        <v>0</v>
      </c>
      <c r="G43" s="118">
        <v>102.614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102.614</v>
      </c>
      <c r="E44" s="118">
        <v>0</v>
      </c>
      <c r="F44" s="118">
        <v>0</v>
      </c>
      <c r="G44" s="118">
        <v>0</v>
      </c>
      <c r="H44" s="118">
        <v>102.614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688.84600000000046</v>
      </c>
      <c r="E45" s="118">
        <f t="shared" si="6"/>
        <v>29.476000000000099</v>
      </c>
      <c r="F45" s="118">
        <f t="shared" si="6"/>
        <v>24.461999999999996</v>
      </c>
      <c r="G45" s="118">
        <f t="shared" si="6"/>
        <v>71.099999999999937</v>
      </c>
      <c r="H45" s="118">
        <f t="shared" si="6"/>
        <v>563.80800000000033</v>
      </c>
      <c r="I45" s="118">
        <f t="shared" si="6"/>
        <v>-65.563000000000017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591.79899999999998</v>
      </c>
      <c r="E46" s="118">
        <v>0</v>
      </c>
      <c r="F46" s="118">
        <v>0</v>
      </c>
      <c r="G46" s="118">
        <v>55.684000000000012</v>
      </c>
      <c r="H46" s="118">
        <v>536.11500000000001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-1.7230000000000003</v>
      </c>
      <c r="F47" s="118">
        <v>-13.033000000000001</v>
      </c>
      <c r="G47" s="118">
        <v>0</v>
      </c>
      <c r="H47" s="118">
        <v>14.756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97.04700000000048</v>
      </c>
      <c r="E48" s="118">
        <f t="shared" si="7"/>
        <v>27.7530000000001</v>
      </c>
      <c r="F48" s="118">
        <f t="shared" si="7"/>
        <v>11.428999999999995</v>
      </c>
      <c r="G48" s="118">
        <f t="shared" si="7"/>
        <v>15.415999999999926</v>
      </c>
      <c r="H48" s="118">
        <f t="shared" si="7"/>
        <v>42.449000000000325</v>
      </c>
      <c r="I48" s="118">
        <f t="shared" si="7"/>
        <v>-65.563000000000017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309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1570.788</v>
      </c>
      <c r="E8" s="118">
        <v>1123.9660000000003</v>
      </c>
      <c r="F8" s="118">
        <v>64.117999999999995</v>
      </c>
      <c r="G8" s="118">
        <v>136.61100000000002</v>
      </c>
      <c r="H8" s="118">
        <v>246.09299999999968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810.61699999999996</v>
      </c>
      <c r="E9" s="118">
        <v>637.02999999999975</v>
      </c>
      <c r="F9" s="118">
        <v>35.28</v>
      </c>
      <c r="G9" s="118">
        <v>49.439</v>
      </c>
      <c r="H9" s="118">
        <v>88.868000000000279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760.17100000000005</v>
      </c>
      <c r="E10" s="118">
        <f t="shared" si="0"/>
        <v>486.9360000000006</v>
      </c>
      <c r="F10" s="118">
        <f t="shared" si="0"/>
        <v>28.837999999999994</v>
      </c>
      <c r="G10" s="118">
        <f t="shared" si="0"/>
        <v>87.172000000000025</v>
      </c>
      <c r="H10" s="118">
        <f t="shared" si="0"/>
        <v>157.2249999999994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147.28099999999995</v>
      </c>
      <c r="E11" s="118">
        <v>83.150999999999996</v>
      </c>
      <c r="F11" s="118">
        <v>2.7650000000000001</v>
      </c>
      <c r="G11" s="118">
        <v>18.126999999999999</v>
      </c>
      <c r="H11" s="118">
        <v>43.23799999999995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612.8900000000001</v>
      </c>
      <c r="E12" s="118">
        <f>E10-E11</f>
        <v>403.78500000000059</v>
      </c>
      <c r="F12" s="118">
        <f>F10-F11</f>
        <v>26.072999999999993</v>
      </c>
      <c r="G12" s="118">
        <f>G10-G11</f>
        <v>69.04500000000003</v>
      </c>
      <c r="H12" s="118">
        <f>H10-H11</f>
        <v>113.98699999999945</v>
      </c>
      <c r="I12" s="118">
        <v>-56.555000000000007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466.762</v>
      </c>
      <c r="E13" s="118">
        <v>313.77199999999999</v>
      </c>
      <c r="F13" s="118">
        <v>21.391999999999999</v>
      </c>
      <c r="G13" s="118">
        <v>70.409000000000006</v>
      </c>
      <c r="H13" s="118">
        <v>61.189000000000021</v>
      </c>
      <c r="I13" s="118">
        <v>3.7649999999999997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5.1349999999999998</v>
      </c>
      <c r="E14" s="118">
        <v>2.4279999999999999</v>
      </c>
      <c r="F14" s="118">
        <v>0.35900000000000004</v>
      </c>
      <c r="G14" s="118">
        <v>7.0000000000000007E-2</v>
      </c>
      <c r="H14" s="118">
        <v>2.278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10.462999999999999</v>
      </c>
      <c r="E15" s="118">
        <v>9.8859999999999992</v>
      </c>
      <c r="F15" s="118">
        <v>0</v>
      </c>
      <c r="G15" s="118">
        <v>5.9000000000000004E-2</v>
      </c>
      <c r="H15" s="118">
        <v>0.51800000000000002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151.4560000000001</v>
      </c>
      <c r="E16" s="118">
        <f t="shared" si="1"/>
        <v>97.4710000000006</v>
      </c>
      <c r="F16" s="118">
        <f t="shared" si="1"/>
        <v>4.3219999999999938</v>
      </c>
      <c r="G16" s="118">
        <f t="shared" si="1"/>
        <v>-1.374999999999976</v>
      </c>
      <c r="H16" s="118">
        <f t="shared" si="1"/>
        <v>51.037999999999435</v>
      </c>
      <c r="I16" s="118">
        <f t="shared" si="1"/>
        <v>-60.320000000000007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467.28800000000007</v>
      </c>
      <c r="E17" s="118">
        <v>0</v>
      </c>
      <c r="F17" s="118">
        <v>0</v>
      </c>
      <c r="G17" s="118">
        <v>0</v>
      </c>
      <c r="H17" s="118">
        <v>467.28800000000007</v>
      </c>
      <c r="I17" s="118">
        <v>3.2390000000000003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7.7489999999999988</v>
      </c>
      <c r="E18" s="118">
        <v>0</v>
      </c>
      <c r="F18" s="118">
        <v>0</v>
      </c>
      <c r="G18" s="118">
        <v>7.7489999999999988</v>
      </c>
      <c r="H18" s="118">
        <v>0</v>
      </c>
      <c r="I18" s="118">
        <v>4.6040000000000001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87.598000000000013</v>
      </c>
      <c r="E19" s="118">
        <v>0</v>
      </c>
      <c r="F19" s="118">
        <v>0</v>
      </c>
      <c r="G19" s="118">
        <v>87.598000000000013</v>
      </c>
      <c r="H19" s="118">
        <v>0</v>
      </c>
      <c r="I19" s="118">
        <v>1.246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162.72800000000001</v>
      </c>
      <c r="E20" s="118">
        <v>65.704000000000008</v>
      </c>
      <c r="F20" s="118">
        <v>82.283999999999992</v>
      </c>
      <c r="G20" s="118">
        <v>8.7059999999999995</v>
      </c>
      <c r="H20" s="118">
        <v>6.0340000000000016</v>
      </c>
      <c r="I20" s="118">
        <v>50.603000000000002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188.35500000000002</v>
      </c>
      <c r="E21" s="118">
        <v>35.993999999999993</v>
      </c>
      <c r="F21" s="118">
        <v>66.932000000000016</v>
      </c>
      <c r="G21" s="118">
        <v>4.6480000000000006</v>
      </c>
      <c r="H21" s="118">
        <v>80.781000000000006</v>
      </c>
      <c r="I21" s="118">
        <v>24.975999999999999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724.22</v>
      </c>
      <c r="E22" s="118">
        <f t="shared" si="2"/>
        <v>67.761000000000593</v>
      </c>
      <c r="F22" s="118">
        <f t="shared" si="2"/>
        <v>-11.029999999999987</v>
      </c>
      <c r="G22" s="118">
        <f t="shared" si="2"/>
        <v>74.416000000000039</v>
      </c>
      <c r="H22" s="118">
        <f t="shared" si="2"/>
        <v>593.07299999999941</v>
      </c>
      <c r="I22" s="118">
        <f t="shared" si="2"/>
        <v>-86.066000000000003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111.679</v>
      </c>
      <c r="E23" s="118">
        <v>20.577999999999996</v>
      </c>
      <c r="F23" s="118">
        <v>2.3279999999999998</v>
      </c>
      <c r="G23" s="118">
        <v>0</v>
      </c>
      <c r="H23" s="118">
        <v>88.77300000000001</v>
      </c>
      <c r="I23" s="118">
        <v>0.80600000000000016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112.369</v>
      </c>
      <c r="E24" s="118">
        <v>0</v>
      </c>
      <c r="F24" s="118">
        <v>0</v>
      </c>
      <c r="G24" s="118">
        <v>112.369</v>
      </c>
      <c r="H24" s="118">
        <v>0</v>
      </c>
      <c r="I24" s="118">
        <v>0.11600000000000001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182.76900000000001</v>
      </c>
      <c r="E25" s="118">
        <v>0</v>
      </c>
      <c r="F25" s="118">
        <v>0</v>
      </c>
      <c r="G25" s="118">
        <v>0</v>
      </c>
      <c r="H25" s="118">
        <v>182.76900000000001</v>
      </c>
      <c r="I25" s="118">
        <v>1.081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183.089</v>
      </c>
      <c r="E26" s="118">
        <v>5.7200000000000024</v>
      </c>
      <c r="F26" s="118">
        <v>28.74</v>
      </c>
      <c r="G26" s="118">
        <v>148.411</v>
      </c>
      <c r="H26" s="118">
        <v>0.218</v>
      </c>
      <c r="I26" s="118">
        <v>0.76100000000000001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142.86800000000002</v>
      </c>
      <c r="E27" s="118">
        <v>3.8889999999999998</v>
      </c>
      <c r="F27" s="118">
        <v>12.312999999999999</v>
      </c>
      <c r="G27" s="118">
        <v>126.44800000000002</v>
      </c>
      <c r="H27" s="118">
        <v>0.218</v>
      </c>
      <c r="I27" s="118">
        <v>0.153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141.16400000000002</v>
      </c>
      <c r="E28" s="118">
        <v>0</v>
      </c>
      <c r="F28" s="118">
        <v>0</v>
      </c>
      <c r="G28" s="118">
        <v>0</v>
      </c>
      <c r="H28" s="118">
        <v>141.16400000000002</v>
      </c>
      <c r="I28" s="118">
        <v>1.857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84.363000000000014</v>
      </c>
      <c r="E29" s="118">
        <v>10.15</v>
      </c>
      <c r="F29" s="118">
        <v>35.47</v>
      </c>
      <c r="G29" s="118">
        <v>16.860000000000014</v>
      </c>
      <c r="H29" s="118">
        <v>21.883000000000003</v>
      </c>
      <c r="I29" s="118">
        <v>12.750999999999999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72.673999999999992</v>
      </c>
      <c r="E30" s="118">
        <v>3.7090000000000005</v>
      </c>
      <c r="F30" s="118">
        <v>35.481999999999999</v>
      </c>
      <c r="G30" s="118">
        <v>6.6539999999999964</v>
      </c>
      <c r="H30" s="118">
        <v>26.829000000000001</v>
      </c>
      <c r="I30" s="118">
        <v>24.44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711.83699999999988</v>
      </c>
      <c r="E31" s="118">
        <f t="shared" si="3"/>
        <v>42.573000000000604</v>
      </c>
      <c r="F31" s="118">
        <f t="shared" si="3"/>
        <v>3.0810000000000173</v>
      </c>
      <c r="G31" s="118">
        <f t="shared" si="3"/>
        <v>198.54199999999997</v>
      </c>
      <c r="H31" s="118">
        <f t="shared" si="3"/>
        <v>467.64099999999939</v>
      </c>
      <c r="I31" s="118">
        <f t="shared" si="3"/>
        <v>-73.683000000000021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613.79</v>
      </c>
      <c r="E32" s="118">
        <v>0</v>
      </c>
      <c r="F32" s="118">
        <v>0</v>
      </c>
      <c r="G32" s="118">
        <v>175.84900000000002</v>
      </c>
      <c r="H32" s="118">
        <v>437.94099999999997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-1.7230000000000003</v>
      </c>
      <c r="F33" s="118">
        <v>-14.293999999999999</v>
      </c>
      <c r="G33" s="118">
        <v>0</v>
      </c>
      <c r="H33" s="118">
        <v>16.016999999999999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98.046999999999912</v>
      </c>
      <c r="E34" s="118">
        <f t="shared" si="4"/>
        <v>40.850000000000605</v>
      </c>
      <c r="F34" s="118">
        <f t="shared" si="4"/>
        <v>-11.212999999999981</v>
      </c>
      <c r="G34" s="118">
        <f t="shared" si="4"/>
        <v>22.692999999999955</v>
      </c>
      <c r="H34" s="118">
        <f t="shared" si="4"/>
        <v>45.716999999999416</v>
      </c>
      <c r="I34" s="118">
        <f t="shared" si="4"/>
        <v>-73.683000000000021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22.128</v>
      </c>
      <c r="E35" s="118">
        <v>0.36699999999999994</v>
      </c>
      <c r="F35" s="118">
        <v>5.3459999999999992</v>
      </c>
      <c r="G35" s="118">
        <v>13.536000000000003</v>
      </c>
      <c r="H35" s="118">
        <v>2.8789999999999996</v>
      </c>
      <c r="I35" s="118">
        <v>1.9409999999999998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18.195</v>
      </c>
      <c r="E36" s="118">
        <v>7.5529999999999999</v>
      </c>
      <c r="F36" s="118">
        <v>1.3759999999999999</v>
      </c>
      <c r="G36" s="118">
        <v>3.3450000000000006</v>
      </c>
      <c r="H36" s="118">
        <v>5.9209999999999994</v>
      </c>
      <c r="I36" s="118">
        <v>5.8740000000000006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171.64500000000004</v>
      </c>
      <c r="E37" s="118">
        <v>97.081000000000017</v>
      </c>
      <c r="F37" s="118">
        <v>3.0839999999999996</v>
      </c>
      <c r="G37" s="118">
        <v>21.747</v>
      </c>
      <c r="H37" s="118">
        <v>49.733000000000004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147.28099999999995</v>
      </c>
      <c r="E38" s="118">
        <v>83.150999999999996</v>
      </c>
      <c r="F38" s="118">
        <v>2.7650000000000001</v>
      </c>
      <c r="G38" s="118">
        <v>18.126999999999999</v>
      </c>
      <c r="H38" s="118">
        <v>43.23799999999995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1.3360000000000003</v>
      </c>
      <c r="E39" s="118">
        <v>1.6190000000000004</v>
      </c>
      <c r="F39" s="118">
        <v>-0.10000000000000009</v>
      </c>
      <c r="G39" s="118">
        <v>-0.54699999999999993</v>
      </c>
      <c r="H39" s="118">
        <v>0.36399999999999999</v>
      </c>
      <c r="I39" s="118">
        <v>-1.3359999999999994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68.413999999999831</v>
      </c>
      <c r="E40" s="118">
        <f t="shared" si="5"/>
        <v>32.487000000000585</v>
      </c>
      <c r="F40" s="118">
        <f t="shared" si="5"/>
        <v>-15.401999999999981</v>
      </c>
      <c r="G40" s="118">
        <f t="shared" si="5"/>
        <v>9.4289999999999523</v>
      </c>
      <c r="H40" s="118">
        <f t="shared" si="5"/>
        <v>41.899999999999366</v>
      </c>
      <c r="I40" s="118">
        <f t="shared" si="5"/>
        <v>-68.41400000000003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711.83699999999999</v>
      </c>
      <c r="E42" s="118">
        <v>42.57300000000064</v>
      </c>
      <c r="F42" s="118">
        <v>3.0809999999999889</v>
      </c>
      <c r="G42" s="118">
        <v>198.54199999999997</v>
      </c>
      <c r="H42" s="118">
        <v>467.64099999999939</v>
      </c>
      <c r="I42" s="118">
        <v>-73.683000000000007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110.78799999999998</v>
      </c>
      <c r="E43" s="118">
        <v>0</v>
      </c>
      <c r="F43" s="118">
        <v>0</v>
      </c>
      <c r="G43" s="118">
        <v>110.78799999999998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110.78799999999998</v>
      </c>
      <c r="E44" s="118">
        <v>0</v>
      </c>
      <c r="F44" s="118">
        <v>0</v>
      </c>
      <c r="G44" s="118">
        <v>0</v>
      </c>
      <c r="H44" s="118">
        <v>110.78799999999998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711.83699999999999</v>
      </c>
      <c r="E45" s="118">
        <f t="shared" si="6"/>
        <v>42.57300000000064</v>
      </c>
      <c r="F45" s="118">
        <f t="shared" si="6"/>
        <v>3.0809999999999889</v>
      </c>
      <c r="G45" s="118">
        <f t="shared" si="6"/>
        <v>87.753999999999991</v>
      </c>
      <c r="H45" s="118">
        <f t="shared" si="6"/>
        <v>578.42899999999941</v>
      </c>
      <c r="I45" s="118">
        <f t="shared" si="6"/>
        <v>-73.683000000000007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613.79000000000008</v>
      </c>
      <c r="E46" s="118">
        <v>0</v>
      </c>
      <c r="F46" s="118">
        <v>0</v>
      </c>
      <c r="G46" s="118">
        <v>65.061000000000007</v>
      </c>
      <c r="H46" s="118">
        <v>548.72900000000004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-1.7230000000000003</v>
      </c>
      <c r="F47" s="118">
        <v>-14.293999999999999</v>
      </c>
      <c r="G47" s="118">
        <v>0</v>
      </c>
      <c r="H47" s="118">
        <v>16.016999999999999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98.046999999999912</v>
      </c>
      <c r="E48" s="118">
        <f t="shared" si="7"/>
        <v>40.850000000000641</v>
      </c>
      <c r="F48" s="118">
        <f t="shared" si="7"/>
        <v>-11.21300000000001</v>
      </c>
      <c r="G48" s="118">
        <f t="shared" si="7"/>
        <v>22.692999999999984</v>
      </c>
      <c r="H48" s="118">
        <f t="shared" si="7"/>
        <v>45.716999999999359</v>
      </c>
      <c r="I48" s="118">
        <f t="shared" si="7"/>
        <v>-73.683000000000007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311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1509.53</v>
      </c>
      <c r="E8" s="118">
        <v>1092.0350000000001</v>
      </c>
      <c r="F8" s="118">
        <v>64.066999999999993</v>
      </c>
      <c r="G8" s="118">
        <v>118.46500000000002</v>
      </c>
      <c r="H8" s="118">
        <v>234.96299999999999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771.64300000000014</v>
      </c>
      <c r="E9" s="118">
        <v>614.39300000000003</v>
      </c>
      <c r="F9" s="118">
        <v>35.561</v>
      </c>
      <c r="G9" s="118">
        <v>38.588999999999999</v>
      </c>
      <c r="H9" s="118">
        <v>83.1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737.88699999999983</v>
      </c>
      <c r="E10" s="118">
        <f t="shared" si="0"/>
        <v>477.64200000000005</v>
      </c>
      <c r="F10" s="118">
        <f t="shared" si="0"/>
        <v>28.505999999999993</v>
      </c>
      <c r="G10" s="118">
        <f t="shared" si="0"/>
        <v>79.876000000000019</v>
      </c>
      <c r="H10" s="118">
        <f t="shared" si="0"/>
        <v>151.863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150.10899999999992</v>
      </c>
      <c r="E11" s="118">
        <v>85.128</v>
      </c>
      <c r="F11" s="118">
        <v>2.8140000000000001</v>
      </c>
      <c r="G11" s="118">
        <v>18.480999999999998</v>
      </c>
      <c r="H11" s="118">
        <v>43.685999999999929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587.77799999999991</v>
      </c>
      <c r="E12" s="118">
        <f>E10-E11</f>
        <v>392.51400000000007</v>
      </c>
      <c r="F12" s="118">
        <f>F10-F11</f>
        <v>25.691999999999993</v>
      </c>
      <c r="G12" s="118">
        <f>G10-G11</f>
        <v>61.395000000000024</v>
      </c>
      <c r="H12" s="118">
        <f>H10-H11</f>
        <v>108.17700000000008</v>
      </c>
      <c r="I12" s="118">
        <v>-62.187000000000012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412.80299999999994</v>
      </c>
      <c r="E13" s="118">
        <v>281.34599999999995</v>
      </c>
      <c r="F13" s="118">
        <v>16.438000000000002</v>
      </c>
      <c r="G13" s="118">
        <v>62.39</v>
      </c>
      <c r="H13" s="118">
        <v>52.629000000000005</v>
      </c>
      <c r="I13" s="118">
        <v>3.2890000000000001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5.5619999999999994</v>
      </c>
      <c r="E14" s="118">
        <v>2.7229999999999999</v>
      </c>
      <c r="F14" s="118">
        <v>0.40300000000000002</v>
      </c>
      <c r="G14" s="118">
        <v>8.0000000000000016E-2</v>
      </c>
      <c r="H14" s="118">
        <v>2.3559999999999994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5.6280000000000001</v>
      </c>
      <c r="E15" s="118">
        <v>5.1959999999999997</v>
      </c>
      <c r="F15" s="118">
        <v>0</v>
      </c>
      <c r="G15" s="118">
        <v>3.6999999999999998E-2</v>
      </c>
      <c r="H15" s="118">
        <v>0.39500000000000002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175.04099999999994</v>
      </c>
      <c r="E16" s="118">
        <f t="shared" si="1"/>
        <v>113.64100000000012</v>
      </c>
      <c r="F16" s="118">
        <f t="shared" si="1"/>
        <v>8.8509999999999902</v>
      </c>
      <c r="G16" s="118">
        <f t="shared" si="1"/>
        <v>-1.0379999999999763</v>
      </c>
      <c r="H16" s="118">
        <f t="shared" si="1"/>
        <v>53.587000000000074</v>
      </c>
      <c r="I16" s="118">
        <f t="shared" si="1"/>
        <v>-65.476000000000013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413.733</v>
      </c>
      <c r="E17" s="118">
        <v>0</v>
      </c>
      <c r="F17" s="118">
        <v>0</v>
      </c>
      <c r="G17" s="118">
        <v>0</v>
      </c>
      <c r="H17" s="118">
        <v>413.733</v>
      </c>
      <c r="I17" s="118">
        <v>2.359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7.0709999999999988</v>
      </c>
      <c r="E18" s="118">
        <v>0</v>
      </c>
      <c r="F18" s="118">
        <v>0</v>
      </c>
      <c r="G18" s="118">
        <v>7.0709999999999988</v>
      </c>
      <c r="H18" s="118">
        <v>0</v>
      </c>
      <c r="I18" s="118">
        <v>0.35099999999999998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89.381999999999991</v>
      </c>
      <c r="E19" s="118">
        <v>0</v>
      </c>
      <c r="F19" s="118">
        <v>0</v>
      </c>
      <c r="G19" s="118">
        <v>89.381999999999991</v>
      </c>
      <c r="H19" s="118">
        <v>0</v>
      </c>
      <c r="I19" s="118">
        <v>1.2369999999999999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189.71800000000005</v>
      </c>
      <c r="E20" s="118">
        <v>115.974</v>
      </c>
      <c r="F20" s="118">
        <v>60.458000000000006</v>
      </c>
      <c r="G20" s="118">
        <v>7.3260000000000005</v>
      </c>
      <c r="H20" s="118">
        <v>5.9599999999999991</v>
      </c>
      <c r="I20" s="118">
        <v>50.683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214.79</v>
      </c>
      <c r="E21" s="118">
        <v>33.905999999999999</v>
      </c>
      <c r="F21" s="118">
        <v>54.706000000000003</v>
      </c>
      <c r="G21" s="118">
        <v>5.5379999999999994</v>
      </c>
      <c r="H21" s="118">
        <v>120.64</v>
      </c>
      <c r="I21" s="118">
        <v>25.611000000000004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696.1569999999997</v>
      </c>
      <c r="E22" s="118">
        <f t="shared" si="2"/>
        <v>31.573000000000114</v>
      </c>
      <c r="F22" s="118">
        <f t="shared" si="2"/>
        <v>3.0989999999999895</v>
      </c>
      <c r="G22" s="118">
        <f t="shared" si="2"/>
        <v>79.484999999999999</v>
      </c>
      <c r="H22" s="118">
        <f t="shared" si="2"/>
        <v>582.00000000000011</v>
      </c>
      <c r="I22" s="118">
        <f t="shared" si="2"/>
        <v>-87.303000000000011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106.976</v>
      </c>
      <c r="E23" s="118">
        <v>22.631999999999998</v>
      </c>
      <c r="F23" s="118">
        <v>2.2290000000000005</v>
      </c>
      <c r="G23" s="118">
        <v>0</v>
      </c>
      <c r="H23" s="118">
        <v>82.114999999999995</v>
      </c>
      <c r="I23" s="118">
        <v>1.7090000000000001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108.58099999999999</v>
      </c>
      <c r="E24" s="118">
        <v>0</v>
      </c>
      <c r="F24" s="118">
        <v>0</v>
      </c>
      <c r="G24" s="118">
        <v>108.58099999999999</v>
      </c>
      <c r="H24" s="118">
        <v>0</v>
      </c>
      <c r="I24" s="118">
        <v>0.104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168.32999999999998</v>
      </c>
      <c r="E25" s="118">
        <v>0</v>
      </c>
      <c r="F25" s="118">
        <v>0</v>
      </c>
      <c r="G25" s="118">
        <v>0</v>
      </c>
      <c r="H25" s="118">
        <v>168.32999999999998</v>
      </c>
      <c r="I25" s="118">
        <v>0.77900000000000003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168.416</v>
      </c>
      <c r="E26" s="118">
        <v>5.5979999999999999</v>
      </c>
      <c r="F26" s="118">
        <v>27.269000000000002</v>
      </c>
      <c r="G26" s="118">
        <v>135.34199999999998</v>
      </c>
      <c r="H26" s="118">
        <v>0.20699999999999999</v>
      </c>
      <c r="I26" s="118">
        <v>0.69300000000000006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147.762</v>
      </c>
      <c r="E27" s="118">
        <v>4.0410000000000004</v>
      </c>
      <c r="F27" s="118">
        <v>12.414999999999999</v>
      </c>
      <c r="G27" s="118">
        <v>131.09900000000002</v>
      </c>
      <c r="H27" s="118">
        <v>0.20699999999999999</v>
      </c>
      <c r="I27" s="118">
        <v>0.13500000000000001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145.94400000000002</v>
      </c>
      <c r="E28" s="118">
        <v>0</v>
      </c>
      <c r="F28" s="118">
        <v>0</v>
      </c>
      <c r="G28" s="118">
        <v>0</v>
      </c>
      <c r="H28" s="118">
        <v>145.94400000000002</v>
      </c>
      <c r="I28" s="118">
        <v>1.9530000000000001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84.598999999999975</v>
      </c>
      <c r="E29" s="118">
        <v>8.5350000000000001</v>
      </c>
      <c r="F29" s="118">
        <v>39.111000000000004</v>
      </c>
      <c r="G29" s="118">
        <v>16.083999999999989</v>
      </c>
      <c r="H29" s="118">
        <v>20.869</v>
      </c>
      <c r="I29" s="118">
        <v>15.929000000000002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72.637</v>
      </c>
      <c r="E30" s="118">
        <v>3.5879999999999996</v>
      </c>
      <c r="F30" s="118">
        <v>38.747</v>
      </c>
      <c r="G30" s="118">
        <v>5.1680000000000064</v>
      </c>
      <c r="H30" s="118">
        <v>25.133999999999997</v>
      </c>
      <c r="I30" s="118">
        <v>27.890999999999998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684.06799999999976</v>
      </c>
      <c r="E31" s="118">
        <f t="shared" si="3"/>
        <v>5.5510000000001138</v>
      </c>
      <c r="F31" s="118">
        <f t="shared" si="3"/>
        <v>15.359999999999989</v>
      </c>
      <c r="G31" s="118">
        <f t="shared" si="3"/>
        <v>181.39299999999997</v>
      </c>
      <c r="H31" s="118">
        <f t="shared" si="3"/>
        <v>481.76400000000012</v>
      </c>
      <c r="I31" s="118">
        <f t="shared" si="3"/>
        <v>-75.214000000000027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587.20900000000006</v>
      </c>
      <c r="E32" s="118">
        <v>0</v>
      </c>
      <c r="F32" s="118">
        <v>0</v>
      </c>
      <c r="G32" s="118">
        <v>162.31799999999998</v>
      </c>
      <c r="H32" s="118">
        <v>424.89100000000002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-1.5190000000000001</v>
      </c>
      <c r="F33" s="118">
        <v>-12.690999999999999</v>
      </c>
      <c r="G33" s="118">
        <v>0</v>
      </c>
      <c r="H33" s="118">
        <v>14.21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96.858999999999696</v>
      </c>
      <c r="E34" s="118">
        <f t="shared" si="4"/>
        <v>4.0320000000001137</v>
      </c>
      <c r="F34" s="118">
        <f t="shared" si="4"/>
        <v>2.6689999999999898</v>
      </c>
      <c r="G34" s="118">
        <f t="shared" si="4"/>
        <v>19.074999999999989</v>
      </c>
      <c r="H34" s="118">
        <f t="shared" si="4"/>
        <v>71.083000000000112</v>
      </c>
      <c r="I34" s="118">
        <f t="shared" si="4"/>
        <v>-75.214000000000027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13.012999999999998</v>
      </c>
      <c r="E35" s="118">
        <v>0.20599999999999999</v>
      </c>
      <c r="F35" s="118">
        <v>3.4260000000000002</v>
      </c>
      <c r="G35" s="118">
        <v>6.819</v>
      </c>
      <c r="H35" s="118">
        <v>2.5620000000000003</v>
      </c>
      <c r="I35" s="118">
        <v>0.53200000000000003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11.418000000000001</v>
      </c>
      <c r="E36" s="118">
        <v>3.4329999999999998</v>
      </c>
      <c r="F36" s="118">
        <v>0.59799999999999998</v>
      </c>
      <c r="G36" s="118">
        <v>2.7789999999999995</v>
      </c>
      <c r="H36" s="118">
        <v>4.6080000000000005</v>
      </c>
      <c r="I36" s="118">
        <v>2.1270000000000002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171.75400000000002</v>
      </c>
      <c r="E37" s="118">
        <v>105.14900000000002</v>
      </c>
      <c r="F37" s="118">
        <v>3.07</v>
      </c>
      <c r="G37" s="118">
        <v>14.42</v>
      </c>
      <c r="H37" s="118">
        <v>49.115000000000016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150.10899999999992</v>
      </c>
      <c r="E38" s="118">
        <v>85.128</v>
      </c>
      <c r="F38" s="118">
        <v>2.8140000000000001</v>
      </c>
      <c r="G38" s="118">
        <v>18.480999999999998</v>
      </c>
      <c r="H38" s="118">
        <v>43.685999999999929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-3.3520000000000008</v>
      </c>
      <c r="E39" s="118">
        <v>-1.2730000000000008</v>
      </c>
      <c r="F39" s="118">
        <v>-1.9689999999999999</v>
      </c>
      <c r="G39" s="118">
        <v>-0.31</v>
      </c>
      <c r="H39" s="118">
        <v>0.2</v>
      </c>
      <c r="I39" s="118">
        <v>3.3520000000000003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76.970999999999606</v>
      </c>
      <c r="E40" s="118">
        <f t="shared" si="5"/>
        <v>-11.4889999999999</v>
      </c>
      <c r="F40" s="118">
        <f t="shared" si="5"/>
        <v>1.5539999999999896</v>
      </c>
      <c r="G40" s="118">
        <f t="shared" si="5"/>
        <v>19.405999999999988</v>
      </c>
      <c r="H40" s="118">
        <f t="shared" si="5"/>
        <v>67.500000000000028</v>
      </c>
      <c r="I40" s="118">
        <f t="shared" si="5"/>
        <v>-76.971000000000032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684.06800000000021</v>
      </c>
      <c r="E42" s="118">
        <v>5.5510000000001227</v>
      </c>
      <c r="F42" s="118">
        <v>15.359999999999978</v>
      </c>
      <c r="G42" s="118">
        <v>181.393</v>
      </c>
      <c r="H42" s="118">
        <v>481.76400000000012</v>
      </c>
      <c r="I42" s="118">
        <v>-75.213999999999999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105.49299999999999</v>
      </c>
      <c r="E43" s="118">
        <v>0</v>
      </c>
      <c r="F43" s="118">
        <v>0</v>
      </c>
      <c r="G43" s="118">
        <v>105.49299999999999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105.49299999999999</v>
      </c>
      <c r="E44" s="118">
        <v>0</v>
      </c>
      <c r="F44" s="118">
        <v>0</v>
      </c>
      <c r="G44" s="118">
        <v>0</v>
      </c>
      <c r="H44" s="118">
        <v>105.49299999999999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684.06800000000021</v>
      </c>
      <c r="E45" s="118">
        <f t="shared" si="6"/>
        <v>5.5510000000001227</v>
      </c>
      <c r="F45" s="118">
        <f t="shared" si="6"/>
        <v>15.359999999999978</v>
      </c>
      <c r="G45" s="118">
        <f t="shared" si="6"/>
        <v>75.900000000000006</v>
      </c>
      <c r="H45" s="118">
        <f t="shared" si="6"/>
        <v>587.25700000000006</v>
      </c>
      <c r="I45" s="118">
        <f t="shared" si="6"/>
        <v>-75.213999999999999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587.20900000000006</v>
      </c>
      <c r="E46" s="118">
        <v>0</v>
      </c>
      <c r="F46" s="118">
        <v>0</v>
      </c>
      <c r="G46" s="118">
        <v>56.825000000000003</v>
      </c>
      <c r="H46" s="118">
        <v>530.38400000000001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-1.5190000000000001</v>
      </c>
      <c r="F47" s="118">
        <v>-12.690999999999999</v>
      </c>
      <c r="G47" s="118">
        <v>0</v>
      </c>
      <c r="H47" s="118">
        <v>14.21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96.859000000000151</v>
      </c>
      <c r="E48" s="118">
        <f t="shared" si="7"/>
        <v>4.0320000000001226</v>
      </c>
      <c r="F48" s="118">
        <f t="shared" si="7"/>
        <v>2.6689999999999792</v>
      </c>
      <c r="G48" s="118">
        <f t="shared" si="7"/>
        <v>19.075000000000003</v>
      </c>
      <c r="H48" s="118">
        <f t="shared" si="7"/>
        <v>71.083000000000055</v>
      </c>
      <c r="I48" s="118">
        <f t="shared" si="7"/>
        <v>-75.213999999999999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312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1537.9290000000001</v>
      </c>
      <c r="E8" s="118">
        <v>1112.8040000000001</v>
      </c>
      <c r="F8" s="118">
        <v>64.217999999999989</v>
      </c>
      <c r="G8" s="118">
        <v>120.91300000000001</v>
      </c>
      <c r="H8" s="118">
        <v>239.99400000000003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788.89499999999998</v>
      </c>
      <c r="E9" s="118">
        <v>627.38299999999992</v>
      </c>
      <c r="F9" s="118">
        <v>35.795999999999992</v>
      </c>
      <c r="G9" s="118">
        <v>40.97</v>
      </c>
      <c r="H9" s="118">
        <v>84.746000000000038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749.03400000000011</v>
      </c>
      <c r="E10" s="118">
        <f t="shared" si="0"/>
        <v>485.42100000000016</v>
      </c>
      <c r="F10" s="118">
        <f t="shared" si="0"/>
        <v>28.421999999999997</v>
      </c>
      <c r="G10" s="118">
        <f t="shared" si="0"/>
        <v>79.943000000000012</v>
      </c>
      <c r="H10" s="118">
        <f t="shared" si="0"/>
        <v>155.24799999999999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151.69299999999993</v>
      </c>
      <c r="E11" s="118">
        <v>85.909000000000006</v>
      </c>
      <c r="F11" s="118">
        <v>2.8559999999999999</v>
      </c>
      <c r="G11" s="118">
        <v>18.709000000000003</v>
      </c>
      <c r="H11" s="118">
        <v>44.218999999999909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597.34100000000012</v>
      </c>
      <c r="E12" s="118">
        <f>E10-E11</f>
        <v>399.51200000000017</v>
      </c>
      <c r="F12" s="118">
        <f>F10-F11</f>
        <v>25.565999999999995</v>
      </c>
      <c r="G12" s="118">
        <f>G10-G11</f>
        <v>61.234000000000009</v>
      </c>
      <c r="H12" s="118">
        <f>H10-H11</f>
        <v>111.02900000000008</v>
      </c>
      <c r="I12" s="118">
        <v>-62.178999999999974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432.42500000000001</v>
      </c>
      <c r="E13" s="118">
        <v>299.74700000000001</v>
      </c>
      <c r="F13" s="118">
        <v>16.872</v>
      </c>
      <c r="G13" s="118">
        <v>62.096999999999994</v>
      </c>
      <c r="H13" s="118">
        <v>53.709000000000003</v>
      </c>
      <c r="I13" s="118">
        <v>3.367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7.4879999999999995</v>
      </c>
      <c r="E14" s="118">
        <v>2.6589999999999998</v>
      </c>
      <c r="F14" s="118">
        <v>2.399</v>
      </c>
      <c r="G14" s="118">
        <v>7.1000000000000008E-2</v>
      </c>
      <c r="H14" s="118">
        <v>2.3590000000000004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5.0639999999999992</v>
      </c>
      <c r="E15" s="118">
        <v>4.6819999999999995</v>
      </c>
      <c r="F15" s="118">
        <v>0</v>
      </c>
      <c r="G15" s="118">
        <v>4.5000000000000005E-2</v>
      </c>
      <c r="H15" s="118">
        <v>0.33699999999999997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162.4920000000001</v>
      </c>
      <c r="E16" s="118">
        <f t="shared" si="1"/>
        <v>101.78800000000015</v>
      </c>
      <c r="F16" s="118">
        <f t="shared" si="1"/>
        <v>6.2949999999999955</v>
      </c>
      <c r="G16" s="118">
        <f t="shared" si="1"/>
        <v>-0.88899999999998525</v>
      </c>
      <c r="H16" s="118">
        <f t="shared" si="1"/>
        <v>55.29800000000008</v>
      </c>
      <c r="I16" s="118">
        <f t="shared" si="1"/>
        <v>-65.545999999999978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432.57599999999996</v>
      </c>
      <c r="E17" s="118">
        <v>0</v>
      </c>
      <c r="F17" s="118">
        <v>0</v>
      </c>
      <c r="G17" s="118">
        <v>0</v>
      </c>
      <c r="H17" s="118">
        <v>432.57599999999996</v>
      </c>
      <c r="I17" s="118">
        <v>3.2160000000000002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6.7879999999999985</v>
      </c>
      <c r="E18" s="118">
        <v>0</v>
      </c>
      <c r="F18" s="118">
        <v>0</v>
      </c>
      <c r="G18" s="118">
        <v>6.7879999999999985</v>
      </c>
      <c r="H18" s="118">
        <v>0</v>
      </c>
      <c r="I18" s="118">
        <v>0.104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88.121000000000009</v>
      </c>
      <c r="E19" s="118">
        <v>0</v>
      </c>
      <c r="F19" s="118">
        <v>0</v>
      </c>
      <c r="G19" s="118">
        <v>88.121000000000009</v>
      </c>
      <c r="H19" s="118">
        <v>0</v>
      </c>
      <c r="I19" s="118">
        <v>3.2309999999999999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203.97900000000004</v>
      </c>
      <c r="E20" s="118">
        <v>128.97400000000002</v>
      </c>
      <c r="F20" s="118">
        <v>60.716999999999999</v>
      </c>
      <c r="G20" s="118">
        <v>8.5400000000000009</v>
      </c>
      <c r="H20" s="118">
        <v>5.7480000000000002</v>
      </c>
      <c r="I20" s="118">
        <v>53.314000000000007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214.958</v>
      </c>
      <c r="E21" s="118">
        <v>46.256999999999998</v>
      </c>
      <c r="F21" s="118">
        <v>61.588999999999999</v>
      </c>
      <c r="G21" s="118">
        <v>7.1339999999999995</v>
      </c>
      <c r="H21" s="118">
        <v>99.977999999999994</v>
      </c>
      <c r="I21" s="118">
        <v>42.335000000000001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687.38</v>
      </c>
      <c r="E22" s="118">
        <f t="shared" si="2"/>
        <v>19.071000000000133</v>
      </c>
      <c r="F22" s="118">
        <f t="shared" si="2"/>
        <v>7.1669999999999945</v>
      </c>
      <c r="G22" s="118">
        <f t="shared" si="2"/>
        <v>79.038000000000025</v>
      </c>
      <c r="H22" s="118">
        <f t="shared" si="2"/>
        <v>582.10400000000004</v>
      </c>
      <c r="I22" s="118">
        <f t="shared" si="2"/>
        <v>-70.181999999999988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112.258</v>
      </c>
      <c r="E23" s="118">
        <v>23.241999999999997</v>
      </c>
      <c r="F23" s="118">
        <v>2.29</v>
      </c>
      <c r="G23" s="118">
        <v>0</v>
      </c>
      <c r="H23" s="118">
        <v>86.725999999999999</v>
      </c>
      <c r="I23" s="118">
        <v>6.2380000000000004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118.392</v>
      </c>
      <c r="E24" s="118">
        <v>0</v>
      </c>
      <c r="F24" s="118">
        <v>0</v>
      </c>
      <c r="G24" s="118">
        <v>118.392</v>
      </c>
      <c r="H24" s="118">
        <v>0</v>
      </c>
      <c r="I24" s="118">
        <v>0.104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174.98600000000002</v>
      </c>
      <c r="E25" s="118">
        <v>0</v>
      </c>
      <c r="F25" s="118">
        <v>0</v>
      </c>
      <c r="G25" s="118">
        <v>0</v>
      </c>
      <c r="H25" s="118">
        <v>174.98600000000002</v>
      </c>
      <c r="I25" s="118">
        <v>1.0710000000000002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175.339</v>
      </c>
      <c r="E26" s="118">
        <v>5.6019999999999985</v>
      </c>
      <c r="F26" s="118">
        <v>27.729000000000003</v>
      </c>
      <c r="G26" s="118">
        <v>141.80599999999998</v>
      </c>
      <c r="H26" s="118">
        <v>0.20199999999999999</v>
      </c>
      <c r="I26" s="118">
        <v>0.71799999999999997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145.00199999999998</v>
      </c>
      <c r="E27" s="118">
        <v>3.9980000000000002</v>
      </c>
      <c r="F27" s="118">
        <v>12.506</v>
      </c>
      <c r="G27" s="118">
        <v>128.29599999999999</v>
      </c>
      <c r="H27" s="118">
        <v>0.20199999999999999</v>
      </c>
      <c r="I27" s="118">
        <v>0.154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143.27300000000002</v>
      </c>
      <c r="E28" s="118">
        <v>0</v>
      </c>
      <c r="F28" s="118">
        <v>0</v>
      </c>
      <c r="G28" s="118">
        <v>0</v>
      </c>
      <c r="H28" s="118">
        <v>143.27300000000002</v>
      </c>
      <c r="I28" s="118">
        <v>1.883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85.605999999999995</v>
      </c>
      <c r="E29" s="118">
        <v>9.8699999999999992</v>
      </c>
      <c r="F29" s="118">
        <v>36.263000000000005</v>
      </c>
      <c r="G29" s="118">
        <v>18.408999999999992</v>
      </c>
      <c r="H29" s="118">
        <v>21.064</v>
      </c>
      <c r="I29" s="118">
        <v>13.392000000000001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74.522999999999996</v>
      </c>
      <c r="E30" s="118">
        <v>3.7290000000000001</v>
      </c>
      <c r="F30" s="118">
        <v>36.288000000000004</v>
      </c>
      <c r="G30" s="118">
        <v>6.4239999999999924</v>
      </c>
      <c r="H30" s="118">
        <v>28.082000000000001</v>
      </c>
      <c r="I30" s="118">
        <v>24.475000000000001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681.05500000000006</v>
      </c>
      <c r="E31" s="118">
        <f t="shared" si="3"/>
        <v>-8.707999999999867</v>
      </c>
      <c r="F31" s="118">
        <f t="shared" si="3"/>
        <v>20.124999999999993</v>
      </c>
      <c r="G31" s="118">
        <f t="shared" si="3"/>
        <v>198.95499999999998</v>
      </c>
      <c r="H31" s="118">
        <f t="shared" si="3"/>
        <v>470.68300000000005</v>
      </c>
      <c r="I31" s="118">
        <f t="shared" si="3"/>
        <v>-63.856999999999978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598.36899999999991</v>
      </c>
      <c r="E32" s="118">
        <v>0</v>
      </c>
      <c r="F32" s="118">
        <v>0</v>
      </c>
      <c r="G32" s="118">
        <v>163.44099999999997</v>
      </c>
      <c r="H32" s="118">
        <v>434.928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-1.5190000000000001</v>
      </c>
      <c r="F33" s="118">
        <v>-13.058000000000002</v>
      </c>
      <c r="G33" s="118">
        <v>0</v>
      </c>
      <c r="H33" s="118">
        <v>14.577000000000002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82.686000000000149</v>
      </c>
      <c r="E34" s="118">
        <f t="shared" si="4"/>
        <v>-10.226999999999867</v>
      </c>
      <c r="F34" s="118">
        <f t="shared" si="4"/>
        <v>7.0669999999999913</v>
      </c>
      <c r="G34" s="118">
        <f t="shared" si="4"/>
        <v>35.51400000000001</v>
      </c>
      <c r="H34" s="118">
        <f t="shared" si="4"/>
        <v>50.33200000000005</v>
      </c>
      <c r="I34" s="118">
        <f t="shared" si="4"/>
        <v>-63.856999999999978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13.923999999999999</v>
      </c>
      <c r="E35" s="118">
        <v>0.158</v>
      </c>
      <c r="F35" s="118">
        <v>3.4140000000000001</v>
      </c>
      <c r="G35" s="118">
        <v>7.0330000000000004</v>
      </c>
      <c r="H35" s="118">
        <v>3.319</v>
      </c>
      <c r="I35" s="118">
        <v>0.63500000000000001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12.711000000000002</v>
      </c>
      <c r="E36" s="118">
        <v>4.4029999999999996</v>
      </c>
      <c r="F36" s="118">
        <v>8.6999999999999994E-2</v>
      </c>
      <c r="G36" s="118">
        <v>3.4880000000000004</v>
      </c>
      <c r="H36" s="118">
        <v>4.7330000000000005</v>
      </c>
      <c r="I36" s="118">
        <v>1.8480000000000001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170.52200000000002</v>
      </c>
      <c r="E37" s="118">
        <v>94.464000000000013</v>
      </c>
      <c r="F37" s="118">
        <v>3.4079999999999999</v>
      </c>
      <c r="G37" s="118">
        <v>19.055000000000003</v>
      </c>
      <c r="H37" s="118">
        <v>53.594999999999999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151.69299999999993</v>
      </c>
      <c r="E38" s="118">
        <v>85.909000000000006</v>
      </c>
      <c r="F38" s="118">
        <v>2.8559999999999999</v>
      </c>
      <c r="G38" s="118">
        <v>18.709000000000003</v>
      </c>
      <c r="H38" s="118">
        <v>44.218999999999909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0.17400000000000013</v>
      </c>
      <c r="E39" s="118">
        <v>-0.19199999999999995</v>
      </c>
      <c r="F39" s="118">
        <v>0.46900000000000008</v>
      </c>
      <c r="G39" s="118">
        <v>-0.27300000000000002</v>
      </c>
      <c r="H39" s="118">
        <v>0.17</v>
      </c>
      <c r="I39" s="118">
        <v>-0.17399999999999949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62.470000000000049</v>
      </c>
      <c r="E40" s="118">
        <f t="shared" si="5"/>
        <v>-14.344999999999878</v>
      </c>
      <c r="F40" s="118">
        <f t="shared" si="5"/>
        <v>2.7189999999999914</v>
      </c>
      <c r="G40" s="118">
        <f t="shared" si="5"/>
        <v>31.896000000000008</v>
      </c>
      <c r="H40" s="118">
        <f t="shared" si="5"/>
        <v>42.19999999999996</v>
      </c>
      <c r="I40" s="118">
        <f t="shared" si="5"/>
        <v>-62.469999999999978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681.05500000000018</v>
      </c>
      <c r="E42" s="118">
        <v>-8.7079999999998314</v>
      </c>
      <c r="F42" s="118">
        <v>20.124999999999986</v>
      </c>
      <c r="G42" s="118">
        <v>198.95499999999998</v>
      </c>
      <c r="H42" s="118">
        <v>470.68300000000005</v>
      </c>
      <c r="I42" s="118">
        <v>-63.856999999999992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106.035</v>
      </c>
      <c r="E43" s="118">
        <v>0</v>
      </c>
      <c r="F43" s="118">
        <v>0</v>
      </c>
      <c r="G43" s="118">
        <v>106.035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106.035</v>
      </c>
      <c r="E44" s="118">
        <v>0</v>
      </c>
      <c r="F44" s="118">
        <v>0</v>
      </c>
      <c r="G44" s="118">
        <v>0</v>
      </c>
      <c r="H44" s="118">
        <v>106.035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681.05500000000018</v>
      </c>
      <c r="E45" s="118">
        <f t="shared" si="6"/>
        <v>-8.7079999999998314</v>
      </c>
      <c r="F45" s="118">
        <f t="shared" si="6"/>
        <v>20.124999999999986</v>
      </c>
      <c r="G45" s="118">
        <f t="shared" si="6"/>
        <v>92.919999999999987</v>
      </c>
      <c r="H45" s="118">
        <f t="shared" si="6"/>
        <v>576.71800000000007</v>
      </c>
      <c r="I45" s="118">
        <f t="shared" si="6"/>
        <v>-63.856999999999992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598.36899999999991</v>
      </c>
      <c r="E46" s="118">
        <v>0</v>
      </c>
      <c r="F46" s="118">
        <v>0</v>
      </c>
      <c r="G46" s="118">
        <v>57.405999999999992</v>
      </c>
      <c r="H46" s="118">
        <v>540.96299999999997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-1.5190000000000001</v>
      </c>
      <c r="F47" s="118">
        <v>-13.058000000000002</v>
      </c>
      <c r="G47" s="118">
        <v>0</v>
      </c>
      <c r="H47" s="118">
        <v>14.577000000000002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82.686000000000263</v>
      </c>
      <c r="E48" s="118">
        <f t="shared" si="7"/>
        <v>-10.226999999999832</v>
      </c>
      <c r="F48" s="118">
        <f t="shared" si="7"/>
        <v>7.0669999999999842</v>
      </c>
      <c r="G48" s="118">
        <f t="shared" si="7"/>
        <v>35.513999999999996</v>
      </c>
      <c r="H48" s="118">
        <f t="shared" si="7"/>
        <v>50.332000000000107</v>
      </c>
      <c r="I48" s="118">
        <f t="shared" si="7"/>
        <v>-63.856999999999992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313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1562.0610000000001</v>
      </c>
      <c r="E8" s="118">
        <v>1127.0360000000001</v>
      </c>
      <c r="F8" s="118">
        <v>64.334000000000003</v>
      </c>
      <c r="G8" s="118">
        <v>122.76399999999998</v>
      </c>
      <c r="H8" s="118">
        <v>247.92700000000002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805.04199999999992</v>
      </c>
      <c r="E9" s="118">
        <v>637.56999999999994</v>
      </c>
      <c r="F9" s="118">
        <v>35.946000000000005</v>
      </c>
      <c r="G9" s="118">
        <v>42.286999999999999</v>
      </c>
      <c r="H9" s="118">
        <v>89.238999999999962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757.01900000000023</v>
      </c>
      <c r="E10" s="118">
        <f t="shared" si="0"/>
        <v>489.46600000000012</v>
      </c>
      <c r="F10" s="118">
        <f t="shared" si="0"/>
        <v>28.387999999999998</v>
      </c>
      <c r="G10" s="118">
        <f t="shared" si="0"/>
        <v>80.476999999999975</v>
      </c>
      <c r="H10" s="118">
        <f t="shared" si="0"/>
        <v>158.68800000000005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153.55499999999984</v>
      </c>
      <c r="E11" s="118">
        <v>86.778999999999996</v>
      </c>
      <c r="F11" s="118">
        <v>2.8929999999999998</v>
      </c>
      <c r="G11" s="118">
        <v>18.982999999999997</v>
      </c>
      <c r="H11" s="118">
        <v>44.899999999999835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603.4640000000004</v>
      </c>
      <c r="E12" s="118">
        <f>E10-E11</f>
        <v>402.68700000000013</v>
      </c>
      <c r="F12" s="118">
        <f>F10-F11</f>
        <v>25.494999999999997</v>
      </c>
      <c r="G12" s="118">
        <f>G10-G11</f>
        <v>61.493999999999978</v>
      </c>
      <c r="H12" s="118">
        <f>H10-H11</f>
        <v>113.78800000000021</v>
      </c>
      <c r="I12" s="118">
        <v>-38.424000000000035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438.58400000000006</v>
      </c>
      <c r="E13" s="118">
        <v>303.32000000000005</v>
      </c>
      <c r="F13" s="118">
        <v>16.545000000000002</v>
      </c>
      <c r="G13" s="118">
        <v>62.38000000000001</v>
      </c>
      <c r="H13" s="118">
        <v>56.338999999999984</v>
      </c>
      <c r="I13" s="118">
        <v>3.3419999999999996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5.5449999999999999</v>
      </c>
      <c r="E14" s="118">
        <v>2.7249999999999996</v>
      </c>
      <c r="F14" s="118">
        <v>0.40100000000000002</v>
      </c>
      <c r="G14" s="118">
        <v>8.4000000000000005E-2</v>
      </c>
      <c r="H14" s="118">
        <v>2.3350000000000004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4.9290000000000003</v>
      </c>
      <c r="E15" s="118">
        <v>4.609</v>
      </c>
      <c r="F15" s="118">
        <v>0</v>
      </c>
      <c r="G15" s="118">
        <v>3.7999999999999999E-2</v>
      </c>
      <c r="H15" s="118">
        <v>0.28200000000000003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164.26400000000035</v>
      </c>
      <c r="E16" s="118">
        <f t="shared" si="1"/>
        <v>101.25100000000008</v>
      </c>
      <c r="F16" s="118">
        <f t="shared" si="1"/>
        <v>8.5489999999999959</v>
      </c>
      <c r="G16" s="118">
        <f t="shared" si="1"/>
        <v>-0.93200000000003114</v>
      </c>
      <c r="H16" s="118">
        <f t="shared" si="1"/>
        <v>55.396000000000228</v>
      </c>
      <c r="I16" s="118">
        <f t="shared" si="1"/>
        <v>-41.766000000000034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438.03399999999993</v>
      </c>
      <c r="E17" s="118">
        <v>0</v>
      </c>
      <c r="F17" s="118">
        <v>0</v>
      </c>
      <c r="G17" s="118">
        <v>0</v>
      </c>
      <c r="H17" s="118">
        <v>438.03399999999993</v>
      </c>
      <c r="I17" s="118">
        <v>3.8919999999999999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6.504999999999999</v>
      </c>
      <c r="E18" s="118">
        <v>0</v>
      </c>
      <c r="F18" s="118">
        <v>0</v>
      </c>
      <c r="G18" s="118">
        <v>6.504999999999999</v>
      </c>
      <c r="H18" s="118">
        <v>0</v>
      </c>
      <c r="I18" s="118">
        <v>0.22800000000000001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88.885000000000019</v>
      </c>
      <c r="E19" s="118">
        <v>0</v>
      </c>
      <c r="F19" s="118">
        <v>0</v>
      </c>
      <c r="G19" s="118">
        <v>88.885000000000019</v>
      </c>
      <c r="H19" s="118">
        <v>0</v>
      </c>
      <c r="I19" s="118">
        <v>1.2449999999999999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159.42500000000001</v>
      </c>
      <c r="E20" s="118">
        <v>86.692000000000007</v>
      </c>
      <c r="F20" s="118">
        <v>59.948000000000008</v>
      </c>
      <c r="G20" s="118">
        <v>7.3210000000000006</v>
      </c>
      <c r="H20" s="118">
        <v>5.4639999999999995</v>
      </c>
      <c r="I20" s="118">
        <v>50.606999999999992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186.23499999999999</v>
      </c>
      <c r="E21" s="118">
        <v>39.150999999999989</v>
      </c>
      <c r="F21" s="118">
        <v>55.170999999999992</v>
      </c>
      <c r="G21" s="118">
        <v>3.9030000000000005</v>
      </c>
      <c r="H21" s="118">
        <v>88.01</v>
      </c>
      <c r="I21" s="118">
        <v>23.797000000000001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711.48800000000017</v>
      </c>
      <c r="E22" s="118">
        <f t="shared" si="2"/>
        <v>53.710000000000058</v>
      </c>
      <c r="F22" s="118">
        <f t="shared" si="2"/>
        <v>3.7719999999999771</v>
      </c>
      <c r="G22" s="118">
        <f t="shared" si="2"/>
        <v>78.03</v>
      </c>
      <c r="H22" s="118">
        <f t="shared" si="2"/>
        <v>575.97600000000023</v>
      </c>
      <c r="I22" s="118">
        <f t="shared" si="2"/>
        <v>-63.66700000000003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101.05499999999998</v>
      </c>
      <c r="E23" s="118">
        <v>21.092000000000002</v>
      </c>
      <c r="F23" s="118">
        <v>2.0779999999999998</v>
      </c>
      <c r="G23" s="118">
        <v>0</v>
      </c>
      <c r="H23" s="118">
        <v>77.884999999999977</v>
      </c>
      <c r="I23" s="118">
        <v>1.1839999999999999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102.13600000000001</v>
      </c>
      <c r="E24" s="118">
        <v>0</v>
      </c>
      <c r="F24" s="118">
        <v>0</v>
      </c>
      <c r="G24" s="118">
        <v>102.13600000000001</v>
      </c>
      <c r="H24" s="118">
        <v>0</v>
      </c>
      <c r="I24" s="118">
        <v>0.10299999999999999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173.94500000000002</v>
      </c>
      <c r="E25" s="118">
        <v>0</v>
      </c>
      <c r="F25" s="118">
        <v>0</v>
      </c>
      <c r="G25" s="118">
        <v>0</v>
      </c>
      <c r="H25" s="118">
        <v>173.94500000000002</v>
      </c>
      <c r="I25" s="118">
        <v>1.3010000000000002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174.53899999999999</v>
      </c>
      <c r="E26" s="118">
        <v>5.6000000000000005</v>
      </c>
      <c r="F26" s="118">
        <v>27.773999999999997</v>
      </c>
      <c r="G26" s="118">
        <v>140.96899999999999</v>
      </c>
      <c r="H26" s="118">
        <v>0.19599999999999998</v>
      </c>
      <c r="I26" s="118">
        <v>0.70700000000000007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147.374</v>
      </c>
      <c r="E27" s="118">
        <v>3.9940000000000002</v>
      </c>
      <c r="F27" s="118">
        <v>12.552</v>
      </c>
      <c r="G27" s="118">
        <v>130.63200000000001</v>
      </c>
      <c r="H27" s="118">
        <v>0.19599999999999998</v>
      </c>
      <c r="I27" s="118">
        <v>0.14000000000000001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145.56799999999998</v>
      </c>
      <c r="E28" s="118">
        <v>0</v>
      </c>
      <c r="F28" s="118">
        <v>0</v>
      </c>
      <c r="G28" s="118">
        <v>0</v>
      </c>
      <c r="H28" s="118">
        <v>145.56799999999998</v>
      </c>
      <c r="I28" s="118">
        <v>1.946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83.972999999999985</v>
      </c>
      <c r="E29" s="118">
        <v>9.1999999999999993</v>
      </c>
      <c r="F29" s="118">
        <v>36.6</v>
      </c>
      <c r="G29" s="118">
        <v>16.858000000000004</v>
      </c>
      <c r="H29" s="118">
        <v>21.315000000000005</v>
      </c>
      <c r="I29" s="118">
        <v>13.335000000000001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72.549000000000007</v>
      </c>
      <c r="E30" s="118">
        <v>3.8460000000000001</v>
      </c>
      <c r="F30" s="118">
        <v>36.648000000000003</v>
      </c>
      <c r="G30" s="118">
        <v>6.0349999999999966</v>
      </c>
      <c r="H30" s="118">
        <v>26.020000000000003</v>
      </c>
      <c r="I30" s="118">
        <v>24.759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699.93300000000011</v>
      </c>
      <c r="E31" s="118">
        <f t="shared" si="3"/>
        <v>28.870000000000054</v>
      </c>
      <c r="F31" s="118">
        <f t="shared" si="3"/>
        <v>16.963999999999977</v>
      </c>
      <c r="G31" s="118">
        <f t="shared" si="3"/>
        <v>179.67999999999998</v>
      </c>
      <c r="H31" s="118">
        <f t="shared" si="3"/>
        <v>474.41900000000015</v>
      </c>
      <c r="I31" s="118">
        <f t="shared" si="3"/>
        <v>-52.112000000000037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607.15900000000011</v>
      </c>
      <c r="E32" s="118">
        <v>0</v>
      </c>
      <c r="F32" s="118">
        <v>0</v>
      </c>
      <c r="G32" s="118">
        <v>163.80000000000001</v>
      </c>
      <c r="H32" s="118">
        <v>443.35900000000004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-1.5190000000000001</v>
      </c>
      <c r="F33" s="118">
        <v>-13.062000000000001</v>
      </c>
      <c r="G33" s="118">
        <v>0</v>
      </c>
      <c r="H33" s="118">
        <v>14.581000000000003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92.774000000000001</v>
      </c>
      <c r="E34" s="118">
        <f t="shared" si="4"/>
        <v>27.351000000000056</v>
      </c>
      <c r="F34" s="118">
        <f t="shared" si="4"/>
        <v>3.9019999999999762</v>
      </c>
      <c r="G34" s="118">
        <f t="shared" si="4"/>
        <v>15.879999999999967</v>
      </c>
      <c r="H34" s="118">
        <f t="shared" si="4"/>
        <v>45.641000000000119</v>
      </c>
      <c r="I34" s="118">
        <f t="shared" si="4"/>
        <v>-52.112000000000037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16.446000000000002</v>
      </c>
      <c r="E35" s="118">
        <v>1.1769999999999998</v>
      </c>
      <c r="F35" s="118">
        <v>3.629</v>
      </c>
      <c r="G35" s="118">
        <v>8.9939999999999998</v>
      </c>
      <c r="H35" s="118">
        <v>2.6460000000000004</v>
      </c>
      <c r="I35" s="118">
        <v>0.65900000000000003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15.369</v>
      </c>
      <c r="E36" s="118">
        <v>6.2809999999999997</v>
      </c>
      <c r="F36" s="118">
        <v>4.8000000000000001E-2</v>
      </c>
      <c r="G36" s="118">
        <v>4.0169999999999995</v>
      </c>
      <c r="H36" s="118">
        <v>5.0230000000000006</v>
      </c>
      <c r="I36" s="118">
        <v>1.736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194.21699999999998</v>
      </c>
      <c r="E37" s="118">
        <v>112.764</v>
      </c>
      <c r="F37" s="118">
        <v>3.4049999999999998</v>
      </c>
      <c r="G37" s="118">
        <v>20.977</v>
      </c>
      <c r="H37" s="118">
        <v>57.070999999999998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153.55499999999984</v>
      </c>
      <c r="E38" s="118">
        <v>86.778999999999996</v>
      </c>
      <c r="F38" s="118">
        <v>2.8929999999999998</v>
      </c>
      <c r="G38" s="118">
        <v>18.982999999999997</v>
      </c>
      <c r="H38" s="118">
        <v>44.899999999999835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0.56800000000000006</v>
      </c>
      <c r="E39" s="118">
        <v>-0.85699999999999987</v>
      </c>
      <c r="F39" s="118">
        <v>1.5249999999999999</v>
      </c>
      <c r="G39" s="118">
        <v>-0.24700000000000003</v>
      </c>
      <c r="H39" s="118">
        <v>0.14699999999999999</v>
      </c>
      <c r="I39" s="118">
        <v>-0.56799999999999962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50.466999999999857</v>
      </c>
      <c r="E40" s="118">
        <f t="shared" si="5"/>
        <v>7.3270000000000559</v>
      </c>
      <c r="F40" s="118">
        <f t="shared" si="5"/>
        <v>-1.7160000000000237</v>
      </c>
      <c r="G40" s="118">
        <f t="shared" si="5"/>
        <v>9.1559999999999633</v>
      </c>
      <c r="H40" s="118">
        <f t="shared" si="5"/>
        <v>35.69999999999996</v>
      </c>
      <c r="I40" s="118">
        <f t="shared" si="5"/>
        <v>-50.467000000000041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699.93299999999999</v>
      </c>
      <c r="E42" s="118">
        <v>28.870000000000022</v>
      </c>
      <c r="F42" s="118">
        <v>16.963999999999984</v>
      </c>
      <c r="G42" s="118">
        <v>179.67999999999998</v>
      </c>
      <c r="H42" s="118">
        <v>474.41900000000004</v>
      </c>
      <c r="I42" s="118">
        <v>-52.11200000000003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105.83500000000001</v>
      </c>
      <c r="E43" s="118">
        <v>0</v>
      </c>
      <c r="F43" s="118">
        <v>0</v>
      </c>
      <c r="G43" s="118">
        <v>105.83500000000001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105.83500000000001</v>
      </c>
      <c r="E44" s="118">
        <v>0</v>
      </c>
      <c r="F44" s="118">
        <v>0</v>
      </c>
      <c r="G44" s="118">
        <v>0</v>
      </c>
      <c r="H44" s="118">
        <v>105.83500000000001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699.93299999999999</v>
      </c>
      <c r="E45" s="118">
        <f t="shared" si="6"/>
        <v>28.870000000000022</v>
      </c>
      <c r="F45" s="118">
        <f t="shared" si="6"/>
        <v>16.963999999999984</v>
      </c>
      <c r="G45" s="118">
        <f t="shared" si="6"/>
        <v>73.84499999999997</v>
      </c>
      <c r="H45" s="118">
        <f t="shared" si="6"/>
        <v>580.25400000000002</v>
      </c>
      <c r="I45" s="118">
        <f t="shared" si="6"/>
        <v>-52.11200000000003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607.15900000000011</v>
      </c>
      <c r="E46" s="118">
        <v>0</v>
      </c>
      <c r="F46" s="118">
        <v>0</v>
      </c>
      <c r="G46" s="118">
        <v>57.965000000000018</v>
      </c>
      <c r="H46" s="118">
        <v>549.19400000000007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-1.5190000000000001</v>
      </c>
      <c r="F47" s="118">
        <v>-13.062000000000001</v>
      </c>
      <c r="G47" s="118">
        <v>0</v>
      </c>
      <c r="H47" s="118">
        <v>14.581000000000003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92.773999999999887</v>
      </c>
      <c r="E48" s="118">
        <f t="shared" si="7"/>
        <v>27.35100000000002</v>
      </c>
      <c r="F48" s="118">
        <f t="shared" si="7"/>
        <v>3.9019999999999833</v>
      </c>
      <c r="G48" s="118">
        <f t="shared" si="7"/>
        <v>15.879999999999953</v>
      </c>
      <c r="H48" s="118">
        <f t="shared" si="7"/>
        <v>45.640999999999948</v>
      </c>
      <c r="I48" s="118">
        <f t="shared" si="7"/>
        <v>-52.11200000000003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314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1618.3410000000001</v>
      </c>
      <c r="E8" s="118">
        <v>1158.2330000000002</v>
      </c>
      <c r="F8" s="118">
        <v>64.584999999999994</v>
      </c>
      <c r="G8" s="118">
        <v>142.14300000000003</v>
      </c>
      <c r="H8" s="118">
        <v>253.37999999999991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837.85900000000004</v>
      </c>
      <c r="E9" s="118">
        <v>657.90099999999973</v>
      </c>
      <c r="F9" s="118">
        <v>36.058999999999997</v>
      </c>
      <c r="G9" s="118">
        <v>51.546999999999997</v>
      </c>
      <c r="H9" s="118">
        <v>92.352000000000274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780.48200000000008</v>
      </c>
      <c r="E10" s="118">
        <f t="shared" si="0"/>
        <v>500.33200000000045</v>
      </c>
      <c r="F10" s="118">
        <f t="shared" si="0"/>
        <v>28.525999999999996</v>
      </c>
      <c r="G10" s="118">
        <f t="shared" si="0"/>
        <v>90.596000000000032</v>
      </c>
      <c r="H10" s="118">
        <f t="shared" si="0"/>
        <v>161.02799999999962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154.916</v>
      </c>
      <c r="E11" s="118">
        <v>87.42</v>
      </c>
      <c r="F11" s="118">
        <v>2.9260000000000002</v>
      </c>
      <c r="G11" s="118">
        <v>19.178999999999998</v>
      </c>
      <c r="H11" s="118">
        <v>45.390999999999991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625.56600000000003</v>
      </c>
      <c r="E12" s="118">
        <f>E10-E11</f>
        <v>412.91200000000043</v>
      </c>
      <c r="F12" s="118">
        <f>F10-F11</f>
        <v>25.599999999999994</v>
      </c>
      <c r="G12" s="118">
        <f>G10-G11</f>
        <v>71.41700000000003</v>
      </c>
      <c r="H12" s="118">
        <f>H10-H11</f>
        <v>115.63699999999963</v>
      </c>
      <c r="I12" s="118">
        <v>-43.586000000000013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487.04399999999998</v>
      </c>
      <c r="E13" s="118">
        <v>330.48899999999992</v>
      </c>
      <c r="F13" s="118">
        <v>21.198999999999998</v>
      </c>
      <c r="G13" s="118">
        <v>72.74799999999999</v>
      </c>
      <c r="H13" s="118">
        <v>62.608000000000047</v>
      </c>
      <c r="I13" s="118">
        <v>3.85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5.3790000000000004</v>
      </c>
      <c r="E14" s="118">
        <v>2.5890000000000004</v>
      </c>
      <c r="F14" s="118">
        <v>0.40100000000000002</v>
      </c>
      <c r="G14" s="118">
        <v>9.5000000000000001E-2</v>
      </c>
      <c r="H14" s="118">
        <v>2.294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11.804</v>
      </c>
      <c r="E15" s="118">
        <v>11.224</v>
      </c>
      <c r="F15" s="118">
        <v>0</v>
      </c>
      <c r="G15" s="118">
        <v>5.9000000000000004E-2</v>
      </c>
      <c r="H15" s="118">
        <v>0.52100000000000002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144.94700000000006</v>
      </c>
      <c r="E16" s="118">
        <f t="shared" si="1"/>
        <v>91.058000000000519</v>
      </c>
      <c r="F16" s="118">
        <f t="shared" si="1"/>
        <v>3.9999999999999964</v>
      </c>
      <c r="G16" s="118">
        <f t="shared" si="1"/>
        <v>-1.3669999999999605</v>
      </c>
      <c r="H16" s="118">
        <f t="shared" si="1"/>
        <v>51.255999999999588</v>
      </c>
      <c r="I16" s="118">
        <f t="shared" si="1"/>
        <v>-47.436000000000014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487.44100000000003</v>
      </c>
      <c r="E17" s="118">
        <v>0</v>
      </c>
      <c r="F17" s="118">
        <v>0</v>
      </c>
      <c r="G17" s="118">
        <v>0</v>
      </c>
      <c r="H17" s="118">
        <v>487.44100000000003</v>
      </c>
      <c r="I17" s="118">
        <v>3.4530000000000003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9.1239999999999988</v>
      </c>
      <c r="E18" s="118">
        <v>0</v>
      </c>
      <c r="F18" s="118">
        <v>0</v>
      </c>
      <c r="G18" s="118">
        <v>9.1239999999999988</v>
      </c>
      <c r="H18" s="118">
        <v>0</v>
      </c>
      <c r="I18" s="118">
        <v>4.8330000000000002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90.129000000000005</v>
      </c>
      <c r="E19" s="118">
        <v>0</v>
      </c>
      <c r="F19" s="118">
        <v>0</v>
      </c>
      <c r="G19" s="118">
        <v>90.129000000000005</v>
      </c>
      <c r="H19" s="118">
        <v>0</v>
      </c>
      <c r="I19" s="118">
        <v>1.3110000000000002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153.17300000000003</v>
      </c>
      <c r="E20" s="118">
        <v>70.650000000000006</v>
      </c>
      <c r="F20" s="118">
        <v>69.256</v>
      </c>
      <c r="G20" s="118">
        <v>7.891</v>
      </c>
      <c r="H20" s="118">
        <v>5.3760000000000003</v>
      </c>
      <c r="I20" s="118">
        <v>51.812000000000005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181.893</v>
      </c>
      <c r="E21" s="118">
        <v>35.890999999999998</v>
      </c>
      <c r="F21" s="118">
        <v>60.634</v>
      </c>
      <c r="G21" s="118">
        <v>4.1749999999999998</v>
      </c>
      <c r="H21" s="118">
        <v>81.192999999999998</v>
      </c>
      <c r="I21" s="118">
        <v>23.092000000000002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742.11300000000017</v>
      </c>
      <c r="E22" s="118">
        <f t="shared" si="2"/>
        <v>56.299000000000511</v>
      </c>
      <c r="F22" s="118">
        <f t="shared" si="2"/>
        <v>-4.6219999999999999</v>
      </c>
      <c r="G22" s="118">
        <f t="shared" si="2"/>
        <v>75.92200000000004</v>
      </c>
      <c r="H22" s="118">
        <f t="shared" si="2"/>
        <v>614.51399999999967</v>
      </c>
      <c r="I22" s="118">
        <f t="shared" si="2"/>
        <v>-76.225000000000009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114.51800000000001</v>
      </c>
      <c r="E23" s="118">
        <v>20.967000000000002</v>
      </c>
      <c r="F23" s="118">
        <v>2.0659999999999998</v>
      </c>
      <c r="G23" s="118">
        <v>0</v>
      </c>
      <c r="H23" s="118">
        <v>91.485000000000014</v>
      </c>
      <c r="I23" s="118">
        <v>1.177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115.575</v>
      </c>
      <c r="E24" s="118">
        <v>0</v>
      </c>
      <c r="F24" s="118">
        <v>0</v>
      </c>
      <c r="G24" s="118">
        <v>115.575</v>
      </c>
      <c r="H24" s="118">
        <v>0</v>
      </c>
      <c r="I24" s="118">
        <v>0.12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189.17100000000002</v>
      </c>
      <c r="E25" s="118">
        <v>0</v>
      </c>
      <c r="F25" s="118">
        <v>0</v>
      </c>
      <c r="G25" s="118">
        <v>0</v>
      </c>
      <c r="H25" s="118">
        <v>189.17100000000002</v>
      </c>
      <c r="I25" s="118">
        <v>1.1539999999999999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189.53799999999998</v>
      </c>
      <c r="E26" s="118">
        <v>5.612999999999996</v>
      </c>
      <c r="F26" s="118">
        <v>29.23</v>
      </c>
      <c r="G26" s="118">
        <v>154.476</v>
      </c>
      <c r="H26" s="118">
        <v>0.219</v>
      </c>
      <c r="I26" s="118">
        <v>0.78700000000000003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147.18300000000002</v>
      </c>
      <c r="E27" s="118">
        <v>3.9929999999999999</v>
      </c>
      <c r="F27" s="118">
        <v>12.704000000000001</v>
      </c>
      <c r="G27" s="118">
        <v>130.26700000000002</v>
      </c>
      <c r="H27" s="118">
        <v>0.219</v>
      </c>
      <c r="I27" s="118">
        <v>0.156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145.43100000000001</v>
      </c>
      <c r="E28" s="118">
        <v>0</v>
      </c>
      <c r="F28" s="118">
        <v>0</v>
      </c>
      <c r="G28" s="118">
        <v>0</v>
      </c>
      <c r="H28" s="118">
        <v>145.43100000000001</v>
      </c>
      <c r="I28" s="118">
        <v>1.9080000000000001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89.240999999999971</v>
      </c>
      <c r="E29" s="118">
        <v>10.61</v>
      </c>
      <c r="F29" s="118">
        <v>36.974999999999994</v>
      </c>
      <c r="G29" s="118">
        <v>19.471999999999994</v>
      </c>
      <c r="H29" s="118">
        <v>22.183999999999997</v>
      </c>
      <c r="I29" s="118">
        <v>13.546000000000001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75.701000000000008</v>
      </c>
      <c r="E30" s="118">
        <v>3.7549999999999999</v>
      </c>
      <c r="F30" s="118">
        <v>36.986999999999995</v>
      </c>
      <c r="G30" s="118">
        <v>7.3389999999999986</v>
      </c>
      <c r="H30" s="118">
        <v>27.619999999999997</v>
      </c>
      <c r="I30" s="118">
        <v>27.086000000000002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728.24500000000023</v>
      </c>
      <c r="E31" s="118">
        <f t="shared" si="3"/>
        <v>30.097000000000502</v>
      </c>
      <c r="F31" s="118">
        <f t="shared" si="3"/>
        <v>9.8500000000000014</v>
      </c>
      <c r="G31" s="118">
        <f t="shared" si="3"/>
        <v>203.57300000000004</v>
      </c>
      <c r="H31" s="118">
        <f t="shared" si="3"/>
        <v>484.72499999999968</v>
      </c>
      <c r="I31" s="118">
        <f t="shared" si="3"/>
        <v>-62.357000000000014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633.00199999999995</v>
      </c>
      <c r="E32" s="118">
        <v>0</v>
      </c>
      <c r="F32" s="118">
        <v>0</v>
      </c>
      <c r="G32" s="118">
        <v>180.78700000000001</v>
      </c>
      <c r="H32" s="118">
        <v>452.21499999999997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-1.5179999999999998</v>
      </c>
      <c r="F33" s="118">
        <v>-14.356999999999999</v>
      </c>
      <c r="G33" s="118">
        <v>0</v>
      </c>
      <c r="H33" s="118">
        <v>15.875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95.243000000000279</v>
      </c>
      <c r="E34" s="118">
        <f t="shared" si="4"/>
        <v>28.579000000000502</v>
      </c>
      <c r="F34" s="118">
        <f t="shared" si="4"/>
        <v>-4.5069999999999979</v>
      </c>
      <c r="G34" s="118">
        <f t="shared" si="4"/>
        <v>22.78600000000003</v>
      </c>
      <c r="H34" s="118">
        <f t="shared" si="4"/>
        <v>48.384999999999707</v>
      </c>
      <c r="I34" s="118">
        <f t="shared" si="4"/>
        <v>-62.357000000000014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30.608999999999998</v>
      </c>
      <c r="E35" s="118">
        <v>0.435</v>
      </c>
      <c r="F35" s="118">
        <v>5.6189999999999998</v>
      </c>
      <c r="G35" s="118">
        <v>21.287999999999997</v>
      </c>
      <c r="H35" s="118">
        <v>3.2669999999999999</v>
      </c>
      <c r="I35" s="118">
        <v>2.2090000000000001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26.147000000000002</v>
      </c>
      <c r="E36" s="118">
        <v>8.7849999999999984</v>
      </c>
      <c r="F36" s="118">
        <v>6.6589999999999998</v>
      </c>
      <c r="G36" s="118">
        <v>4.2390000000000008</v>
      </c>
      <c r="H36" s="118">
        <v>6.4639999999999995</v>
      </c>
      <c r="I36" s="118">
        <v>6.6710000000000003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187.80200000000002</v>
      </c>
      <c r="E37" s="118">
        <v>107.116</v>
      </c>
      <c r="F37" s="118">
        <v>3.52</v>
      </c>
      <c r="G37" s="118">
        <v>24.201000000000001</v>
      </c>
      <c r="H37" s="118">
        <v>52.965000000000018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154.916</v>
      </c>
      <c r="E38" s="118">
        <v>87.42</v>
      </c>
      <c r="F38" s="118">
        <v>2.9260000000000002</v>
      </c>
      <c r="G38" s="118">
        <v>19.178999999999998</v>
      </c>
      <c r="H38" s="118">
        <v>45.390999999999991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-0.84200000000000075</v>
      </c>
      <c r="E39" s="118">
        <v>2.4859999999999993</v>
      </c>
      <c r="F39" s="118">
        <v>-3.1640000000000001</v>
      </c>
      <c r="G39" s="118">
        <v>-0.47199999999999998</v>
      </c>
      <c r="H39" s="118">
        <v>0.308</v>
      </c>
      <c r="I39" s="118">
        <v>0.84200000000000053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58.737000000000265</v>
      </c>
      <c r="E40" s="118">
        <f t="shared" si="5"/>
        <v>14.747000000000503</v>
      </c>
      <c r="F40" s="118">
        <f t="shared" si="5"/>
        <v>-0.89699999999999802</v>
      </c>
      <c r="G40" s="118">
        <f t="shared" si="5"/>
        <v>1.1870000000000318</v>
      </c>
      <c r="H40" s="118">
        <f t="shared" si="5"/>
        <v>43.699999999999676</v>
      </c>
      <c r="I40" s="118">
        <f t="shared" si="5"/>
        <v>-58.737000000000016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728.24500000000012</v>
      </c>
      <c r="E42" s="118">
        <v>30.097000000000527</v>
      </c>
      <c r="F42" s="118">
        <v>9.8500000000000014</v>
      </c>
      <c r="G42" s="118">
        <v>203.57300000000004</v>
      </c>
      <c r="H42" s="118">
        <v>484.72499999999957</v>
      </c>
      <c r="I42" s="118">
        <v>-62.357000000000014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114.089</v>
      </c>
      <c r="E43" s="118">
        <v>0</v>
      </c>
      <c r="F43" s="118">
        <v>0</v>
      </c>
      <c r="G43" s="118">
        <v>114.089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114.089</v>
      </c>
      <c r="E44" s="118">
        <v>0</v>
      </c>
      <c r="F44" s="118">
        <v>0</v>
      </c>
      <c r="G44" s="118">
        <v>0</v>
      </c>
      <c r="H44" s="118">
        <v>114.089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728.24500000000012</v>
      </c>
      <c r="E45" s="118">
        <f t="shared" si="6"/>
        <v>30.097000000000527</v>
      </c>
      <c r="F45" s="118">
        <f t="shared" si="6"/>
        <v>9.8500000000000014</v>
      </c>
      <c r="G45" s="118">
        <f t="shared" si="6"/>
        <v>89.484000000000037</v>
      </c>
      <c r="H45" s="118">
        <f t="shared" si="6"/>
        <v>598.81399999999962</v>
      </c>
      <c r="I45" s="118">
        <f t="shared" si="6"/>
        <v>-62.357000000000014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633.00199999999995</v>
      </c>
      <c r="E46" s="118">
        <v>0</v>
      </c>
      <c r="F46" s="118">
        <v>0</v>
      </c>
      <c r="G46" s="118">
        <v>66.698000000000008</v>
      </c>
      <c r="H46" s="118">
        <v>566.30399999999997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-1.5179999999999998</v>
      </c>
      <c r="F47" s="118">
        <v>-14.356999999999999</v>
      </c>
      <c r="G47" s="118">
        <v>0</v>
      </c>
      <c r="H47" s="118">
        <v>15.875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95.243000000000166</v>
      </c>
      <c r="E48" s="118">
        <f t="shared" si="7"/>
        <v>28.579000000000526</v>
      </c>
      <c r="F48" s="118">
        <f t="shared" si="7"/>
        <v>-4.5069999999999979</v>
      </c>
      <c r="G48" s="118">
        <f t="shared" si="7"/>
        <v>22.78600000000003</v>
      </c>
      <c r="H48" s="118">
        <f t="shared" si="7"/>
        <v>48.38499999999965</v>
      </c>
      <c r="I48" s="118">
        <f t="shared" si="7"/>
        <v>-62.357000000000014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315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1549.251</v>
      </c>
      <c r="E8" s="118">
        <v>1115.6389999999999</v>
      </c>
      <c r="F8" s="118">
        <v>64.822999999999993</v>
      </c>
      <c r="G8" s="118">
        <v>124.81100000000001</v>
      </c>
      <c r="H8" s="118">
        <v>243.97800000000001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789.50599999999997</v>
      </c>
      <c r="E9" s="118">
        <v>625.90700000000004</v>
      </c>
      <c r="F9" s="118">
        <v>36.207999999999998</v>
      </c>
      <c r="G9" s="118">
        <v>40.744</v>
      </c>
      <c r="H9" s="118">
        <v>86.646999999999977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759.745</v>
      </c>
      <c r="E10" s="118">
        <f t="shared" si="0"/>
        <v>489.73199999999986</v>
      </c>
      <c r="F10" s="118">
        <f t="shared" si="0"/>
        <v>28.614999999999995</v>
      </c>
      <c r="G10" s="118">
        <f t="shared" si="0"/>
        <v>84.067000000000007</v>
      </c>
      <c r="H10" s="118">
        <f t="shared" si="0"/>
        <v>157.33100000000002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158.07699999999986</v>
      </c>
      <c r="E11" s="118">
        <v>89.27</v>
      </c>
      <c r="F11" s="118">
        <v>2.98</v>
      </c>
      <c r="G11" s="118">
        <v>19.606000000000002</v>
      </c>
      <c r="H11" s="118">
        <v>46.220999999999869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601.66800000000012</v>
      </c>
      <c r="E12" s="118">
        <f>E10-E11</f>
        <v>400.46199999999988</v>
      </c>
      <c r="F12" s="118">
        <f>F10-F11</f>
        <v>25.634999999999994</v>
      </c>
      <c r="G12" s="118">
        <f>G10-G11</f>
        <v>64.461000000000013</v>
      </c>
      <c r="H12" s="118">
        <f>H10-H11</f>
        <v>111.11000000000016</v>
      </c>
      <c r="I12" s="118">
        <v>-54.884999999999991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431.45900000000006</v>
      </c>
      <c r="E13" s="118">
        <v>294.91300000000001</v>
      </c>
      <c r="F13" s="118">
        <v>16.696000000000002</v>
      </c>
      <c r="G13" s="118">
        <v>65.292000000000002</v>
      </c>
      <c r="H13" s="118">
        <v>54.557999999999993</v>
      </c>
      <c r="I13" s="118">
        <v>3.347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6.04</v>
      </c>
      <c r="E14" s="118">
        <v>3.0979999999999994</v>
      </c>
      <c r="F14" s="118">
        <v>0.46799999999999997</v>
      </c>
      <c r="G14" s="118">
        <v>8.6999999999999994E-2</v>
      </c>
      <c r="H14" s="118">
        <v>2.3870000000000005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5.7710000000000008</v>
      </c>
      <c r="E15" s="118">
        <v>5.3320000000000007</v>
      </c>
      <c r="F15" s="118">
        <v>0</v>
      </c>
      <c r="G15" s="118">
        <v>2.6000000000000002E-2</v>
      </c>
      <c r="H15" s="118">
        <v>0.41299999999999998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169.94000000000005</v>
      </c>
      <c r="E16" s="118">
        <f t="shared" si="1"/>
        <v>107.78299999999987</v>
      </c>
      <c r="F16" s="118">
        <f t="shared" si="1"/>
        <v>8.470999999999993</v>
      </c>
      <c r="G16" s="118">
        <f t="shared" si="1"/>
        <v>-0.8919999999999888</v>
      </c>
      <c r="H16" s="118">
        <f t="shared" si="1"/>
        <v>54.578000000000159</v>
      </c>
      <c r="I16" s="118">
        <f t="shared" si="1"/>
        <v>-58.231999999999992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432.28999999999996</v>
      </c>
      <c r="E17" s="118">
        <v>0</v>
      </c>
      <c r="F17" s="118">
        <v>0</v>
      </c>
      <c r="G17" s="118">
        <v>0</v>
      </c>
      <c r="H17" s="118">
        <v>432.28999999999996</v>
      </c>
      <c r="I17" s="118">
        <v>2.516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7.2439999999999998</v>
      </c>
      <c r="E18" s="118">
        <v>0</v>
      </c>
      <c r="F18" s="118">
        <v>0</v>
      </c>
      <c r="G18" s="118">
        <v>7.2439999999999998</v>
      </c>
      <c r="H18" s="118">
        <v>0</v>
      </c>
      <c r="I18" s="118">
        <v>0.44700000000000001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92.810000000000016</v>
      </c>
      <c r="E19" s="118">
        <v>0</v>
      </c>
      <c r="F19" s="118">
        <v>0</v>
      </c>
      <c r="G19" s="118">
        <v>92.810000000000016</v>
      </c>
      <c r="H19" s="118">
        <v>0</v>
      </c>
      <c r="I19" s="118">
        <v>1.2249999999999999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183.08600000000001</v>
      </c>
      <c r="E20" s="118">
        <v>110.41500000000001</v>
      </c>
      <c r="F20" s="118">
        <v>61.603000000000002</v>
      </c>
      <c r="G20" s="118">
        <v>5.9419999999999993</v>
      </c>
      <c r="H20" s="118">
        <v>5.1259999999999986</v>
      </c>
      <c r="I20" s="118">
        <v>52.609000000000009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209.46</v>
      </c>
      <c r="E21" s="118">
        <v>33.802</v>
      </c>
      <c r="F21" s="118">
        <v>54.715000000000003</v>
      </c>
      <c r="G21" s="118">
        <v>5.71</v>
      </c>
      <c r="H21" s="118">
        <v>115.233</v>
      </c>
      <c r="I21" s="118">
        <v>26.234999999999996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714.17000000000007</v>
      </c>
      <c r="E22" s="118">
        <f t="shared" si="2"/>
        <v>31.169999999999867</v>
      </c>
      <c r="F22" s="118">
        <f t="shared" si="2"/>
        <v>1.5829999999999984</v>
      </c>
      <c r="G22" s="118">
        <f t="shared" si="2"/>
        <v>84.442000000000036</v>
      </c>
      <c r="H22" s="118">
        <f t="shared" si="2"/>
        <v>596.97500000000014</v>
      </c>
      <c r="I22" s="118">
        <f t="shared" si="2"/>
        <v>-81.311999999999998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107.94000000000001</v>
      </c>
      <c r="E23" s="118">
        <v>22.208000000000006</v>
      </c>
      <c r="F23" s="118">
        <v>2.12</v>
      </c>
      <c r="G23" s="118">
        <v>0</v>
      </c>
      <c r="H23" s="118">
        <v>83.612000000000009</v>
      </c>
      <c r="I23" s="118">
        <v>2.1180000000000003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109.95</v>
      </c>
      <c r="E24" s="118">
        <v>0</v>
      </c>
      <c r="F24" s="118">
        <v>0</v>
      </c>
      <c r="G24" s="118">
        <v>109.95</v>
      </c>
      <c r="H24" s="118">
        <v>0</v>
      </c>
      <c r="I24" s="118">
        <v>0.108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174.39800000000002</v>
      </c>
      <c r="E25" s="118">
        <v>0</v>
      </c>
      <c r="F25" s="118">
        <v>0</v>
      </c>
      <c r="G25" s="118">
        <v>0</v>
      </c>
      <c r="H25" s="118">
        <v>174.39800000000002</v>
      </c>
      <c r="I25" s="118">
        <v>0.83000000000000007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174.51399999999998</v>
      </c>
      <c r="E26" s="118">
        <v>4.8260000000000014</v>
      </c>
      <c r="F26" s="118">
        <v>27.909999999999997</v>
      </c>
      <c r="G26" s="118">
        <v>141.566</v>
      </c>
      <c r="H26" s="118">
        <v>0.21199999999999999</v>
      </c>
      <c r="I26" s="118">
        <v>0.71399999999999997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152.79099999999997</v>
      </c>
      <c r="E27" s="118">
        <v>4.048</v>
      </c>
      <c r="F27" s="118">
        <v>12.665999999999999</v>
      </c>
      <c r="G27" s="118">
        <v>135.86499999999998</v>
      </c>
      <c r="H27" s="118">
        <v>0.21199999999999999</v>
      </c>
      <c r="I27" s="118">
        <v>0.13700000000000001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150.94299999999998</v>
      </c>
      <c r="E28" s="118">
        <v>0</v>
      </c>
      <c r="F28" s="118">
        <v>0</v>
      </c>
      <c r="G28" s="118">
        <v>0</v>
      </c>
      <c r="H28" s="118">
        <v>150.94299999999998</v>
      </c>
      <c r="I28" s="118">
        <v>1.9850000000000001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87.58799999999998</v>
      </c>
      <c r="E29" s="118">
        <v>8.359</v>
      </c>
      <c r="F29" s="118">
        <v>40.525000000000006</v>
      </c>
      <c r="G29" s="118">
        <v>17.275999999999982</v>
      </c>
      <c r="H29" s="118">
        <v>21.428000000000001</v>
      </c>
      <c r="I29" s="118">
        <v>16.875999999999998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75.691999999999993</v>
      </c>
      <c r="E30" s="118">
        <v>3.9210000000000003</v>
      </c>
      <c r="F30" s="118">
        <v>40.379000000000005</v>
      </c>
      <c r="G30" s="118">
        <v>5.3259999999999934</v>
      </c>
      <c r="H30" s="118">
        <v>26.066000000000003</v>
      </c>
      <c r="I30" s="118">
        <v>28.772000000000002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702.55200000000013</v>
      </c>
      <c r="E31" s="118">
        <f t="shared" si="3"/>
        <v>5.3019999999998619</v>
      </c>
      <c r="F31" s="118">
        <f t="shared" si="3"/>
        <v>14.560999999999993</v>
      </c>
      <c r="G31" s="118">
        <f t="shared" si="3"/>
        <v>188.14300000000011</v>
      </c>
      <c r="H31" s="118">
        <f t="shared" si="3"/>
        <v>494.54600000000016</v>
      </c>
      <c r="I31" s="118">
        <f t="shared" si="3"/>
        <v>-69.693999999999974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605.37599999999998</v>
      </c>
      <c r="E32" s="118">
        <v>0</v>
      </c>
      <c r="F32" s="118">
        <v>0</v>
      </c>
      <c r="G32" s="118">
        <v>170.10999999999999</v>
      </c>
      <c r="H32" s="118">
        <v>435.26600000000002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-0.70299999999999985</v>
      </c>
      <c r="F33" s="118">
        <v>-13.031000000000002</v>
      </c>
      <c r="G33" s="118">
        <v>0</v>
      </c>
      <c r="H33" s="118">
        <v>13.734000000000002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97.176000000000158</v>
      </c>
      <c r="E34" s="118">
        <f t="shared" si="4"/>
        <v>4.5989999999998616</v>
      </c>
      <c r="F34" s="118">
        <f t="shared" si="4"/>
        <v>1.5299999999999905</v>
      </c>
      <c r="G34" s="118">
        <f t="shared" si="4"/>
        <v>18.033000000000129</v>
      </c>
      <c r="H34" s="118">
        <f t="shared" si="4"/>
        <v>73.014000000000152</v>
      </c>
      <c r="I34" s="118">
        <f t="shared" si="4"/>
        <v>-69.693999999999974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13.107000000000001</v>
      </c>
      <c r="E35" s="118">
        <v>0.255</v>
      </c>
      <c r="F35" s="118">
        <v>3.5170000000000003</v>
      </c>
      <c r="G35" s="118">
        <v>6.4809999999999999</v>
      </c>
      <c r="H35" s="118">
        <v>2.8540000000000001</v>
      </c>
      <c r="I35" s="118">
        <v>0.57300000000000006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11.511000000000001</v>
      </c>
      <c r="E36" s="118">
        <v>3.2179999999999995</v>
      </c>
      <c r="F36" s="118">
        <v>0.59299999999999997</v>
      </c>
      <c r="G36" s="118">
        <v>3.0350000000000001</v>
      </c>
      <c r="H36" s="118">
        <v>4.6650000000000009</v>
      </c>
      <c r="I36" s="118">
        <v>2.169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185.559</v>
      </c>
      <c r="E37" s="118">
        <v>112.43299999999999</v>
      </c>
      <c r="F37" s="118">
        <v>3.0460000000000003</v>
      </c>
      <c r="G37" s="118">
        <v>16.009</v>
      </c>
      <c r="H37" s="118">
        <v>54.070999999999998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158.07699999999986</v>
      </c>
      <c r="E38" s="118">
        <v>89.27</v>
      </c>
      <c r="F38" s="118">
        <v>2.98</v>
      </c>
      <c r="G38" s="118">
        <v>19.606000000000002</v>
      </c>
      <c r="H38" s="118">
        <v>46.220999999999869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-0.65199999999999925</v>
      </c>
      <c r="E39" s="118">
        <v>-1.4799999999999995</v>
      </c>
      <c r="F39" s="118">
        <v>0.92900000000000027</v>
      </c>
      <c r="G39" s="118">
        <v>-0.27599999999999997</v>
      </c>
      <c r="H39" s="118">
        <v>0.17499999999999999</v>
      </c>
      <c r="I39" s="118">
        <v>0.65199999999999925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68.750000000000014</v>
      </c>
      <c r="E40" s="118">
        <f t="shared" si="5"/>
        <v>-14.121000000000141</v>
      </c>
      <c r="F40" s="118">
        <f t="shared" si="5"/>
        <v>-2.3890000000000104</v>
      </c>
      <c r="G40" s="118">
        <f t="shared" si="5"/>
        <v>18.460000000000132</v>
      </c>
      <c r="H40" s="118">
        <f t="shared" si="5"/>
        <v>66.800000000000026</v>
      </c>
      <c r="I40" s="118">
        <f t="shared" si="5"/>
        <v>-68.749999999999972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702.55199999999991</v>
      </c>
      <c r="E42" s="118">
        <v>5.3019999999998397</v>
      </c>
      <c r="F42" s="118">
        <v>14.560999999999979</v>
      </c>
      <c r="G42" s="118">
        <v>188.14299999999997</v>
      </c>
      <c r="H42" s="118">
        <v>494.54600000000016</v>
      </c>
      <c r="I42" s="118">
        <v>-69.694000000000003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110.30699999999999</v>
      </c>
      <c r="E43" s="118">
        <v>0</v>
      </c>
      <c r="F43" s="118">
        <v>0</v>
      </c>
      <c r="G43" s="118">
        <v>110.30699999999999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110.30699999999999</v>
      </c>
      <c r="E44" s="118">
        <v>0</v>
      </c>
      <c r="F44" s="118">
        <v>0</v>
      </c>
      <c r="G44" s="118">
        <v>0</v>
      </c>
      <c r="H44" s="118">
        <v>110.30699999999999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702.55199999999991</v>
      </c>
      <c r="E45" s="118">
        <f t="shared" si="6"/>
        <v>5.3019999999998397</v>
      </c>
      <c r="F45" s="118">
        <f t="shared" si="6"/>
        <v>14.560999999999979</v>
      </c>
      <c r="G45" s="118">
        <f t="shared" si="6"/>
        <v>77.835999999999984</v>
      </c>
      <c r="H45" s="118">
        <f t="shared" si="6"/>
        <v>604.85300000000018</v>
      </c>
      <c r="I45" s="118">
        <f t="shared" si="6"/>
        <v>-69.694000000000003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605.37599999999998</v>
      </c>
      <c r="E46" s="118">
        <v>0</v>
      </c>
      <c r="F46" s="118">
        <v>0</v>
      </c>
      <c r="G46" s="118">
        <v>59.80299999999999</v>
      </c>
      <c r="H46" s="118">
        <v>545.57299999999998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-0.70299999999999985</v>
      </c>
      <c r="F47" s="118">
        <v>-13.031000000000002</v>
      </c>
      <c r="G47" s="118">
        <v>0</v>
      </c>
      <c r="H47" s="118">
        <v>13.734000000000002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97.175999999999931</v>
      </c>
      <c r="E48" s="118">
        <f t="shared" si="7"/>
        <v>4.5989999999998403</v>
      </c>
      <c r="F48" s="118">
        <f t="shared" si="7"/>
        <v>1.5299999999999763</v>
      </c>
      <c r="G48" s="118">
        <f t="shared" si="7"/>
        <v>18.032999999999994</v>
      </c>
      <c r="H48" s="118">
        <f t="shared" si="7"/>
        <v>73.014000000000209</v>
      </c>
      <c r="I48" s="118">
        <f t="shared" si="7"/>
        <v>-69.694000000000003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316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1546.0070000000003</v>
      </c>
      <c r="E8" s="118">
        <v>1105.9720000000002</v>
      </c>
      <c r="F8" s="118">
        <v>65.209000000000003</v>
      </c>
      <c r="G8" s="118">
        <v>126.45100000000002</v>
      </c>
      <c r="H8" s="118">
        <v>248.37500000000003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782.88400000000001</v>
      </c>
      <c r="E9" s="118">
        <v>617.20800000000008</v>
      </c>
      <c r="F9" s="118">
        <v>36.455999999999996</v>
      </c>
      <c r="G9" s="118">
        <v>42.232000000000006</v>
      </c>
      <c r="H9" s="118">
        <v>86.988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763.12300000000027</v>
      </c>
      <c r="E10" s="118">
        <f t="shared" si="0"/>
        <v>488.76400000000012</v>
      </c>
      <c r="F10" s="118">
        <f t="shared" si="0"/>
        <v>28.753000000000007</v>
      </c>
      <c r="G10" s="118">
        <f t="shared" si="0"/>
        <v>84.219000000000023</v>
      </c>
      <c r="H10" s="118">
        <f t="shared" si="0"/>
        <v>161.38700000000003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159.48799999999991</v>
      </c>
      <c r="E11" s="118">
        <v>89.96</v>
      </c>
      <c r="F11" s="118">
        <v>3.0219999999999998</v>
      </c>
      <c r="G11" s="118">
        <v>19.785999999999998</v>
      </c>
      <c r="H11" s="118">
        <v>46.719999999999914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603.63500000000033</v>
      </c>
      <c r="E12" s="118">
        <f>E10-E11</f>
        <v>398.80400000000014</v>
      </c>
      <c r="F12" s="118">
        <f>F10-F11</f>
        <v>25.731000000000009</v>
      </c>
      <c r="G12" s="118">
        <f>G10-G11</f>
        <v>64.433000000000021</v>
      </c>
      <c r="H12" s="118">
        <f>H10-H11</f>
        <v>114.66700000000012</v>
      </c>
      <c r="I12" s="118">
        <v>-48.91700000000003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451.64100000000008</v>
      </c>
      <c r="E13" s="118">
        <v>312.5</v>
      </c>
      <c r="F13" s="118">
        <v>17.297999999999998</v>
      </c>
      <c r="G13" s="118">
        <v>65.136000000000024</v>
      </c>
      <c r="H13" s="118">
        <v>56.707000000000029</v>
      </c>
      <c r="I13" s="118">
        <v>3.427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7.9649999999999999</v>
      </c>
      <c r="E14" s="118">
        <v>3.0270000000000001</v>
      </c>
      <c r="F14" s="118">
        <v>2.464</v>
      </c>
      <c r="G14" s="118">
        <v>7.7000000000000013E-2</v>
      </c>
      <c r="H14" s="118">
        <v>2.3969999999999998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5.3490000000000002</v>
      </c>
      <c r="E15" s="118">
        <v>4.9330000000000007</v>
      </c>
      <c r="F15" s="118">
        <v>0</v>
      </c>
      <c r="G15" s="118">
        <v>3.7000000000000005E-2</v>
      </c>
      <c r="H15" s="118">
        <v>0.379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149.37800000000024</v>
      </c>
      <c r="E16" s="118">
        <f t="shared" si="1"/>
        <v>88.21000000000015</v>
      </c>
      <c r="F16" s="118">
        <f t="shared" si="1"/>
        <v>5.9690000000000101</v>
      </c>
      <c r="G16" s="118">
        <f t="shared" si="1"/>
        <v>-0.74300000000000288</v>
      </c>
      <c r="H16" s="118">
        <f t="shared" si="1"/>
        <v>55.942000000000085</v>
      </c>
      <c r="I16" s="118">
        <f t="shared" si="1"/>
        <v>-52.34400000000003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451.73900000000003</v>
      </c>
      <c r="E17" s="118">
        <v>0</v>
      </c>
      <c r="F17" s="118">
        <v>0</v>
      </c>
      <c r="G17" s="118">
        <v>0</v>
      </c>
      <c r="H17" s="118">
        <v>451.73900000000003</v>
      </c>
      <c r="I17" s="118">
        <v>3.3289999999999997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7.1390000000000002</v>
      </c>
      <c r="E18" s="118">
        <v>0</v>
      </c>
      <c r="F18" s="118">
        <v>0</v>
      </c>
      <c r="G18" s="118">
        <v>7.1390000000000002</v>
      </c>
      <c r="H18" s="118">
        <v>0</v>
      </c>
      <c r="I18" s="118">
        <v>0.13600000000000001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90.548000000000002</v>
      </c>
      <c r="E19" s="118">
        <v>0</v>
      </c>
      <c r="F19" s="118">
        <v>0</v>
      </c>
      <c r="G19" s="118">
        <v>90.548000000000002</v>
      </c>
      <c r="H19" s="118">
        <v>0</v>
      </c>
      <c r="I19" s="118">
        <v>3.16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204.51700000000002</v>
      </c>
      <c r="E20" s="118">
        <v>128.97299999999998</v>
      </c>
      <c r="F20" s="118">
        <v>62.171000000000006</v>
      </c>
      <c r="G20" s="118">
        <v>8.3780000000000019</v>
      </c>
      <c r="H20" s="118">
        <v>4.9949999999999992</v>
      </c>
      <c r="I20" s="118">
        <v>55.282000000000004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217.96200000000005</v>
      </c>
      <c r="E21" s="118">
        <v>46.378999999999998</v>
      </c>
      <c r="F21" s="118">
        <v>65.266000000000005</v>
      </c>
      <c r="G21" s="118">
        <v>7.4740000000000002</v>
      </c>
      <c r="H21" s="118">
        <v>98.843000000000004</v>
      </c>
      <c r="I21" s="118">
        <v>41.837000000000003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697.97100000000023</v>
      </c>
      <c r="E22" s="118">
        <f t="shared" si="2"/>
        <v>5.6160000000001631</v>
      </c>
      <c r="F22" s="118">
        <f t="shared" si="2"/>
        <v>9.0640000000000072</v>
      </c>
      <c r="G22" s="118">
        <f t="shared" si="2"/>
        <v>81.762</v>
      </c>
      <c r="H22" s="118">
        <f t="shared" si="2"/>
        <v>601.52900000000011</v>
      </c>
      <c r="I22" s="118">
        <f t="shared" si="2"/>
        <v>-59.436000000000021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115.98699999999999</v>
      </c>
      <c r="E23" s="118">
        <v>22.435999999999996</v>
      </c>
      <c r="F23" s="118">
        <v>2.141</v>
      </c>
      <c r="G23" s="118">
        <v>0</v>
      </c>
      <c r="H23" s="118">
        <v>91.41</v>
      </c>
      <c r="I23" s="118">
        <v>6.7149999999999999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122.59399999999998</v>
      </c>
      <c r="E24" s="118">
        <v>0</v>
      </c>
      <c r="F24" s="118">
        <v>0</v>
      </c>
      <c r="G24" s="118">
        <v>122.59399999999998</v>
      </c>
      <c r="H24" s="118">
        <v>0</v>
      </c>
      <c r="I24" s="118">
        <v>0.108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181.43900000000002</v>
      </c>
      <c r="E25" s="118">
        <v>0</v>
      </c>
      <c r="F25" s="118">
        <v>0</v>
      </c>
      <c r="G25" s="118">
        <v>0</v>
      </c>
      <c r="H25" s="118">
        <v>181.43900000000002</v>
      </c>
      <c r="I25" s="118">
        <v>1.1019999999999999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181.80200000000005</v>
      </c>
      <c r="E26" s="118">
        <v>4.827</v>
      </c>
      <c r="F26" s="118">
        <v>28.383999999999997</v>
      </c>
      <c r="G26" s="118">
        <v>148.38300000000004</v>
      </c>
      <c r="H26" s="118">
        <v>0.20799999999999999</v>
      </c>
      <c r="I26" s="118">
        <v>0.73899999999999999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151.87899999999996</v>
      </c>
      <c r="E27" s="118">
        <v>4.0380000000000003</v>
      </c>
      <c r="F27" s="118">
        <v>12.757999999999999</v>
      </c>
      <c r="G27" s="118">
        <v>134.87499999999997</v>
      </c>
      <c r="H27" s="118">
        <v>0.20799999999999999</v>
      </c>
      <c r="I27" s="118">
        <v>0.16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150.05899999999997</v>
      </c>
      <c r="E28" s="118">
        <v>0</v>
      </c>
      <c r="F28" s="118">
        <v>0</v>
      </c>
      <c r="G28" s="118">
        <v>0</v>
      </c>
      <c r="H28" s="118">
        <v>150.05899999999997</v>
      </c>
      <c r="I28" s="118">
        <v>1.98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89.1</v>
      </c>
      <c r="E29" s="118">
        <v>10.176</v>
      </c>
      <c r="F29" s="118">
        <v>37.619</v>
      </c>
      <c r="G29" s="118">
        <v>19.382999999999996</v>
      </c>
      <c r="H29" s="118">
        <v>21.922000000000001</v>
      </c>
      <c r="I29" s="118">
        <v>13.619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76.949000000000012</v>
      </c>
      <c r="E30" s="118">
        <v>3.9089999999999998</v>
      </c>
      <c r="F30" s="118">
        <v>37.644999999999996</v>
      </c>
      <c r="G30" s="118">
        <v>6.0060000000000144</v>
      </c>
      <c r="H30" s="118">
        <v>29.388999999999999</v>
      </c>
      <c r="I30" s="118">
        <v>25.77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690.97</v>
      </c>
      <c r="E31" s="118">
        <f t="shared" si="3"/>
        <v>-22.297999999999838</v>
      </c>
      <c r="F31" s="118">
        <f t="shared" si="3"/>
        <v>22.574999999999999</v>
      </c>
      <c r="G31" s="118">
        <f t="shared" si="3"/>
        <v>204.48700000000008</v>
      </c>
      <c r="H31" s="118">
        <f t="shared" si="3"/>
        <v>486.20600000000007</v>
      </c>
      <c r="I31" s="118">
        <f t="shared" si="3"/>
        <v>-52.435000000000016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619.67699999999991</v>
      </c>
      <c r="E32" s="118">
        <v>0</v>
      </c>
      <c r="F32" s="118">
        <v>0</v>
      </c>
      <c r="G32" s="118">
        <v>170.35199999999998</v>
      </c>
      <c r="H32" s="118">
        <v>449.32499999999999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-0.70299999999999985</v>
      </c>
      <c r="F33" s="118">
        <v>-13.410999999999998</v>
      </c>
      <c r="G33" s="118">
        <v>0</v>
      </c>
      <c r="H33" s="118">
        <v>14.113999999999997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71.29300000000012</v>
      </c>
      <c r="E34" s="118">
        <f t="shared" si="4"/>
        <v>-23.000999999999838</v>
      </c>
      <c r="F34" s="118">
        <f t="shared" si="4"/>
        <v>9.1640000000000015</v>
      </c>
      <c r="G34" s="118">
        <f t="shared" si="4"/>
        <v>34.135000000000105</v>
      </c>
      <c r="H34" s="118">
        <f t="shared" si="4"/>
        <v>50.995000000000083</v>
      </c>
      <c r="I34" s="118">
        <f t="shared" si="4"/>
        <v>-52.435000000000016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14.233000000000001</v>
      </c>
      <c r="E35" s="118">
        <v>0.23899999999999999</v>
      </c>
      <c r="F35" s="118">
        <v>3.597</v>
      </c>
      <c r="G35" s="118">
        <v>7.5120000000000005</v>
      </c>
      <c r="H35" s="118">
        <v>2.8849999999999998</v>
      </c>
      <c r="I35" s="118">
        <v>0.76600000000000001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12.793999999999997</v>
      </c>
      <c r="E36" s="118">
        <v>4.8179999999999996</v>
      </c>
      <c r="F36" s="118">
        <v>2.3E-2</v>
      </c>
      <c r="G36" s="118">
        <v>3.0169999999999995</v>
      </c>
      <c r="H36" s="118">
        <v>4.9359999999999999</v>
      </c>
      <c r="I36" s="118">
        <v>2.2050000000000001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178.34599999999998</v>
      </c>
      <c r="E37" s="118">
        <v>96.781999999999996</v>
      </c>
      <c r="F37" s="118">
        <v>3.2870000000000004</v>
      </c>
      <c r="G37" s="118">
        <v>21.675000000000001</v>
      </c>
      <c r="H37" s="118">
        <v>56.601999999999983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159.48799999999991</v>
      </c>
      <c r="E38" s="118">
        <v>89.96</v>
      </c>
      <c r="F38" s="118">
        <v>3.0219999999999998</v>
      </c>
      <c r="G38" s="118">
        <v>19.785999999999998</v>
      </c>
      <c r="H38" s="118">
        <v>46.719999999999914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-1.9999999999999601E-2</v>
      </c>
      <c r="E39" s="118">
        <v>-1.1999999999999997</v>
      </c>
      <c r="F39" s="118">
        <v>1.2850000000000001</v>
      </c>
      <c r="G39" s="118">
        <v>-0.26900000000000002</v>
      </c>
      <c r="H39" s="118">
        <v>0.16400000000000001</v>
      </c>
      <c r="I39" s="118">
        <v>1.9999999999999574E-2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51.016000000000055</v>
      </c>
      <c r="E40" s="118">
        <f t="shared" si="5"/>
        <v>-24.043999999999844</v>
      </c>
      <c r="F40" s="118">
        <f t="shared" si="5"/>
        <v>4.0400000000000009</v>
      </c>
      <c r="G40" s="118">
        <f t="shared" si="5"/>
        <v>28.020000000000099</v>
      </c>
      <c r="H40" s="118">
        <f t="shared" si="5"/>
        <v>43.000000000000014</v>
      </c>
      <c r="I40" s="118">
        <f t="shared" si="5"/>
        <v>-51.01600000000002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690.97000000000014</v>
      </c>
      <c r="E42" s="118">
        <v>-22.297999999999853</v>
      </c>
      <c r="F42" s="118">
        <v>22.574999999999989</v>
      </c>
      <c r="G42" s="118">
        <v>204.48700000000002</v>
      </c>
      <c r="H42" s="118">
        <v>486.20600000000002</v>
      </c>
      <c r="I42" s="118">
        <v>-52.435000000000038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110.499</v>
      </c>
      <c r="E43" s="118">
        <v>0</v>
      </c>
      <c r="F43" s="118">
        <v>0</v>
      </c>
      <c r="G43" s="118">
        <v>110.499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110.499</v>
      </c>
      <c r="E44" s="118">
        <v>0</v>
      </c>
      <c r="F44" s="118">
        <v>0</v>
      </c>
      <c r="G44" s="118">
        <v>0</v>
      </c>
      <c r="H44" s="118">
        <v>110.499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690.97000000000014</v>
      </c>
      <c r="E45" s="118">
        <f t="shared" si="6"/>
        <v>-22.297999999999853</v>
      </c>
      <c r="F45" s="118">
        <f t="shared" si="6"/>
        <v>22.574999999999989</v>
      </c>
      <c r="G45" s="118">
        <f t="shared" si="6"/>
        <v>93.988000000000028</v>
      </c>
      <c r="H45" s="118">
        <f t="shared" si="6"/>
        <v>596.70500000000004</v>
      </c>
      <c r="I45" s="118">
        <f t="shared" si="6"/>
        <v>-52.435000000000038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619.67699999999991</v>
      </c>
      <c r="E46" s="118">
        <v>0</v>
      </c>
      <c r="F46" s="118">
        <v>0</v>
      </c>
      <c r="G46" s="118">
        <v>59.852999999999994</v>
      </c>
      <c r="H46" s="118">
        <v>559.82399999999996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-0.70299999999999985</v>
      </c>
      <c r="F47" s="118">
        <v>-13.410999999999998</v>
      </c>
      <c r="G47" s="118">
        <v>0</v>
      </c>
      <c r="H47" s="118">
        <v>14.113999999999997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71.293000000000234</v>
      </c>
      <c r="E48" s="118">
        <f t="shared" si="7"/>
        <v>-23.000999999999852</v>
      </c>
      <c r="F48" s="118">
        <f t="shared" si="7"/>
        <v>9.1639999999999908</v>
      </c>
      <c r="G48" s="118">
        <f t="shared" si="7"/>
        <v>34.135000000000034</v>
      </c>
      <c r="H48" s="118">
        <f t="shared" si="7"/>
        <v>50.995000000000083</v>
      </c>
      <c r="I48" s="118">
        <f t="shared" si="7"/>
        <v>-52.435000000000038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317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1589.5519999999999</v>
      </c>
      <c r="E8" s="118">
        <v>1137.107</v>
      </c>
      <c r="F8" s="118">
        <v>65.325999999999993</v>
      </c>
      <c r="G8" s="118">
        <v>130.03100000000001</v>
      </c>
      <c r="H8" s="118">
        <v>257.08799999999997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805.74299999999994</v>
      </c>
      <c r="E9" s="118">
        <v>632.39499999999998</v>
      </c>
      <c r="F9" s="118">
        <v>36.521999999999998</v>
      </c>
      <c r="G9" s="118">
        <v>45.617000000000004</v>
      </c>
      <c r="H9" s="118">
        <v>91.208999999999989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783.80899999999997</v>
      </c>
      <c r="E10" s="118">
        <f t="shared" si="0"/>
        <v>504.71199999999999</v>
      </c>
      <c r="F10" s="118">
        <f t="shared" si="0"/>
        <v>28.803999999999995</v>
      </c>
      <c r="G10" s="118">
        <f t="shared" si="0"/>
        <v>84.414000000000001</v>
      </c>
      <c r="H10" s="118">
        <f t="shared" si="0"/>
        <v>165.87899999999996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160.69799999999998</v>
      </c>
      <c r="E11" s="118">
        <v>90.504999999999995</v>
      </c>
      <c r="F11" s="118">
        <v>3.052</v>
      </c>
      <c r="G11" s="118">
        <v>19.962999999999997</v>
      </c>
      <c r="H11" s="118">
        <v>47.177999999999969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623.11099999999999</v>
      </c>
      <c r="E12" s="118">
        <f>E10-E11</f>
        <v>414.20699999999999</v>
      </c>
      <c r="F12" s="118">
        <f>F10-F11</f>
        <v>25.751999999999995</v>
      </c>
      <c r="G12" s="118">
        <f>G10-G11</f>
        <v>64.451000000000008</v>
      </c>
      <c r="H12" s="118">
        <f>H10-H11</f>
        <v>118.70099999999999</v>
      </c>
      <c r="I12" s="118">
        <v>-46.83499999999998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458.20399999999995</v>
      </c>
      <c r="E13" s="118">
        <v>316.92200000000003</v>
      </c>
      <c r="F13" s="118">
        <v>16.943000000000001</v>
      </c>
      <c r="G13" s="118">
        <v>65.347999999999985</v>
      </c>
      <c r="H13" s="118">
        <v>58.991</v>
      </c>
      <c r="I13" s="118">
        <v>3.3980000000000001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6.0020000000000007</v>
      </c>
      <c r="E14" s="118">
        <v>3.0679999999999996</v>
      </c>
      <c r="F14" s="118">
        <v>0.46699999999999997</v>
      </c>
      <c r="G14" s="118">
        <v>8.900000000000001E-2</v>
      </c>
      <c r="H14" s="118">
        <v>2.378000000000001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5.4789999999999992</v>
      </c>
      <c r="E15" s="118">
        <v>5.0319999999999991</v>
      </c>
      <c r="F15" s="118">
        <v>0</v>
      </c>
      <c r="G15" s="118">
        <v>4.9000000000000002E-2</v>
      </c>
      <c r="H15" s="118">
        <v>0.39800000000000002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164.38400000000001</v>
      </c>
      <c r="E16" s="118">
        <f t="shared" si="1"/>
        <v>99.248999999999967</v>
      </c>
      <c r="F16" s="118">
        <f t="shared" si="1"/>
        <v>8.3419999999999934</v>
      </c>
      <c r="G16" s="118">
        <f t="shared" si="1"/>
        <v>-0.93699999999997707</v>
      </c>
      <c r="H16" s="118">
        <f t="shared" si="1"/>
        <v>57.73</v>
      </c>
      <c r="I16" s="118">
        <f t="shared" si="1"/>
        <v>-50.232999999999983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457.62500000000006</v>
      </c>
      <c r="E17" s="118">
        <v>0</v>
      </c>
      <c r="F17" s="118">
        <v>0</v>
      </c>
      <c r="G17" s="118">
        <v>0</v>
      </c>
      <c r="H17" s="118">
        <v>457.62500000000006</v>
      </c>
      <c r="I17" s="118">
        <v>3.9769999999999999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7.2829999999999995</v>
      </c>
      <c r="E18" s="118">
        <v>0</v>
      </c>
      <c r="F18" s="118">
        <v>0</v>
      </c>
      <c r="G18" s="118">
        <v>7.2829999999999995</v>
      </c>
      <c r="H18" s="118">
        <v>0</v>
      </c>
      <c r="I18" s="118">
        <v>0.124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92.86999999999999</v>
      </c>
      <c r="E19" s="118">
        <v>0</v>
      </c>
      <c r="F19" s="118">
        <v>0</v>
      </c>
      <c r="G19" s="118">
        <v>92.86999999999999</v>
      </c>
      <c r="H19" s="118">
        <v>0</v>
      </c>
      <c r="I19" s="118">
        <v>1.401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148.03200000000004</v>
      </c>
      <c r="E20" s="118">
        <v>81.433000000000007</v>
      </c>
      <c r="F20" s="118">
        <v>55.54</v>
      </c>
      <c r="G20" s="118">
        <v>6.1930000000000005</v>
      </c>
      <c r="H20" s="118">
        <v>4.8660000000000005</v>
      </c>
      <c r="I20" s="118">
        <v>51.073999999999998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174.87100000000001</v>
      </c>
      <c r="E21" s="118">
        <v>29.837</v>
      </c>
      <c r="F21" s="118">
        <v>56.25</v>
      </c>
      <c r="G21" s="118">
        <v>4.2780000000000005</v>
      </c>
      <c r="H21" s="118">
        <v>84.506</v>
      </c>
      <c r="I21" s="118">
        <v>24.234999999999999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734.43499999999995</v>
      </c>
      <c r="E22" s="118">
        <f t="shared" si="2"/>
        <v>47.652999999999963</v>
      </c>
      <c r="F22" s="118">
        <f t="shared" si="2"/>
        <v>9.0519999999999925</v>
      </c>
      <c r="G22" s="118">
        <f t="shared" si="2"/>
        <v>82.735000000000028</v>
      </c>
      <c r="H22" s="118">
        <f t="shared" si="2"/>
        <v>594.995</v>
      </c>
      <c r="I22" s="118">
        <f t="shared" si="2"/>
        <v>-71.817999999999984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102.74900000000001</v>
      </c>
      <c r="E23" s="118">
        <v>20.043000000000003</v>
      </c>
      <c r="F23" s="118">
        <v>1.9110000000000003</v>
      </c>
      <c r="G23" s="118">
        <v>0</v>
      </c>
      <c r="H23" s="118">
        <v>80.795000000000002</v>
      </c>
      <c r="I23" s="118">
        <v>1.5880000000000001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104.23000000000002</v>
      </c>
      <c r="E24" s="118">
        <v>0</v>
      </c>
      <c r="F24" s="118">
        <v>0</v>
      </c>
      <c r="G24" s="118">
        <v>104.23000000000002</v>
      </c>
      <c r="H24" s="118">
        <v>0</v>
      </c>
      <c r="I24" s="118">
        <v>0.107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179.84</v>
      </c>
      <c r="E25" s="118">
        <v>0</v>
      </c>
      <c r="F25" s="118">
        <v>0</v>
      </c>
      <c r="G25" s="118">
        <v>0</v>
      </c>
      <c r="H25" s="118">
        <v>179.84</v>
      </c>
      <c r="I25" s="118">
        <v>1.3220000000000001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180.435</v>
      </c>
      <c r="E26" s="118">
        <v>4.8219999999999983</v>
      </c>
      <c r="F26" s="118">
        <v>28.425999999999998</v>
      </c>
      <c r="G26" s="118">
        <v>146.98600000000002</v>
      </c>
      <c r="H26" s="118">
        <v>0.20099999999999998</v>
      </c>
      <c r="I26" s="118">
        <v>0.72699999999999998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154.67600000000002</v>
      </c>
      <c r="E27" s="118">
        <v>4.0309999999999997</v>
      </c>
      <c r="F27" s="118">
        <v>12.805</v>
      </c>
      <c r="G27" s="118">
        <v>137.63900000000001</v>
      </c>
      <c r="H27" s="118">
        <v>0.20099999999999998</v>
      </c>
      <c r="I27" s="118">
        <v>0.14000000000000001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152.785</v>
      </c>
      <c r="E28" s="118">
        <v>0</v>
      </c>
      <c r="F28" s="118">
        <v>0</v>
      </c>
      <c r="G28" s="118">
        <v>0</v>
      </c>
      <c r="H28" s="118">
        <v>152.785</v>
      </c>
      <c r="I28" s="118">
        <v>2.0310000000000001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87.264000000000024</v>
      </c>
      <c r="E29" s="118">
        <v>9.5960000000000001</v>
      </c>
      <c r="F29" s="118">
        <v>37.857000000000006</v>
      </c>
      <c r="G29" s="118">
        <v>17.638000000000005</v>
      </c>
      <c r="H29" s="118">
        <v>22.173000000000002</v>
      </c>
      <c r="I29" s="118">
        <v>13.411999999999999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75.418000000000035</v>
      </c>
      <c r="E30" s="118">
        <v>3.774</v>
      </c>
      <c r="F30" s="118">
        <v>37.904000000000011</v>
      </c>
      <c r="G30" s="118">
        <v>6.7720000000000056</v>
      </c>
      <c r="H30" s="118">
        <v>26.968000000000004</v>
      </c>
      <c r="I30" s="118">
        <v>25.257999999999999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722.77399999999989</v>
      </c>
      <c r="E31" s="118">
        <f t="shared" si="3"/>
        <v>22.578999999999962</v>
      </c>
      <c r="F31" s="118">
        <f t="shared" si="3"/>
        <v>22.808999999999997</v>
      </c>
      <c r="G31" s="118">
        <f t="shared" si="3"/>
        <v>185.44600000000003</v>
      </c>
      <c r="H31" s="118">
        <f t="shared" si="3"/>
        <v>491.94</v>
      </c>
      <c r="I31" s="118">
        <f t="shared" si="3"/>
        <v>-60.156999999999968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633.04899999999998</v>
      </c>
      <c r="E32" s="118">
        <v>0</v>
      </c>
      <c r="F32" s="118">
        <v>0</v>
      </c>
      <c r="G32" s="118">
        <v>173.58899999999997</v>
      </c>
      <c r="H32" s="118">
        <v>459.46000000000004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-0.70299999999999985</v>
      </c>
      <c r="F33" s="118">
        <v>-13.408999999999999</v>
      </c>
      <c r="G33" s="118">
        <v>0</v>
      </c>
      <c r="H33" s="118">
        <v>14.112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89.724999999999909</v>
      </c>
      <c r="E34" s="118">
        <f t="shared" si="4"/>
        <v>21.875999999999962</v>
      </c>
      <c r="F34" s="118">
        <f t="shared" si="4"/>
        <v>9.3999999999999986</v>
      </c>
      <c r="G34" s="118">
        <f t="shared" si="4"/>
        <v>11.857000000000056</v>
      </c>
      <c r="H34" s="118">
        <f t="shared" si="4"/>
        <v>46.591999999999963</v>
      </c>
      <c r="I34" s="118">
        <f t="shared" si="4"/>
        <v>-60.156999999999968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16.212000000000003</v>
      </c>
      <c r="E35" s="118">
        <v>0.376</v>
      </c>
      <c r="F35" s="118">
        <v>3.637</v>
      </c>
      <c r="G35" s="118">
        <v>9.054000000000002</v>
      </c>
      <c r="H35" s="118">
        <v>3.1450000000000005</v>
      </c>
      <c r="I35" s="118">
        <v>0.71799999999999997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14.765999999999998</v>
      </c>
      <c r="E36" s="118">
        <v>5.855999999999999</v>
      </c>
      <c r="F36" s="118">
        <v>0.192</v>
      </c>
      <c r="G36" s="118">
        <v>3.4819999999999993</v>
      </c>
      <c r="H36" s="118">
        <v>5.2359999999999998</v>
      </c>
      <c r="I36" s="118">
        <v>2.1640000000000001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190.26599999999999</v>
      </c>
      <c r="E37" s="118">
        <v>104.687</v>
      </c>
      <c r="F37" s="118">
        <v>3.3290000000000002</v>
      </c>
      <c r="G37" s="118">
        <v>22.922000000000001</v>
      </c>
      <c r="H37" s="118">
        <v>59.328000000000003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160.69799999999998</v>
      </c>
      <c r="E38" s="118">
        <v>90.504999999999995</v>
      </c>
      <c r="F38" s="118">
        <v>3.052</v>
      </c>
      <c r="G38" s="118">
        <v>19.962999999999997</v>
      </c>
      <c r="H38" s="118">
        <v>47.177999999999969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-1.2709999999999999</v>
      </c>
      <c r="E39" s="118">
        <v>-2.4660000000000002</v>
      </c>
      <c r="F39" s="118">
        <v>1.2880000000000003</v>
      </c>
      <c r="G39" s="118">
        <v>-0.22600000000000001</v>
      </c>
      <c r="H39" s="118">
        <v>0.13300000000000001</v>
      </c>
      <c r="I39" s="118">
        <v>1.2709999999999999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59.9819999999999</v>
      </c>
      <c r="E40" s="118">
        <f t="shared" si="5"/>
        <v>15.639999999999951</v>
      </c>
      <c r="F40" s="118">
        <f t="shared" si="5"/>
        <v>4.3899999999999979</v>
      </c>
      <c r="G40" s="118">
        <f t="shared" si="5"/>
        <v>3.5520000000000502</v>
      </c>
      <c r="H40" s="118">
        <f t="shared" si="5"/>
        <v>36.39999999999992</v>
      </c>
      <c r="I40" s="118">
        <f t="shared" si="5"/>
        <v>-59.981999999999971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722.77399999999989</v>
      </c>
      <c r="E42" s="118">
        <v>22.578999999999933</v>
      </c>
      <c r="F42" s="118">
        <v>22.808999999999997</v>
      </c>
      <c r="G42" s="118">
        <v>185.44600000000008</v>
      </c>
      <c r="H42" s="118">
        <v>491.93999999999994</v>
      </c>
      <c r="I42" s="118">
        <v>-60.156999999999982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111.834</v>
      </c>
      <c r="E43" s="118">
        <v>0</v>
      </c>
      <c r="F43" s="118">
        <v>0</v>
      </c>
      <c r="G43" s="118">
        <v>111.834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111.834</v>
      </c>
      <c r="E44" s="118">
        <v>0</v>
      </c>
      <c r="F44" s="118">
        <v>0</v>
      </c>
      <c r="G44" s="118">
        <v>0</v>
      </c>
      <c r="H44" s="118">
        <v>111.834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722.77399999999989</v>
      </c>
      <c r="E45" s="118">
        <f t="shared" si="6"/>
        <v>22.578999999999933</v>
      </c>
      <c r="F45" s="118">
        <f t="shared" si="6"/>
        <v>22.808999999999997</v>
      </c>
      <c r="G45" s="118">
        <f t="shared" si="6"/>
        <v>73.61200000000008</v>
      </c>
      <c r="H45" s="118">
        <f t="shared" si="6"/>
        <v>603.77399999999989</v>
      </c>
      <c r="I45" s="118">
        <f t="shared" si="6"/>
        <v>-60.156999999999982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633.04899999999998</v>
      </c>
      <c r="E46" s="118">
        <v>0</v>
      </c>
      <c r="F46" s="118">
        <v>0</v>
      </c>
      <c r="G46" s="118">
        <v>61.754999999999974</v>
      </c>
      <c r="H46" s="118">
        <v>571.29399999999998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-0.70299999999999985</v>
      </c>
      <c r="F47" s="118">
        <v>-13.408999999999999</v>
      </c>
      <c r="G47" s="118">
        <v>0</v>
      </c>
      <c r="H47" s="118">
        <v>14.112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89.724999999999909</v>
      </c>
      <c r="E48" s="118">
        <f t="shared" si="7"/>
        <v>21.875999999999934</v>
      </c>
      <c r="F48" s="118">
        <f t="shared" si="7"/>
        <v>9.3999999999999986</v>
      </c>
      <c r="G48" s="118">
        <f t="shared" si="7"/>
        <v>11.857000000000106</v>
      </c>
      <c r="H48" s="118">
        <f t="shared" si="7"/>
        <v>46.591999999999906</v>
      </c>
      <c r="I48" s="118">
        <f t="shared" si="7"/>
        <v>-60.156999999999982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5" customWidth="1"/>
    <col min="2" max="2" width="1.5" style="117" customWidth="1"/>
    <col min="3" max="3" width="30" style="105" customWidth="1"/>
    <col min="4" max="4" width="9.375" style="105" customWidth="1"/>
    <col min="5" max="6" width="9.5" style="105" customWidth="1"/>
    <col min="7" max="9" width="9.375" style="105" customWidth="1"/>
    <col min="10" max="11" width="7.25" style="105" customWidth="1"/>
    <col min="12" max="16384" width="11" style="105"/>
  </cols>
  <sheetData>
    <row r="1" spans="1:11" ht="12" customHeight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4"/>
    </row>
    <row r="2" spans="1:11" ht="12" customHeight="1">
      <c r="A2" s="106" t="s">
        <v>214</v>
      </c>
      <c r="B2" s="103"/>
      <c r="C2" s="103"/>
      <c r="D2" s="103"/>
      <c r="E2" s="103"/>
      <c r="F2" s="103"/>
      <c r="G2" s="103"/>
      <c r="H2" s="103"/>
      <c r="I2" s="103"/>
      <c r="J2" s="104"/>
      <c r="K2" s="104"/>
    </row>
    <row r="3" spans="1:11" ht="12" customHeight="1">
      <c r="A3" s="107"/>
      <c r="B3" s="103"/>
      <c r="C3" s="103"/>
      <c r="D3" s="103"/>
      <c r="E3" s="103"/>
      <c r="F3" s="103"/>
      <c r="G3" s="103"/>
      <c r="H3" s="103"/>
      <c r="I3" s="103"/>
      <c r="J3" s="104"/>
      <c r="K3" s="104"/>
    </row>
    <row r="4" spans="1:11" ht="12" customHeight="1">
      <c r="A4" s="108" t="s">
        <v>320</v>
      </c>
      <c r="B4" s="103"/>
      <c r="C4" s="103"/>
      <c r="D4" s="103"/>
      <c r="E4" s="103"/>
      <c r="F4" s="103"/>
      <c r="G4" s="103"/>
      <c r="H4" s="103"/>
      <c r="I4" s="103"/>
      <c r="J4" s="104"/>
      <c r="K4" s="104"/>
    </row>
    <row r="5" spans="1:11" ht="12" customHeight="1">
      <c r="A5" s="109" t="s">
        <v>4</v>
      </c>
      <c r="B5" s="103"/>
      <c r="C5" s="103"/>
      <c r="D5" s="103"/>
      <c r="E5" s="103"/>
      <c r="F5" s="103"/>
      <c r="G5" s="103"/>
      <c r="H5" s="103"/>
      <c r="I5" s="103"/>
      <c r="J5" s="104"/>
      <c r="K5" s="104"/>
    </row>
    <row r="6" spans="1:11" ht="12" customHeight="1">
      <c r="A6" s="110"/>
      <c r="B6" s="111"/>
      <c r="C6" s="110"/>
      <c r="D6" s="110"/>
      <c r="E6" s="110"/>
      <c r="F6" s="110"/>
      <c r="G6" s="110"/>
      <c r="H6" s="110"/>
      <c r="I6" s="110"/>
      <c r="J6" s="112"/>
      <c r="K6" s="112"/>
    </row>
    <row r="7" spans="1:11" ht="45">
      <c r="A7" s="113"/>
      <c r="B7" s="111"/>
      <c r="C7" s="114" t="s">
        <v>150</v>
      </c>
      <c r="D7" s="115" t="s">
        <v>151</v>
      </c>
      <c r="E7" s="115" t="s">
        <v>152</v>
      </c>
      <c r="F7" s="115" t="s">
        <v>153</v>
      </c>
      <c r="G7" s="115" t="s">
        <v>10</v>
      </c>
      <c r="H7" s="115" t="s">
        <v>154</v>
      </c>
      <c r="I7" s="115" t="s">
        <v>155</v>
      </c>
      <c r="J7" s="116"/>
      <c r="K7" s="116"/>
    </row>
    <row r="8" spans="1:11" ht="24" customHeight="1">
      <c r="A8" s="105">
        <v>1</v>
      </c>
      <c r="C8" s="4" t="s">
        <v>156</v>
      </c>
      <c r="D8" s="118">
        <v>1620.0330000000001</v>
      </c>
      <c r="E8" s="118">
        <v>1146.884</v>
      </c>
      <c r="F8" s="118">
        <v>65.201999999999998</v>
      </c>
      <c r="G8" s="118">
        <v>147.72800000000001</v>
      </c>
      <c r="H8" s="118">
        <v>260.21899999999999</v>
      </c>
      <c r="I8" s="118">
        <v>0</v>
      </c>
      <c r="J8" s="119"/>
      <c r="K8" s="119"/>
    </row>
    <row r="9" spans="1:11" ht="12" customHeight="1">
      <c r="A9" s="105">
        <v>2</v>
      </c>
      <c r="B9" s="117" t="s">
        <v>157</v>
      </c>
      <c r="C9" s="5" t="s">
        <v>31</v>
      </c>
      <c r="D9" s="118">
        <v>820.55300000000011</v>
      </c>
      <c r="E9" s="118">
        <v>637.68200000000002</v>
      </c>
      <c r="F9" s="118">
        <v>36.441999999999993</v>
      </c>
      <c r="G9" s="118">
        <v>53.34</v>
      </c>
      <c r="H9" s="118">
        <v>93.088999999999999</v>
      </c>
      <c r="I9" s="118">
        <v>0</v>
      </c>
      <c r="J9" s="119"/>
      <c r="K9" s="119"/>
    </row>
    <row r="10" spans="1:11" ht="18" customHeight="1">
      <c r="A10" s="105">
        <v>3</v>
      </c>
      <c r="B10" s="117" t="s">
        <v>158</v>
      </c>
      <c r="C10" s="5" t="s">
        <v>44</v>
      </c>
      <c r="D10" s="118">
        <f t="shared" ref="D10:I10" si="0">D8-D9</f>
        <v>799.48</v>
      </c>
      <c r="E10" s="118">
        <f t="shared" si="0"/>
        <v>509.202</v>
      </c>
      <c r="F10" s="118">
        <f t="shared" si="0"/>
        <v>28.760000000000005</v>
      </c>
      <c r="G10" s="118">
        <f t="shared" si="0"/>
        <v>94.388000000000005</v>
      </c>
      <c r="H10" s="118">
        <f t="shared" si="0"/>
        <v>167.13</v>
      </c>
      <c r="I10" s="118">
        <f t="shared" si="0"/>
        <v>0</v>
      </c>
      <c r="J10" s="119"/>
      <c r="K10" s="119"/>
    </row>
    <row r="11" spans="1:11" ht="12" customHeight="1">
      <c r="A11" s="105">
        <v>4</v>
      </c>
      <c r="B11" s="117" t="s">
        <v>157</v>
      </c>
      <c r="C11" s="5" t="s">
        <v>45</v>
      </c>
      <c r="D11" s="118">
        <v>161.55099999999982</v>
      </c>
      <c r="E11" s="118">
        <v>90.853999999999999</v>
      </c>
      <c r="F11" s="118">
        <v>3.0700000000000003</v>
      </c>
      <c r="G11" s="118">
        <v>20.100999999999999</v>
      </c>
      <c r="H11" s="118">
        <v>47.525999999999826</v>
      </c>
      <c r="I11" s="118">
        <v>0</v>
      </c>
      <c r="J11" s="119"/>
      <c r="K11" s="119"/>
    </row>
    <row r="12" spans="1:11" ht="18" customHeight="1">
      <c r="A12" s="105">
        <v>5</v>
      </c>
      <c r="B12" s="117" t="s">
        <v>158</v>
      </c>
      <c r="C12" s="5" t="s">
        <v>159</v>
      </c>
      <c r="D12" s="118">
        <f>D10-D11</f>
        <v>637.9290000000002</v>
      </c>
      <c r="E12" s="118">
        <f>E10-E11</f>
        <v>418.34800000000001</v>
      </c>
      <c r="F12" s="118">
        <f>F10-F11</f>
        <v>25.690000000000005</v>
      </c>
      <c r="G12" s="118">
        <f>G10-G11</f>
        <v>74.287000000000006</v>
      </c>
      <c r="H12" s="118">
        <f>H10-H11</f>
        <v>119.60400000000017</v>
      </c>
      <c r="I12" s="118">
        <v>-49.29400000000004</v>
      </c>
      <c r="J12" s="119"/>
      <c r="K12" s="119"/>
    </row>
    <row r="13" spans="1:11" ht="12" customHeight="1">
      <c r="A13" s="105">
        <v>6</v>
      </c>
      <c r="B13" s="117" t="s">
        <v>157</v>
      </c>
      <c r="C13" s="5" t="s">
        <v>160</v>
      </c>
      <c r="D13" s="118">
        <v>503.87900000000002</v>
      </c>
      <c r="E13" s="118">
        <v>340.62900000000002</v>
      </c>
      <c r="F13" s="118">
        <v>21.834</v>
      </c>
      <c r="G13" s="118">
        <v>75.759</v>
      </c>
      <c r="H13" s="118">
        <v>65.656999999999996</v>
      </c>
      <c r="I13" s="118">
        <v>3.903</v>
      </c>
      <c r="J13" s="119"/>
      <c r="K13" s="119"/>
    </row>
    <row r="14" spans="1:11" ht="12" customHeight="1">
      <c r="A14" s="105">
        <v>7</v>
      </c>
      <c r="B14" s="117" t="s">
        <v>157</v>
      </c>
      <c r="C14" s="5" t="s">
        <v>161</v>
      </c>
      <c r="D14" s="118">
        <v>5.8719999999999999</v>
      </c>
      <c r="E14" s="118">
        <v>2.9729999999999999</v>
      </c>
      <c r="F14" s="118">
        <v>0.46599999999999997</v>
      </c>
      <c r="G14" s="118">
        <v>7.8E-2</v>
      </c>
      <c r="H14" s="118">
        <v>2.355</v>
      </c>
      <c r="I14" s="118">
        <v>0</v>
      </c>
      <c r="J14" s="119"/>
      <c r="K14" s="119"/>
    </row>
    <row r="15" spans="1:11" ht="12" customHeight="1">
      <c r="A15" s="105">
        <v>8</v>
      </c>
      <c r="B15" s="117" t="s">
        <v>162</v>
      </c>
      <c r="C15" s="5" t="s">
        <v>163</v>
      </c>
      <c r="D15" s="118">
        <v>11.805000000000001</v>
      </c>
      <c r="E15" s="118">
        <v>11.182</v>
      </c>
      <c r="F15" s="118">
        <v>0</v>
      </c>
      <c r="G15" s="118">
        <v>0.06</v>
      </c>
      <c r="H15" s="118">
        <v>0.56300000000000006</v>
      </c>
      <c r="I15" s="118">
        <v>0</v>
      </c>
      <c r="J15" s="119"/>
      <c r="K15" s="119"/>
    </row>
    <row r="16" spans="1:11" ht="18" customHeight="1">
      <c r="A16" s="105">
        <v>9</v>
      </c>
      <c r="B16" s="117" t="s">
        <v>158</v>
      </c>
      <c r="C16" s="5" t="s">
        <v>164</v>
      </c>
      <c r="D16" s="118">
        <f t="shared" ref="D16:I16" si="1">D12-D13-D14+D15</f>
        <v>139.98300000000017</v>
      </c>
      <c r="E16" s="118">
        <f t="shared" si="1"/>
        <v>85.927999999999997</v>
      </c>
      <c r="F16" s="118">
        <f t="shared" si="1"/>
        <v>3.390000000000005</v>
      </c>
      <c r="G16" s="118">
        <f t="shared" si="1"/>
        <v>-1.4899999999999942</v>
      </c>
      <c r="H16" s="118">
        <f t="shared" si="1"/>
        <v>52.155000000000179</v>
      </c>
      <c r="I16" s="118">
        <f t="shared" si="1"/>
        <v>-53.197000000000038</v>
      </c>
      <c r="J16" s="119"/>
      <c r="K16" s="119"/>
    </row>
    <row r="17" spans="1:11" ht="12" customHeight="1">
      <c r="A17" s="105">
        <v>10</v>
      </c>
      <c r="B17" s="117" t="s">
        <v>162</v>
      </c>
      <c r="C17" s="5" t="s">
        <v>165</v>
      </c>
      <c r="D17" s="118">
        <v>504.28400000000011</v>
      </c>
      <c r="E17" s="118">
        <v>0</v>
      </c>
      <c r="F17" s="118">
        <v>0</v>
      </c>
      <c r="G17" s="118">
        <v>0</v>
      </c>
      <c r="H17" s="118">
        <v>504.28400000000011</v>
      </c>
      <c r="I17" s="118">
        <v>3.4979999999999998</v>
      </c>
      <c r="J17" s="119"/>
      <c r="K17" s="119"/>
    </row>
    <row r="18" spans="1:11" ht="12" customHeight="1">
      <c r="A18" s="105">
        <v>11</v>
      </c>
      <c r="B18" s="117" t="s">
        <v>157</v>
      </c>
      <c r="C18" s="5" t="s">
        <v>166</v>
      </c>
      <c r="D18" s="118">
        <v>9.14</v>
      </c>
      <c r="E18" s="118">
        <v>0</v>
      </c>
      <c r="F18" s="118">
        <v>0</v>
      </c>
      <c r="G18" s="118">
        <v>9.14</v>
      </c>
      <c r="H18" s="118">
        <v>0</v>
      </c>
      <c r="I18" s="118">
        <v>4.891</v>
      </c>
      <c r="J18" s="119"/>
      <c r="K18" s="119"/>
    </row>
    <row r="19" spans="1:11" ht="12" customHeight="1">
      <c r="A19" s="105">
        <v>12</v>
      </c>
      <c r="B19" s="117" t="s">
        <v>162</v>
      </c>
      <c r="C19" s="5" t="s">
        <v>59</v>
      </c>
      <c r="D19" s="118">
        <v>93.450999999999993</v>
      </c>
      <c r="E19" s="118">
        <v>0</v>
      </c>
      <c r="F19" s="118">
        <v>0</v>
      </c>
      <c r="G19" s="118">
        <v>93.450999999999993</v>
      </c>
      <c r="H19" s="118">
        <v>0</v>
      </c>
      <c r="I19" s="118">
        <v>1.3070000000000002</v>
      </c>
      <c r="J19" s="119"/>
      <c r="K19" s="119"/>
    </row>
    <row r="20" spans="1:11" ht="12" customHeight="1">
      <c r="A20" s="105">
        <v>13</v>
      </c>
      <c r="B20" s="117" t="s">
        <v>157</v>
      </c>
      <c r="C20" s="5" t="s">
        <v>167</v>
      </c>
      <c r="D20" s="118">
        <v>151.86100000000002</v>
      </c>
      <c r="E20" s="118">
        <v>68.31</v>
      </c>
      <c r="F20" s="118">
        <v>71.778000000000006</v>
      </c>
      <c r="G20" s="118">
        <v>6.952</v>
      </c>
      <c r="H20" s="118">
        <v>4.8209999999999988</v>
      </c>
      <c r="I20" s="118">
        <v>51.145999999999994</v>
      </c>
      <c r="J20" s="119"/>
      <c r="K20" s="119"/>
    </row>
    <row r="21" spans="1:11" ht="12" customHeight="1">
      <c r="A21" s="105">
        <v>14</v>
      </c>
      <c r="B21" s="117" t="s">
        <v>162</v>
      </c>
      <c r="C21" s="5" t="s">
        <v>168</v>
      </c>
      <c r="D21" s="118">
        <v>179.71099999999996</v>
      </c>
      <c r="E21" s="118">
        <v>35.746999999999993</v>
      </c>
      <c r="F21" s="118">
        <v>60.245000000000005</v>
      </c>
      <c r="G21" s="118">
        <v>4.4950000000000001</v>
      </c>
      <c r="H21" s="118">
        <v>79.22399999999999</v>
      </c>
      <c r="I21" s="118">
        <v>23.295999999999999</v>
      </c>
      <c r="J21" s="119"/>
      <c r="K21" s="119"/>
    </row>
    <row r="22" spans="1:11" ht="18" customHeight="1">
      <c r="A22" s="105">
        <v>15</v>
      </c>
      <c r="B22" s="117" t="s">
        <v>158</v>
      </c>
      <c r="C22" s="5" t="s">
        <v>169</v>
      </c>
      <c r="D22" s="118">
        <f t="shared" ref="D22:I22" si="2">D16+D17-D18+D19-D20+D21</f>
        <v>756.42800000000034</v>
      </c>
      <c r="E22" s="118">
        <f t="shared" si="2"/>
        <v>53.364999999999988</v>
      </c>
      <c r="F22" s="118">
        <f t="shared" si="2"/>
        <v>-8.1430000000000007</v>
      </c>
      <c r="G22" s="118">
        <f t="shared" si="2"/>
        <v>80.364000000000004</v>
      </c>
      <c r="H22" s="118">
        <f t="shared" si="2"/>
        <v>630.84200000000033</v>
      </c>
      <c r="I22" s="118">
        <f t="shared" si="2"/>
        <v>-81.133000000000038</v>
      </c>
      <c r="J22" s="119"/>
      <c r="K22" s="119"/>
    </row>
    <row r="23" spans="1:11" ht="12" customHeight="1">
      <c r="A23" s="105">
        <v>16</v>
      </c>
      <c r="B23" s="117" t="s">
        <v>157</v>
      </c>
      <c r="C23" s="5" t="s">
        <v>170</v>
      </c>
      <c r="D23" s="118">
        <v>119.39399999999998</v>
      </c>
      <c r="E23" s="118">
        <v>20.747999999999998</v>
      </c>
      <c r="F23" s="118">
        <v>1.9790000000000001</v>
      </c>
      <c r="G23" s="118">
        <v>0</v>
      </c>
      <c r="H23" s="118">
        <v>96.666999999999987</v>
      </c>
      <c r="I23" s="118">
        <v>1.3610000000000002</v>
      </c>
      <c r="J23" s="119"/>
      <c r="K23" s="119"/>
    </row>
    <row r="24" spans="1:11" ht="12" customHeight="1">
      <c r="A24" s="105">
        <v>17</v>
      </c>
      <c r="B24" s="117" t="s">
        <v>162</v>
      </c>
      <c r="C24" s="5" t="s">
        <v>171</v>
      </c>
      <c r="D24" s="118">
        <v>120.631</v>
      </c>
      <c r="E24" s="118">
        <v>0</v>
      </c>
      <c r="F24" s="118">
        <v>0</v>
      </c>
      <c r="G24" s="118">
        <v>120.631</v>
      </c>
      <c r="H24" s="118">
        <v>0</v>
      </c>
      <c r="I24" s="118">
        <v>0.124</v>
      </c>
      <c r="J24" s="119"/>
      <c r="K24" s="119"/>
    </row>
    <row r="25" spans="1:11" ht="12" customHeight="1">
      <c r="A25" s="105">
        <v>18</v>
      </c>
      <c r="B25" s="117" t="s">
        <v>157</v>
      </c>
      <c r="C25" s="5" t="s">
        <v>279</v>
      </c>
      <c r="D25" s="118">
        <v>195.102</v>
      </c>
      <c r="E25" s="118">
        <v>0</v>
      </c>
      <c r="F25" s="118">
        <v>0</v>
      </c>
      <c r="G25" s="118">
        <v>0</v>
      </c>
      <c r="H25" s="118">
        <v>195.102</v>
      </c>
      <c r="I25" s="118">
        <v>1.159</v>
      </c>
      <c r="J25" s="119"/>
      <c r="K25" s="119"/>
    </row>
    <row r="26" spans="1:11" ht="12" customHeight="1">
      <c r="A26" s="105">
        <v>19</v>
      </c>
      <c r="B26" s="117" t="s">
        <v>162</v>
      </c>
      <c r="C26" s="5" t="s">
        <v>280</v>
      </c>
      <c r="D26" s="118">
        <v>195.45499999999996</v>
      </c>
      <c r="E26" s="118">
        <v>4.828999999999998</v>
      </c>
      <c r="F26" s="118">
        <v>29.818000000000001</v>
      </c>
      <c r="G26" s="118">
        <v>160.58299999999997</v>
      </c>
      <c r="H26" s="118">
        <v>0.22500000000000001</v>
      </c>
      <c r="I26" s="118">
        <v>0.80600000000000005</v>
      </c>
      <c r="J26" s="119"/>
      <c r="K26" s="119"/>
    </row>
    <row r="27" spans="1:11" ht="12" customHeight="1">
      <c r="A27" s="105">
        <v>20</v>
      </c>
      <c r="B27" s="117" t="s">
        <v>157</v>
      </c>
      <c r="C27" s="5" t="s">
        <v>172</v>
      </c>
      <c r="D27" s="118">
        <v>154.26399999999998</v>
      </c>
      <c r="E27" s="118">
        <v>4.0250000000000004</v>
      </c>
      <c r="F27" s="118">
        <v>12.944000000000003</v>
      </c>
      <c r="G27" s="118">
        <v>137.07</v>
      </c>
      <c r="H27" s="118">
        <v>0.22500000000000001</v>
      </c>
      <c r="I27" s="118">
        <v>0.185</v>
      </c>
      <c r="J27" s="119"/>
      <c r="K27" s="119"/>
    </row>
    <row r="28" spans="1:11" ht="12" customHeight="1">
      <c r="A28" s="105">
        <v>21</v>
      </c>
      <c r="B28" s="117" t="s">
        <v>162</v>
      </c>
      <c r="C28" s="5" t="s">
        <v>173</v>
      </c>
      <c r="D28" s="118">
        <v>152.45400000000001</v>
      </c>
      <c r="E28" s="118">
        <v>0</v>
      </c>
      <c r="F28" s="118">
        <v>0</v>
      </c>
      <c r="G28" s="118">
        <v>0</v>
      </c>
      <c r="H28" s="118">
        <v>152.45400000000001</v>
      </c>
      <c r="I28" s="118">
        <v>1.9949999999999999</v>
      </c>
      <c r="J28" s="119"/>
      <c r="K28" s="119"/>
    </row>
    <row r="29" spans="1:11" ht="12" customHeight="1">
      <c r="A29" s="105">
        <v>22</v>
      </c>
      <c r="B29" s="117" t="s">
        <v>157</v>
      </c>
      <c r="C29" s="5" t="s">
        <v>174</v>
      </c>
      <c r="D29" s="118">
        <v>89.853999999999971</v>
      </c>
      <c r="E29" s="118">
        <v>9.4269999999999996</v>
      </c>
      <c r="F29" s="118">
        <v>37.856999999999999</v>
      </c>
      <c r="G29" s="118">
        <v>19.85799999999999</v>
      </c>
      <c r="H29" s="118">
        <v>22.711999999999996</v>
      </c>
      <c r="I29" s="118">
        <v>13.843999999999999</v>
      </c>
      <c r="J29" s="119"/>
      <c r="K29" s="119"/>
    </row>
    <row r="30" spans="1:11" ht="12" customHeight="1">
      <c r="A30" s="105">
        <v>23</v>
      </c>
      <c r="B30" s="117" t="s">
        <v>162</v>
      </c>
      <c r="C30" s="5" t="s">
        <v>175</v>
      </c>
      <c r="D30" s="118">
        <v>77.118999999999986</v>
      </c>
      <c r="E30" s="118">
        <v>3.8780000000000006</v>
      </c>
      <c r="F30" s="118">
        <v>37.869</v>
      </c>
      <c r="G30" s="118">
        <v>7.063999999999993</v>
      </c>
      <c r="H30" s="118">
        <v>28.308</v>
      </c>
      <c r="I30" s="118">
        <v>26.579000000000001</v>
      </c>
      <c r="J30" s="119"/>
      <c r="K30" s="119"/>
    </row>
    <row r="31" spans="1:11" ht="18" customHeight="1">
      <c r="A31" s="105">
        <v>24</v>
      </c>
      <c r="B31" s="117" t="s">
        <v>158</v>
      </c>
      <c r="C31" s="5" t="s">
        <v>124</v>
      </c>
      <c r="D31" s="118">
        <f t="shared" ref="D31:I31" si="3">D22-D23+D24-D25+D26-D27+D28-D29+D30</f>
        <v>743.47300000000041</v>
      </c>
      <c r="E31" s="118">
        <f t="shared" si="3"/>
        <v>27.871999999999993</v>
      </c>
      <c r="F31" s="118">
        <f t="shared" si="3"/>
        <v>6.7639999999999993</v>
      </c>
      <c r="G31" s="118">
        <f t="shared" si="3"/>
        <v>211.71399999999997</v>
      </c>
      <c r="H31" s="118">
        <f t="shared" si="3"/>
        <v>497.12300000000033</v>
      </c>
      <c r="I31" s="118">
        <f t="shared" si="3"/>
        <v>-68.178000000000054</v>
      </c>
      <c r="J31" s="119"/>
      <c r="K31" s="119"/>
    </row>
    <row r="32" spans="1:11" ht="12" customHeight="1">
      <c r="A32" s="105">
        <v>25</v>
      </c>
      <c r="B32" s="117" t="s">
        <v>157</v>
      </c>
      <c r="C32" s="5" t="s">
        <v>35</v>
      </c>
      <c r="D32" s="118">
        <v>653.30500000000006</v>
      </c>
      <c r="E32" s="118">
        <v>0</v>
      </c>
      <c r="F32" s="118">
        <v>0</v>
      </c>
      <c r="G32" s="118">
        <v>190.48500000000001</v>
      </c>
      <c r="H32" s="118">
        <v>462.82</v>
      </c>
      <c r="I32" s="118">
        <v>0</v>
      </c>
      <c r="J32" s="119"/>
      <c r="K32" s="119"/>
    </row>
    <row r="33" spans="1:11" ht="12" customHeight="1">
      <c r="A33" s="105">
        <v>26</v>
      </c>
      <c r="B33" s="120" t="s">
        <v>162</v>
      </c>
      <c r="C33" s="5" t="s">
        <v>126</v>
      </c>
      <c r="D33" s="118">
        <v>0</v>
      </c>
      <c r="E33" s="118">
        <v>-0.70100000000000007</v>
      </c>
      <c r="F33" s="118">
        <v>-14.647</v>
      </c>
      <c r="G33" s="118">
        <v>0</v>
      </c>
      <c r="H33" s="118">
        <v>15.347999999999999</v>
      </c>
      <c r="I33" s="118">
        <v>0</v>
      </c>
      <c r="J33" s="119"/>
      <c r="K33" s="119"/>
    </row>
    <row r="34" spans="1:11" ht="18" customHeight="1">
      <c r="A34" s="105">
        <v>27</v>
      </c>
      <c r="B34" s="117" t="s">
        <v>158</v>
      </c>
      <c r="C34" s="5" t="s">
        <v>129</v>
      </c>
      <c r="D34" s="118">
        <f t="shared" ref="D34:I34" si="4">D31-D32+D33</f>
        <v>90.168000000000347</v>
      </c>
      <c r="E34" s="118">
        <f t="shared" si="4"/>
        <v>27.170999999999992</v>
      </c>
      <c r="F34" s="118">
        <f t="shared" si="4"/>
        <v>-7.8830000000000009</v>
      </c>
      <c r="G34" s="118">
        <f t="shared" si="4"/>
        <v>21.228999999999957</v>
      </c>
      <c r="H34" s="118">
        <f t="shared" si="4"/>
        <v>49.651000000000337</v>
      </c>
      <c r="I34" s="118">
        <f t="shared" si="4"/>
        <v>-68.178000000000054</v>
      </c>
      <c r="J34" s="119"/>
      <c r="K34" s="119"/>
    </row>
    <row r="35" spans="1:11" ht="12" customHeight="1">
      <c r="A35" s="105">
        <v>28</v>
      </c>
      <c r="B35" s="117" t="s">
        <v>157</v>
      </c>
      <c r="C35" s="5" t="s">
        <v>176</v>
      </c>
      <c r="D35" s="118">
        <v>27.587999999999994</v>
      </c>
      <c r="E35" s="118">
        <v>0.371</v>
      </c>
      <c r="F35" s="118">
        <v>5.9279999999999999</v>
      </c>
      <c r="G35" s="118">
        <v>17.959999999999994</v>
      </c>
      <c r="H35" s="118">
        <v>3.3289999999999997</v>
      </c>
      <c r="I35" s="118">
        <v>2.198</v>
      </c>
      <c r="J35" s="119"/>
      <c r="K35" s="119"/>
    </row>
    <row r="36" spans="1:11" ht="12" customHeight="1">
      <c r="A36" s="105">
        <v>29</v>
      </c>
      <c r="B36" s="117" t="s">
        <v>162</v>
      </c>
      <c r="C36" s="5" t="s">
        <v>177</v>
      </c>
      <c r="D36" s="118">
        <v>22.817999999999998</v>
      </c>
      <c r="E36" s="118">
        <v>9.17</v>
      </c>
      <c r="F36" s="118">
        <v>2.6310000000000002</v>
      </c>
      <c r="G36" s="118">
        <v>4.2300000000000004</v>
      </c>
      <c r="H36" s="118">
        <v>6.7870000000000008</v>
      </c>
      <c r="I36" s="118">
        <v>6.968</v>
      </c>
      <c r="J36" s="119"/>
      <c r="K36" s="119"/>
    </row>
    <row r="37" spans="1:11" ht="12" customHeight="1">
      <c r="A37" s="105">
        <v>30</v>
      </c>
      <c r="B37" s="117" t="s">
        <v>157</v>
      </c>
      <c r="C37" s="5" t="s">
        <v>36</v>
      </c>
      <c r="D37" s="118">
        <v>183.54100000000003</v>
      </c>
      <c r="E37" s="118">
        <v>100.45300000000009</v>
      </c>
      <c r="F37" s="118">
        <v>3.3419999999999996</v>
      </c>
      <c r="G37" s="118">
        <v>25.578000000000003</v>
      </c>
      <c r="H37" s="118">
        <v>54.167999999999921</v>
      </c>
      <c r="I37" s="118">
        <v>0</v>
      </c>
      <c r="J37" s="119"/>
      <c r="K37" s="119"/>
    </row>
    <row r="38" spans="1:11" ht="12" customHeight="1">
      <c r="A38" s="105">
        <v>31</v>
      </c>
      <c r="B38" s="117" t="s">
        <v>162</v>
      </c>
      <c r="C38" s="5" t="s">
        <v>45</v>
      </c>
      <c r="D38" s="118">
        <v>161.55099999999982</v>
      </c>
      <c r="E38" s="118">
        <v>90.853999999999999</v>
      </c>
      <c r="F38" s="118">
        <v>3.0700000000000003</v>
      </c>
      <c r="G38" s="118">
        <v>20.100999999999999</v>
      </c>
      <c r="H38" s="118">
        <v>47.525999999999826</v>
      </c>
      <c r="I38" s="118">
        <v>0</v>
      </c>
      <c r="J38" s="119"/>
      <c r="K38" s="119"/>
    </row>
    <row r="39" spans="1:11" ht="12" customHeight="1">
      <c r="A39" s="105">
        <v>32</v>
      </c>
      <c r="B39" s="117" t="s">
        <v>157</v>
      </c>
      <c r="C39" s="5" t="s">
        <v>178</v>
      </c>
      <c r="D39" s="118">
        <v>-0.85400000000000043</v>
      </c>
      <c r="E39" s="118">
        <v>-0.34000000000000075</v>
      </c>
      <c r="F39" s="118">
        <v>-0.36499999999999977</v>
      </c>
      <c r="G39" s="118">
        <v>-0.41599999999999993</v>
      </c>
      <c r="H39" s="118">
        <v>0.26700000000000002</v>
      </c>
      <c r="I39" s="118">
        <v>0.85400000000000098</v>
      </c>
      <c r="J39" s="119"/>
      <c r="K39" s="119"/>
    </row>
    <row r="40" spans="1:11" ht="18" customHeight="1">
      <c r="A40" s="105">
        <v>33</v>
      </c>
      <c r="B40" s="117" t="s">
        <v>158</v>
      </c>
      <c r="C40" s="5" t="s">
        <v>148</v>
      </c>
      <c r="D40" s="118">
        <f t="shared" ref="D40:I40" si="5">D34-D35+D36-D37+D38-D39</f>
        <v>64.262000000000143</v>
      </c>
      <c r="E40" s="118">
        <f t="shared" si="5"/>
        <v>26.71099999999991</v>
      </c>
      <c r="F40" s="118">
        <f t="shared" si="5"/>
        <v>-11.086999999999998</v>
      </c>
      <c r="G40" s="118">
        <f t="shared" si="5"/>
        <v>2.4379999999999593</v>
      </c>
      <c r="H40" s="118">
        <f t="shared" si="5"/>
        <v>46.200000000000237</v>
      </c>
      <c r="I40" s="118">
        <f t="shared" si="5"/>
        <v>-64.262000000000043</v>
      </c>
      <c r="J40" s="119"/>
      <c r="K40" s="119"/>
    </row>
    <row r="41" spans="1:11" ht="20.100000000000001" customHeight="1">
      <c r="C41" s="6" t="s">
        <v>179</v>
      </c>
      <c r="D41" s="118"/>
      <c r="E41" s="118"/>
      <c r="F41" s="118"/>
      <c r="G41" s="118"/>
      <c r="H41" s="118"/>
      <c r="I41" s="118"/>
      <c r="J41" s="119"/>
      <c r="K41" s="119"/>
    </row>
    <row r="42" spans="1:11" ht="18" customHeight="1">
      <c r="A42" s="105">
        <v>34</v>
      </c>
      <c r="C42" s="5" t="s">
        <v>124</v>
      </c>
      <c r="D42" s="118">
        <v>743.47300000000041</v>
      </c>
      <c r="E42" s="118">
        <v>27.871999999999986</v>
      </c>
      <c r="F42" s="118">
        <v>6.76400000000001</v>
      </c>
      <c r="G42" s="118">
        <v>211.714</v>
      </c>
      <c r="H42" s="118">
        <v>497.12300000000039</v>
      </c>
      <c r="I42" s="118">
        <v>-68.17800000000004</v>
      </c>
      <c r="J42" s="119"/>
      <c r="K42" s="119"/>
    </row>
    <row r="43" spans="1:11" ht="12" customHeight="1">
      <c r="A43" s="105">
        <v>35</v>
      </c>
      <c r="B43" s="117" t="s">
        <v>157</v>
      </c>
      <c r="C43" s="5" t="s">
        <v>281</v>
      </c>
      <c r="D43" s="118">
        <v>120.277</v>
      </c>
      <c r="E43" s="118">
        <v>0</v>
      </c>
      <c r="F43" s="118">
        <v>0</v>
      </c>
      <c r="G43" s="118">
        <v>120.277</v>
      </c>
      <c r="H43" s="118">
        <v>0</v>
      </c>
      <c r="I43" s="118">
        <v>0</v>
      </c>
      <c r="J43" s="119"/>
      <c r="K43" s="119"/>
    </row>
    <row r="44" spans="1:11" ht="12" customHeight="1">
      <c r="A44" s="105">
        <v>36</v>
      </c>
      <c r="B44" s="117" t="s">
        <v>162</v>
      </c>
      <c r="C44" s="5" t="s">
        <v>282</v>
      </c>
      <c r="D44" s="118">
        <v>120.277</v>
      </c>
      <c r="E44" s="118">
        <v>0</v>
      </c>
      <c r="F44" s="118">
        <v>0</v>
      </c>
      <c r="G44" s="118">
        <v>0</v>
      </c>
      <c r="H44" s="118">
        <v>120.277</v>
      </c>
      <c r="I44" s="118">
        <v>0</v>
      </c>
      <c r="J44" s="119"/>
      <c r="K44" s="119"/>
    </row>
    <row r="45" spans="1:11" ht="18" customHeight="1">
      <c r="A45" s="105">
        <v>37</v>
      </c>
      <c r="B45" s="117" t="s">
        <v>158</v>
      </c>
      <c r="C45" s="5" t="s">
        <v>180</v>
      </c>
      <c r="D45" s="118">
        <f t="shared" ref="D45:I45" si="6">D42-D43+D44</f>
        <v>743.47300000000041</v>
      </c>
      <c r="E45" s="118">
        <f t="shared" si="6"/>
        <v>27.871999999999986</v>
      </c>
      <c r="F45" s="118">
        <f t="shared" si="6"/>
        <v>6.76400000000001</v>
      </c>
      <c r="G45" s="118">
        <f t="shared" si="6"/>
        <v>91.436999999999998</v>
      </c>
      <c r="H45" s="118">
        <f t="shared" si="6"/>
        <v>617.40000000000043</v>
      </c>
      <c r="I45" s="118">
        <f t="shared" si="6"/>
        <v>-68.17800000000004</v>
      </c>
      <c r="J45" s="119"/>
      <c r="K45" s="119"/>
    </row>
    <row r="46" spans="1:11" ht="12" customHeight="1">
      <c r="A46" s="105">
        <v>38</v>
      </c>
      <c r="B46" s="117" t="s">
        <v>157</v>
      </c>
      <c r="C46" s="5" t="s">
        <v>283</v>
      </c>
      <c r="D46" s="118">
        <v>653.30499999999995</v>
      </c>
      <c r="E46" s="118">
        <v>0</v>
      </c>
      <c r="F46" s="118">
        <v>0</v>
      </c>
      <c r="G46" s="118">
        <v>70.207999999999998</v>
      </c>
      <c r="H46" s="118">
        <v>583.09699999999998</v>
      </c>
      <c r="I46" s="118">
        <v>0</v>
      </c>
      <c r="J46" s="119"/>
      <c r="K46" s="119"/>
    </row>
    <row r="47" spans="1:11" ht="12" customHeight="1">
      <c r="A47" s="105">
        <v>39</v>
      </c>
      <c r="B47" s="120" t="s">
        <v>162</v>
      </c>
      <c r="C47" s="5" t="s">
        <v>126</v>
      </c>
      <c r="D47" s="118">
        <v>0</v>
      </c>
      <c r="E47" s="118">
        <v>-0.70100000000000007</v>
      </c>
      <c r="F47" s="118">
        <v>-14.647</v>
      </c>
      <c r="G47" s="118">
        <v>0</v>
      </c>
      <c r="H47" s="118">
        <v>15.347999999999999</v>
      </c>
      <c r="I47" s="118">
        <v>0</v>
      </c>
      <c r="J47" s="119"/>
      <c r="K47" s="119"/>
    </row>
    <row r="48" spans="1:11" ht="18" customHeight="1">
      <c r="A48" s="105">
        <v>40</v>
      </c>
      <c r="B48" s="117" t="s">
        <v>158</v>
      </c>
      <c r="C48" s="5" t="s">
        <v>129</v>
      </c>
      <c r="D48" s="118">
        <f t="shared" ref="D48:I48" si="7">D45-D46+D47</f>
        <v>90.168000000000461</v>
      </c>
      <c r="E48" s="118">
        <f t="shared" si="7"/>
        <v>27.170999999999985</v>
      </c>
      <c r="F48" s="118">
        <f t="shared" si="7"/>
        <v>-7.8829999999999902</v>
      </c>
      <c r="G48" s="118">
        <f t="shared" si="7"/>
        <v>21.228999999999999</v>
      </c>
      <c r="H48" s="118">
        <f t="shared" si="7"/>
        <v>49.651000000000451</v>
      </c>
      <c r="I48" s="118">
        <f t="shared" si="7"/>
        <v>-68.17800000000004</v>
      </c>
      <c r="J48" s="119"/>
      <c r="K48" s="119"/>
    </row>
    <row r="49" spans="1:11" ht="12" customHeight="1">
      <c r="D49" s="119"/>
      <c r="E49" s="119"/>
      <c r="F49" s="119"/>
      <c r="G49" s="119"/>
      <c r="H49" s="119"/>
      <c r="I49" s="119"/>
      <c r="J49" s="119"/>
      <c r="K49" s="119"/>
    </row>
    <row r="50" spans="1:11" ht="12" customHeight="1">
      <c r="A50" s="110"/>
      <c r="B50" s="111"/>
      <c r="D50" s="119"/>
      <c r="E50" s="119"/>
      <c r="F50" s="119"/>
      <c r="G50" s="119"/>
      <c r="H50" s="119"/>
      <c r="I50" s="119"/>
      <c r="J50" s="119"/>
      <c r="K50" s="119"/>
    </row>
    <row r="51" spans="1:11" ht="12" customHeight="1">
      <c r="A51" s="105" t="s">
        <v>288</v>
      </c>
      <c r="D51" s="119"/>
      <c r="E51" s="119"/>
      <c r="F51" s="119"/>
      <c r="G51" s="119"/>
      <c r="H51" s="119"/>
      <c r="I51" s="119"/>
      <c r="J51" s="119"/>
      <c r="K51" s="119"/>
    </row>
    <row r="52" spans="1:11" ht="11.1" customHeight="1">
      <c r="A52" s="105" t="s">
        <v>289</v>
      </c>
      <c r="D52" s="119"/>
      <c r="E52" s="119"/>
      <c r="F52" s="119"/>
      <c r="G52" s="119"/>
      <c r="H52" s="119"/>
      <c r="I52" s="119"/>
      <c r="J52" s="119"/>
      <c r="K52" s="119"/>
    </row>
    <row r="53" spans="1:11" ht="11.1" customHeight="1">
      <c r="A53" s="105" t="s">
        <v>286</v>
      </c>
      <c r="D53" s="119"/>
      <c r="E53" s="119"/>
      <c r="F53" s="119"/>
      <c r="G53" s="119"/>
      <c r="H53" s="119"/>
      <c r="I53" s="119"/>
      <c r="J53" s="119"/>
      <c r="K53" s="119"/>
    </row>
    <row r="54" spans="1:11" ht="11.1" customHeight="1">
      <c r="A54" s="105" t="s">
        <v>287</v>
      </c>
      <c r="D54" s="119"/>
      <c r="E54" s="119"/>
      <c r="F54" s="119"/>
      <c r="G54" s="119"/>
      <c r="H54" s="119"/>
      <c r="I54" s="119"/>
      <c r="J54" s="119"/>
      <c r="K54" s="119"/>
    </row>
    <row r="55" spans="1:11" ht="12" customHeight="1"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D56" s="119"/>
      <c r="E56" s="119"/>
      <c r="F56" s="119"/>
      <c r="G56" s="119"/>
      <c r="H56" s="119"/>
      <c r="I56" s="119"/>
      <c r="J56" s="119"/>
      <c r="K56" s="119"/>
    </row>
    <row r="57" spans="1:11" ht="12" customHeight="1">
      <c r="D57" s="119"/>
      <c r="E57" s="119"/>
      <c r="F57" s="119"/>
      <c r="G57" s="119"/>
      <c r="H57" s="119"/>
      <c r="I57" s="119"/>
      <c r="J57" s="119"/>
      <c r="K57" s="119"/>
    </row>
    <row r="58" spans="1:11" ht="12" customHeight="1">
      <c r="D58" s="119"/>
      <c r="E58" s="119"/>
      <c r="F58" s="119"/>
      <c r="G58" s="119"/>
      <c r="H58" s="119"/>
      <c r="I58" s="119"/>
      <c r="J58" s="119"/>
      <c r="K58" s="119"/>
    </row>
    <row r="59" spans="1:11" ht="12" customHeight="1">
      <c r="D59" s="119"/>
      <c r="E59" s="119"/>
      <c r="F59" s="119"/>
      <c r="G59" s="119"/>
      <c r="H59" s="119"/>
      <c r="I59" s="119"/>
      <c r="J59" s="119"/>
      <c r="K59" s="119"/>
    </row>
    <row r="60" spans="1:11" ht="12" customHeight="1">
      <c r="D60" s="119"/>
      <c r="E60" s="119"/>
      <c r="F60" s="119"/>
      <c r="G60" s="119"/>
      <c r="H60" s="119"/>
      <c r="I60" s="119"/>
      <c r="J60" s="119"/>
      <c r="K60" s="119"/>
    </row>
    <row r="61" spans="1:11" ht="12" customHeight="1">
      <c r="D61" s="119"/>
      <c r="E61" s="119"/>
      <c r="F61" s="119"/>
      <c r="G61" s="119"/>
      <c r="H61" s="119"/>
      <c r="I61" s="119"/>
      <c r="J61" s="119"/>
      <c r="K61" s="119"/>
    </row>
    <row r="62" spans="1:11" ht="12" customHeight="1"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D63" s="119"/>
      <c r="E63" s="119"/>
      <c r="F63" s="119"/>
      <c r="G63" s="119"/>
      <c r="H63" s="119"/>
      <c r="I63" s="119"/>
      <c r="J63" s="119"/>
      <c r="K63" s="119"/>
    </row>
    <row r="64" spans="1:11" ht="12" customHeight="1">
      <c r="D64" s="119"/>
      <c r="E64" s="119"/>
      <c r="F64" s="119"/>
      <c r="G64" s="119"/>
      <c r="H64" s="119"/>
      <c r="I64" s="119"/>
      <c r="J64" s="119"/>
      <c r="K64" s="119"/>
    </row>
    <row r="65" spans="4:11" ht="12" customHeight="1">
      <c r="D65" s="119"/>
      <c r="E65" s="119"/>
      <c r="F65" s="119"/>
      <c r="G65" s="119"/>
      <c r="H65" s="119"/>
      <c r="I65" s="119"/>
      <c r="J65" s="119"/>
      <c r="K65" s="119"/>
    </row>
    <row r="66" spans="4:11" ht="12" customHeight="1">
      <c r="D66" s="119"/>
      <c r="E66" s="119"/>
      <c r="F66" s="119"/>
      <c r="G66" s="119"/>
      <c r="H66" s="119"/>
      <c r="I66" s="119"/>
      <c r="J66" s="119"/>
      <c r="K66" s="119"/>
    </row>
    <row r="67" spans="4:11" ht="12" customHeight="1">
      <c r="D67" s="119"/>
      <c r="E67" s="119"/>
      <c r="F67" s="119"/>
      <c r="G67" s="119"/>
      <c r="H67" s="119"/>
      <c r="I67" s="119"/>
      <c r="J67" s="119"/>
      <c r="K67" s="119"/>
    </row>
    <row r="68" spans="4:11" ht="12" customHeight="1">
      <c r="D68" s="119"/>
      <c r="E68" s="119"/>
      <c r="F68" s="119"/>
      <c r="G68" s="119"/>
      <c r="H68" s="119"/>
      <c r="I68" s="119"/>
      <c r="J68" s="119"/>
      <c r="K68" s="119"/>
    </row>
    <row r="69" spans="4:11" ht="12" customHeight="1">
      <c r="D69" s="119"/>
      <c r="E69" s="119"/>
      <c r="F69" s="119"/>
      <c r="G69" s="119"/>
      <c r="H69" s="119"/>
      <c r="I69" s="119"/>
      <c r="J69" s="119"/>
      <c r="K69" s="119"/>
    </row>
    <row r="70" spans="4:11" ht="12" customHeight="1">
      <c r="D70" s="119"/>
      <c r="E70" s="119"/>
      <c r="F70" s="119"/>
      <c r="G70" s="119"/>
      <c r="H70" s="119"/>
      <c r="I70" s="119"/>
      <c r="J70" s="119"/>
      <c r="K70" s="119"/>
    </row>
    <row r="71" spans="4:11" ht="12" customHeight="1">
      <c r="D71" s="119"/>
      <c r="E71" s="119"/>
      <c r="F71" s="119"/>
      <c r="G71" s="119"/>
      <c r="H71" s="119"/>
      <c r="I71" s="119"/>
      <c r="J71" s="119"/>
      <c r="K71" s="119"/>
    </row>
    <row r="72" spans="4:11" ht="12" customHeight="1">
      <c r="D72" s="119"/>
      <c r="E72" s="119"/>
      <c r="F72" s="119"/>
      <c r="G72" s="119"/>
      <c r="H72" s="119"/>
      <c r="I72" s="119"/>
      <c r="J72" s="119"/>
      <c r="K72" s="119"/>
    </row>
    <row r="73" spans="4:11" ht="12" customHeight="1">
      <c r="D73" s="119"/>
      <c r="E73" s="119"/>
      <c r="F73" s="119"/>
      <c r="G73" s="119"/>
      <c r="H73" s="119"/>
      <c r="I73" s="119"/>
      <c r="J73" s="119"/>
      <c r="K73" s="119"/>
    </row>
    <row r="74" spans="4:11" ht="12" customHeight="1">
      <c r="D74" s="119"/>
      <c r="E74" s="119"/>
      <c r="F74" s="119"/>
      <c r="G74" s="119"/>
      <c r="H74" s="119"/>
      <c r="I74" s="119"/>
      <c r="J74" s="119"/>
      <c r="K74" s="119"/>
    </row>
    <row r="75" spans="4:11" ht="12" customHeight="1">
      <c r="D75" s="119"/>
      <c r="E75" s="119"/>
      <c r="F75" s="119"/>
      <c r="G75" s="119"/>
      <c r="H75" s="119"/>
      <c r="I75" s="119"/>
      <c r="J75" s="119"/>
      <c r="K75" s="11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24" customWidth="1"/>
    <col min="2" max="2" width="1.5" style="136" customWidth="1"/>
    <col min="3" max="3" width="30" style="124" customWidth="1"/>
    <col min="4" max="4" width="9.375" style="124" customWidth="1"/>
    <col min="5" max="6" width="9.5" style="124" customWidth="1"/>
    <col min="7" max="9" width="9.375" style="124" customWidth="1"/>
    <col min="10" max="11" width="7.25" style="124" customWidth="1"/>
    <col min="12" max="16384" width="11" style="124"/>
  </cols>
  <sheetData>
    <row r="1" spans="1:11" ht="12" customHeight="1">
      <c r="A1" s="121"/>
      <c r="B1" s="122"/>
      <c r="C1" s="122"/>
      <c r="D1" s="122"/>
      <c r="E1" s="122"/>
      <c r="F1" s="122"/>
      <c r="G1" s="122"/>
      <c r="H1" s="122"/>
      <c r="I1" s="122"/>
      <c r="J1" s="123"/>
      <c r="K1" s="123"/>
    </row>
    <row r="2" spans="1:11" ht="12" customHeight="1">
      <c r="A2" s="125" t="s">
        <v>214</v>
      </c>
      <c r="B2" s="122"/>
      <c r="C2" s="122"/>
      <c r="D2" s="122"/>
      <c r="E2" s="122"/>
      <c r="F2" s="122"/>
      <c r="G2" s="122"/>
      <c r="H2" s="122"/>
      <c r="I2" s="122"/>
      <c r="J2" s="123"/>
      <c r="K2" s="123"/>
    </row>
    <row r="3" spans="1:11" ht="12" customHeight="1">
      <c r="A3" s="126"/>
      <c r="B3" s="122"/>
      <c r="C3" s="122"/>
      <c r="D3" s="122"/>
      <c r="E3" s="122"/>
      <c r="F3" s="122"/>
      <c r="G3" s="122"/>
      <c r="H3" s="122"/>
      <c r="I3" s="122"/>
      <c r="J3" s="123"/>
      <c r="K3" s="123"/>
    </row>
    <row r="4" spans="1:11" ht="12" customHeight="1">
      <c r="A4" s="127" t="s">
        <v>322</v>
      </c>
      <c r="B4" s="122"/>
      <c r="C4" s="122"/>
      <c r="D4" s="122"/>
      <c r="E4" s="122"/>
      <c r="F4" s="122"/>
      <c r="G4" s="122"/>
      <c r="H4" s="122"/>
      <c r="I4" s="122"/>
      <c r="J4" s="123"/>
      <c r="K4" s="123"/>
    </row>
    <row r="5" spans="1:11" ht="12" customHeight="1">
      <c r="A5" s="128" t="s">
        <v>4</v>
      </c>
      <c r="B5" s="122"/>
      <c r="C5" s="122"/>
      <c r="D5" s="122"/>
      <c r="E5" s="122"/>
      <c r="F5" s="122"/>
      <c r="G5" s="122"/>
      <c r="H5" s="122"/>
      <c r="I5" s="122"/>
      <c r="J5" s="123"/>
      <c r="K5" s="123"/>
    </row>
    <row r="6" spans="1:11" ht="12" customHeight="1">
      <c r="A6" s="129"/>
      <c r="B6" s="130"/>
      <c r="C6" s="129"/>
      <c r="D6" s="129"/>
      <c r="E6" s="129"/>
      <c r="F6" s="129"/>
      <c r="G6" s="129"/>
      <c r="H6" s="129"/>
      <c r="I6" s="129"/>
      <c r="J6" s="131"/>
      <c r="K6" s="131"/>
    </row>
    <row r="7" spans="1:11" ht="45">
      <c r="A7" s="132"/>
      <c r="B7" s="130"/>
      <c r="C7" s="133" t="s">
        <v>150</v>
      </c>
      <c r="D7" s="134" t="s">
        <v>151</v>
      </c>
      <c r="E7" s="134" t="s">
        <v>152</v>
      </c>
      <c r="F7" s="134" t="s">
        <v>153</v>
      </c>
      <c r="G7" s="134" t="s">
        <v>10</v>
      </c>
      <c r="H7" s="134" t="s">
        <v>154</v>
      </c>
      <c r="I7" s="134" t="s">
        <v>155</v>
      </c>
      <c r="J7" s="135"/>
      <c r="K7" s="135"/>
    </row>
    <row r="8" spans="1:11" ht="24" customHeight="1">
      <c r="A8" s="124">
        <v>1</v>
      </c>
      <c r="C8" s="4" t="s">
        <v>156</v>
      </c>
      <c r="D8" s="137">
        <v>1538.0619999999999</v>
      </c>
      <c r="E8" s="137">
        <v>1091.7379999999998</v>
      </c>
      <c r="F8" s="137">
        <v>65.149000000000001</v>
      </c>
      <c r="G8" s="137">
        <v>132.07400000000001</v>
      </c>
      <c r="H8" s="137">
        <v>249.10100000000006</v>
      </c>
      <c r="I8" s="137">
        <v>0</v>
      </c>
      <c r="J8" s="138"/>
      <c r="K8" s="138"/>
    </row>
    <row r="9" spans="1:11" ht="12" customHeight="1">
      <c r="A9" s="124">
        <v>2</v>
      </c>
      <c r="B9" s="136" t="s">
        <v>157</v>
      </c>
      <c r="C9" s="5" t="s">
        <v>31</v>
      </c>
      <c r="D9" s="137">
        <v>769.89800000000002</v>
      </c>
      <c r="E9" s="137">
        <v>601.45799999999997</v>
      </c>
      <c r="F9" s="137">
        <v>36.422999999999995</v>
      </c>
      <c r="G9" s="137">
        <v>44.740999999999993</v>
      </c>
      <c r="H9" s="137">
        <v>87.276000000000067</v>
      </c>
      <c r="I9" s="137">
        <v>0</v>
      </c>
      <c r="J9" s="138"/>
      <c r="K9" s="138"/>
    </row>
    <row r="10" spans="1:11" ht="18" customHeight="1">
      <c r="A10" s="124">
        <v>3</v>
      </c>
      <c r="B10" s="136" t="s">
        <v>158</v>
      </c>
      <c r="C10" s="5" t="s">
        <v>44</v>
      </c>
      <c r="D10" s="137">
        <f t="shared" ref="D10:I10" si="0">D8-D9</f>
        <v>768.16399999999987</v>
      </c>
      <c r="E10" s="137">
        <f t="shared" si="0"/>
        <v>490.27999999999986</v>
      </c>
      <c r="F10" s="137">
        <f t="shared" si="0"/>
        <v>28.726000000000006</v>
      </c>
      <c r="G10" s="137">
        <f t="shared" si="0"/>
        <v>87.333000000000027</v>
      </c>
      <c r="H10" s="137">
        <f t="shared" si="0"/>
        <v>161.82499999999999</v>
      </c>
      <c r="I10" s="137">
        <f t="shared" si="0"/>
        <v>0</v>
      </c>
      <c r="J10" s="138"/>
      <c r="K10" s="138"/>
    </row>
    <row r="11" spans="1:11" ht="12" customHeight="1">
      <c r="A11" s="124">
        <v>4</v>
      </c>
      <c r="B11" s="136" t="s">
        <v>157</v>
      </c>
      <c r="C11" s="5" t="s">
        <v>45</v>
      </c>
      <c r="D11" s="137">
        <v>164.03399999999988</v>
      </c>
      <c r="E11" s="137">
        <v>92.248083586380943</v>
      </c>
      <c r="F11" s="137">
        <v>3.1149999999999998</v>
      </c>
      <c r="G11" s="137">
        <v>20.411000000000001</v>
      </c>
      <c r="H11" s="137">
        <v>48.259916413618953</v>
      </c>
      <c r="I11" s="137">
        <v>0</v>
      </c>
      <c r="J11" s="138"/>
      <c r="K11" s="138"/>
    </row>
    <row r="12" spans="1:11" ht="18" customHeight="1">
      <c r="A12" s="124">
        <v>5</v>
      </c>
      <c r="B12" s="136" t="s">
        <v>158</v>
      </c>
      <c r="C12" s="5" t="s">
        <v>159</v>
      </c>
      <c r="D12" s="137">
        <f>D10-D11</f>
        <v>604.13</v>
      </c>
      <c r="E12" s="137">
        <f>E10-E11</f>
        <v>398.03191641361889</v>
      </c>
      <c r="F12" s="137">
        <f>F10-F11</f>
        <v>25.611000000000008</v>
      </c>
      <c r="G12" s="137">
        <f>G10-G11</f>
        <v>66.922000000000025</v>
      </c>
      <c r="H12" s="137">
        <f>H10-H11</f>
        <v>113.56508358638104</v>
      </c>
      <c r="I12" s="137">
        <v>-52.211000000000013</v>
      </c>
      <c r="J12" s="138"/>
      <c r="K12" s="138"/>
    </row>
    <row r="13" spans="1:11" ht="12" customHeight="1">
      <c r="A13" s="124">
        <v>6</v>
      </c>
      <c r="B13" s="136" t="s">
        <v>157</v>
      </c>
      <c r="C13" s="5" t="s">
        <v>160</v>
      </c>
      <c r="D13" s="137">
        <v>444.27800000000002</v>
      </c>
      <c r="E13" s="137">
        <v>301.67200000000003</v>
      </c>
      <c r="F13" s="137">
        <v>17.021000000000001</v>
      </c>
      <c r="G13" s="137">
        <v>68.289000000000001</v>
      </c>
      <c r="H13" s="137">
        <v>57.295999999999992</v>
      </c>
      <c r="I13" s="137">
        <v>3.407</v>
      </c>
      <c r="J13" s="138"/>
      <c r="K13" s="138"/>
    </row>
    <row r="14" spans="1:11" ht="12" customHeight="1">
      <c r="A14" s="124">
        <v>7</v>
      </c>
      <c r="B14" s="136" t="s">
        <v>157</v>
      </c>
      <c r="C14" s="5" t="s">
        <v>161</v>
      </c>
      <c r="D14" s="137">
        <v>6.093</v>
      </c>
      <c r="E14" s="137">
        <v>3.1409999999999996</v>
      </c>
      <c r="F14" s="137">
        <v>0.46799999999999997</v>
      </c>
      <c r="G14" s="137">
        <v>8.7000000000000008E-2</v>
      </c>
      <c r="H14" s="137">
        <v>2.3970000000000002</v>
      </c>
      <c r="I14" s="137">
        <v>0</v>
      </c>
      <c r="J14" s="138"/>
      <c r="K14" s="138"/>
    </row>
    <row r="15" spans="1:11" ht="12" customHeight="1">
      <c r="A15" s="124">
        <v>8</v>
      </c>
      <c r="B15" s="136" t="s">
        <v>162</v>
      </c>
      <c r="C15" s="5" t="s">
        <v>163</v>
      </c>
      <c r="D15" s="137">
        <v>8.5020000000000007</v>
      </c>
      <c r="E15" s="137">
        <v>7.6670000000000007</v>
      </c>
      <c r="F15" s="137">
        <v>4.0000000000000001E-3</v>
      </c>
      <c r="G15" s="137">
        <v>3.1E-2</v>
      </c>
      <c r="H15" s="137">
        <v>0.8</v>
      </c>
      <c r="I15" s="137">
        <v>0</v>
      </c>
      <c r="J15" s="138"/>
      <c r="K15" s="138"/>
    </row>
    <row r="16" spans="1:11" ht="18" customHeight="1">
      <c r="A16" s="124">
        <v>9</v>
      </c>
      <c r="B16" s="136" t="s">
        <v>158</v>
      </c>
      <c r="C16" s="5" t="s">
        <v>164</v>
      </c>
      <c r="D16" s="137">
        <f t="shared" ref="D16:I16" si="1">D12-D13-D14+D15</f>
        <v>162.261</v>
      </c>
      <c r="E16" s="137">
        <f t="shared" si="1"/>
        <v>100.88591641361886</v>
      </c>
      <c r="F16" s="137">
        <f t="shared" si="1"/>
        <v>8.1260000000000066</v>
      </c>
      <c r="G16" s="137">
        <f t="shared" si="1"/>
        <v>-1.4229999999999761</v>
      </c>
      <c r="H16" s="137">
        <f t="shared" si="1"/>
        <v>54.672083586381042</v>
      </c>
      <c r="I16" s="137">
        <f t="shared" si="1"/>
        <v>-55.618000000000009</v>
      </c>
      <c r="J16" s="138"/>
      <c r="K16" s="138"/>
    </row>
    <row r="17" spans="1:11" ht="12" customHeight="1">
      <c r="A17" s="124">
        <v>10</v>
      </c>
      <c r="B17" s="136" t="s">
        <v>162</v>
      </c>
      <c r="C17" s="5" t="s">
        <v>165</v>
      </c>
      <c r="D17" s="137">
        <v>445.142</v>
      </c>
      <c r="E17" s="137">
        <v>0</v>
      </c>
      <c r="F17" s="137">
        <v>0</v>
      </c>
      <c r="G17" s="137">
        <v>0</v>
      </c>
      <c r="H17" s="137">
        <v>445.142</v>
      </c>
      <c r="I17" s="137">
        <v>2.5430000000000001</v>
      </c>
      <c r="J17" s="138"/>
      <c r="K17" s="138"/>
    </row>
    <row r="18" spans="1:11" ht="12" customHeight="1">
      <c r="A18" s="124">
        <v>11</v>
      </c>
      <c r="B18" s="136" t="s">
        <v>157</v>
      </c>
      <c r="C18" s="5" t="s">
        <v>166</v>
      </c>
      <c r="D18" s="137">
        <v>10.222</v>
      </c>
      <c r="E18" s="137">
        <v>0</v>
      </c>
      <c r="F18" s="137">
        <v>0</v>
      </c>
      <c r="G18" s="137">
        <v>10.222</v>
      </c>
      <c r="H18" s="137">
        <v>0</v>
      </c>
      <c r="I18" s="137">
        <v>0.189</v>
      </c>
      <c r="J18" s="138"/>
      <c r="K18" s="138"/>
    </row>
    <row r="19" spans="1:11" ht="12" customHeight="1">
      <c r="A19" s="124">
        <v>12</v>
      </c>
      <c r="B19" s="136" t="s">
        <v>162</v>
      </c>
      <c r="C19" s="5" t="s">
        <v>59</v>
      </c>
      <c r="D19" s="137">
        <v>90.466000000000008</v>
      </c>
      <c r="E19" s="137">
        <v>0</v>
      </c>
      <c r="F19" s="137">
        <v>0</v>
      </c>
      <c r="G19" s="137">
        <v>90.466000000000008</v>
      </c>
      <c r="H19" s="137">
        <v>0</v>
      </c>
      <c r="I19" s="137">
        <v>1.1819999999999999</v>
      </c>
      <c r="J19" s="138"/>
      <c r="K19" s="138"/>
    </row>
    <row r="20" spans="1:11" ht="12" customHeight="1">
      <c r="A20" s="124">
        <v>13</v>
      </c>
      <c r="B20" s="136" t="s">
        <v>157</v>
      </c>
      <c r="C20" s="5" t="s">
        <v>167</v>
      </c>
      <c r="D20" s="137">
        <v>182.82899999999998</v>
      </c>
      <c r="E20" s="137">
        <v>112.00899999999999</v>
      </c>
      <c r="F20" s="137">
        <v>61.117000000000004</v>
      </c>
      <c r="G20" s="137">
        <v>5.2290000000000001</v>
      </c>
      <c r="H20" s="137">
        <v>4.4739999999999993</v>
      </c>
      <c r="I20" s="137">
        <v>50.866</v>
      </c>
      <c r="J20" s="138"/>
      <c r="K20" s="138"/>
    </row>
    <row r="21" spans="1:11" ht="12" customHeight="1">
      <c r="A21" s="124">
        <v>14</v>
      </c>
      <c r="B21" s="136" t="s">
        <v>162</v>
      </c>
      <c r="C21" s="5" t="s">
        <v>168</v>
      </c>
      <c r="D21" s="137">
        <v>210.24</v>
      </c>
      <c r="E21" s="137">
        <v>27.521000000000004</v>
      </c>
      <c r="F21" s="137">
        <v>59.153999999999996</v>
      </c>
      <c r="G21" s="137">
        <v>6.8970000000000002</v>
      </c>
      <c r="H21" s="137">
        <v>116.66800000000001</v>
      </c>
      <c r="I21" s="137">
        <v>23.454999999999998</v>
      </c>
      <c r="J21" s="138"/>
      <c r="K21" s="138"/>
    </row>
    <row r="22" spans="1:11" ht="18" customHeight="1">
      <c r="A22" s="124">
        <v>15</v>
      </c>
      <c r="B22" s="136" t="s">
        <v>158</v>
      </c>
      <c r="C22" s="5" t="s">
        <v>169</v>
      </c>
      <c r="D22" s="137">
        <f t="shared" ref="D22:I22" si="2">D16+D17-D18+D19-D20+D21</f>
        <v>715.05800000000011</v>
      </c>
      <c r="E22" s="137">
        <f t="shared" si="2"/>
        <v>16.397916413618876</v>
      </c>
      <c r="F22" s="137">
        <f t="shared" si="2"/>
        <v>6.1629999999999967</v>
      </c>
      <c r="G22" s="137">
        <f t="shared" si="2"/>
        <v>80.489000000000033</v>
      </c>
      <c r="H22" s="137">
        <f t="shared" si="2"/>
        <v>612.00808358638108</v>
      </c>
      <c r="I22" s="137">
        <f t="shared" si="2"/>
        <v>-79.493000000000009</v>
      </c>
      <c r="J22" s="138"/>
      <c r="K22" s="138"/>
    </row>
    <row r="23" spans="1:11" ht="12" customHeight="1">
      <c r="A23" s="124">
        <v>16</v>
      </c>
      <c r="B23" s="136" t="s">
        <v>157</v>
      </c>
      <c r="C23" s="5" t="s">
        <v>170</v>
      </c>
      <c r="D23" s="137">
        <v>111.53799999999998</v>
      </c>
      <c r="E23" s="137">
        <v>21.622999999999998</v>
      </c>
      <c r="F23" s="137">
        <v>2.06</v>
      </c>
      <c r="G23" s="137">
        <v>0</v>
      </c>
      <c r="H23" s="137">
        <v>87.85499999999999</v>
      </c>
      <c r="I23" s="137">
        <v>2.5379999999999998</v>
      </c>
      <c r="J23" s="138"/>
      <c r="K23" s="138"/>
    </row>
    <row r="24" spans="1:11" ht="12" customHeight="1">
      <c r="A24" s="124">
        <v>17</v>
      </c>
      <c r="B24" s="136" t="s">
        <v>162</v>
      </c>
      <c r="C24" s="5" t="s">
        <v>171</v>
      </c>
      <c r="D24" s="137">
        <v>113.96</v>
      </c>
      <c r="E24" s="137">
        <v>0</v>
      </c>
      <c r="F24" s="137">
        <v>0</v>
      </c>
      <c r="G24" s="137">
        <v>113.96</v>
      </c>
      <c r="H24" s="137">
        <v>0</v>
      </c>
      <c r="I24" s="137">
        <v>0.11600000000000001</v>
      </c>
      <c r="J24" s="138"/>
      <c r="K24" s="138"/>
    </row>
    <row r="25" spans="1:11" ht="12" customHeight="1">
      <c r="A25" s="124">
        <v>18</v>
      </c>
      <c r="B25" s="136" t="s">
        <v>157</v>
      </c>
      <c r="C25" s="5" t="s">
        <v>279</v>
      </c>
      <c r="D25" s="137">
        <v>179.93600000000001</v>
      </c>
      <c r="E25" s="137">
        <v>0</v>
      </c>
      <c r="F25" s="137">
        <v>0</v>
      </c>
      <c r="G25" s="137">
        <v>0</v>
      </c>
      <c r="H25" s="137">
        <v>179.93600000000001</v>
      </c>
      <c r="I25" s="137">
        <v>0.83600000000000008</v>
      </c>
      <c r="J25" s="138"/>
      <c r="K25" s="138"/>
    </row>
    <row r="26" spans="1:11" ht="12" customHeight="1">
      <c r="A26" s="124">
        <v>19</v>
      </c>
      <c r="B26" s="136" t="s">
        <v>162</v>
      </c>
      <c r="C26" s="5" t="s">
        <v>280</v>
      </c>
      <c r="D26" s="137">
        <v>180.04500000000002</v>
      </c>
      <c r="E26" s="137">
        <v>4.8179999999999978</v>
      </c>
      <c r="F26" s="137">
        <v>28.05</v>
      </c>
      <c r="G26" s="137">
        <v>146.96</v>
      </c>
      <c r="H26" s="137">
        <v>0.217</v>
      </c>
      <c r="I26" s="137">
        <v>0.72699999999999998</v>
      </c>
      <c r="J26" s="138"/>
      <c r="K26" s="138"/>
    </row>
    <row r="27" spans="1:11" ht="12" customHeight="1">
      <c r="A27" s="124">
        <v>20</v>
      </c>
      <c r="B27" s="136" t="s">
        <v>157</v>
      </c>
      <c r="C27" s="5" t="s">
        <v>172</v>
      </c>
      <c r="D27" s="137">
        <v>160.24100000000001</v>
      </c>
      <c r="E27" s="137">
        <v>4.0510000000000002</v>
      </c>
      <c r="F27" s="137">
        <v>12.729000000000001</v>
      </c>
      <c r="G27" s="137">
        <v>143.244</v>
      </c>
      <c r="H27" s="137">
        <v>0.217</v>
      </c>
      <c r="I27" s="137">
        <v>0.152</v>
      </c>
      <c r="J27" s="138"/>
      <c r="K27" s="138"/>
    </row>
    <row r="28" spans="1:11" ht="12" customHeight="1">
      <c r="A28" s="124">
        <v>21</v>
      </c>
      <c r="B28" s="136" t="s">
        <v>162</v>
      </c>
      <c r="C28" s="5" t="s">
        <v>173</v>
      </c>
      <c r="D28" s="137">
        <v>158.34299999999999</v>
      </c>
      <c r="E28" s="137">
        <v>0</v>
      </c>
      <c r="F28" s="137">
        <v>0</v>
      </c>
      <c r="G28" s="137">
        <v>0</v>
      </c>
      <c r="H28" s="137">
        <v>158.34299999999999</v>
      </c>
      <c r="I28" s="137">
        <v>2.0500000000000003</v>
      </c>
      <c r="J28" s="138"/>
      <c r="K28" s="138"/>
    </row>
    <row r="29" spans="1:11" ht="12" customHeight="1">
      <c r="A29" s="124">
        <v>22</v>
      </c>
      <c r="B29" s="136" t="s">
        <v>157</v>
      </c>
      <c r="C29" s="5" t="s">
        <v>174</v>
      </c>
      <c r="D29" s="137">
        <v>90.754000000000005</v>
      </c>
      <c r="E29" s="137">
        <v>9.0829999999999984</v>
      </c>
      <c r="F29" s="137">
        <v>40.886000000000003</v>
      </c>
      <c r="G29" s="137">
        <v>19.029000000000011</v>
      </c>
      <c r="H29" s="137">
        <v>21.756</v>
      </c>
      <c r="I29" s="137">
        <v>17.039000000000001</v>
      </c>
      <c r="J29" s="138"/>
      <c r="K29" s="138"/>
    </row>
    <row r="30" spans="1:11" ht="12" customHeight="1">
      <c r="A30" s="124">
        <v>23</v>
      </c>
      <c r="B30" s="136" t="s">
        <v>162</v>
      </c>
      <c r="C30" s="5" t="s">
        <v>175</v>
      </c>
      <c r="D30" s="137">
        <v>78.38600000000001</v>
      </c>
      <c r="E30" s="137">
        <v>4.165</v>
      </c>
      <c r="F30" s="137">
        <v>40.771999999999998</v>
      </c>
      <c r="G30" s="137">
        <v>6.152000000000001</v>
      </c>
      <c r="H30" s="137">
        <v>27.297000000000001</v>
      </c>
      <c r="I30" s="137">
        <v>29.406999999999996</v>
      </c>
      <c r="J30" s="138"/>
      <c r="K30" s="138"/>
    </row>
    <row r="31" spans="1:11" ht="18" customHeight="1">
      <c r="A31" s="124">
        <v>24</v>
      </c>
      <c r="B31" s="136" t="s">
        <v>158</v>
      </c>
      <c r="C31" s="5" t="s">
        <v>124</v>
      </c>
      <c r="D31" s="137">
        <f t="shared" ref="D31:I31" si="3">D22-D23+D24-D25+D26-D27+D28-D29+D30</f>
        <v>703.32300000000009</v>
      </c>
      <c r="E31" s="137">
        <f t="shared" si="3"/>
        <v>-9.3760835863811209</v>
      </c>
      <c r="F31" s="137">
        <f t="shared" si="3"/>
        <v>19.309999999999995</v>
      </c>
      <c r="G31" s="137">
        <f t="shared" si="3"/>
        <v>185.28799999999995</v>
      </c>
      <c r="H31" s="137">
        <f t="shared" si="3"/>
        <v>508.10108358638104</v>
      </c>
      <c r="I31" s="137">
        <f t="shared" si="3"/>
        <v>-67.75800000000001</v>
      </c>
      <c r="J31" s="138"/>
      <c r="K31" s="138"/>
    </row>
    <row r="32" spans="1:11" ht="12" customHeight="1">
      <c r="A32" s="124">
        <v>25</v>
      </c>
      <c r="B32" s="136" t="s">
        <v>157</v>
      </c>
      <c r="C32" s="5" t="s">
        <v>35</v>
      </c>
      <c r="D32" s="137">
        <v>616.16800000000001</v>
      </c>
      <c r="E32" s="137">
        <v>0</v>
      </c>
      <c r="F32" s="137">
        <v>0</v>
      </c>
      <c r="G32" s="137">
        <v>179.73500000000001</v>
      </c>
      <c r="H32" s="137">
        <v>436.43299999999999</v>
      </c>
      <c r="I32" s="137">
        <v>0</v>
      </c>
      <c r="J32" s="138"/>
      <c r="K32" s="138"/>
    </row>
    <row r="33" spans="1:11" ht="12" customHeight="1">
      <c r="A33" s="124">
        <v>26</v>
      </c>
      <c r="B33" s="139" t="s">
        <v>162</v>
      </c>
      <c r="C33" s="5" t="s">
        <v>126</v>
      </c>
      <c r="D33" s="137">
        <v>0</v>
      </c>
      <c r="E33" s="137">
        <v>-0.70299999999999985</v>
      </c>
      <c r="F33" s="137">
        <v>-13.084999999999999</v>
      </c>
      <c r="G33" s="137">
        <v>0</v>
      </c>
      <c r="H33" s="137">
        <v>13.788</v>
      </c>
      <c r="I33" s="137">
        <v>0</v>
      </c>
      <c r="J33" s="138"/>
      <c r="K33" s="138"/>
    </row>
    <row r="34" spans="1:11" ht="18" customHeight="1">
      <c r="A34" s="124">
        <v>27</v>
      </c>
      <c r="B34" s="136" t="s">
        <v>158</v>
      </c>
      <c r="C34" s="5" t="s">
        <v>129</v>
      </c>
      <c r="D34" s="137">
        <f t="shared" ref="D34:I34" si="4">D31-D32+D33</f>
        <v>87.155000000000086</v>
      </c>
      <c r="E34" s="137">
        <f t="shared" si="4"/>
        <v>-10.07908358638112</v>
      </c>
      <c r="F34" s="137">
        <f t="shared" si="4"/>
        <v>6.2249999999999961</v>
      </c>
      <c r="G34" s="137">
        <f t="shared" si="4"/>
        <v>5.5529999999999404</v>
      </c>
      <c r="H34" s="137">
        <f t="shared" si="4"/>
        <v>85.456083586381041</v>
      </c>
      <c r="I34" s="137">
        <f t="shared" si="4"/>
        <v>-67.75800000000001</v>
      </c>
      <c r="J34" s="138"/>
      <c r="K34" s="138"/>
    </row>
    <row r="35" spans="1:11" ht="12" customHeight="1">
      <c r="A35" s="124">
        <v>28</v>
      </c>
      <c r="B35" s="136" t="s">
        <v>157</v>
      </c>
      <c r="C35" s="5" t="s">
        <v>176</v>
      </c>
      <c r="D35" s="137">
        <v>14.634000000000002</v>
      </c>
      <c r="E35" s="137">
        <v>0.156</v>
      </c>
      <c r="F35" s="137">
        <v>3.6270000000000002</v>
      </c>
      <c r="G35" s="137">
        <v>7.6100000000000012</v>
      </c>
      <c r="H35" s="137">
        <v>3.2410000000000001</v>
      </c>
      <c r="I35" s="137">
        <v>0.66699999999999993</v>
      </c>
      <c r="J35" s="138"/>
      <c r="K35" s="138"/>
    </row>
    <row r="36" spans="1:11" ht="12" customHeight="1">
      <c r="A36" s="124">
        <v>29</v>
      </c>
      <c r="B36" s="136" t="s">
        <v>162</v>
      </c>
      <c r="C36" s="5" t="s">
        <v>177</v>
      </c>
      <c r="D36" s="137">
        <v>12.660000000000002</v>
      </c>
      <c r="E36" s="137">
        <v>4.3660000000000005</v>
      </c>
      <c r="F36" s="137">
        <v>6.7000000000000004E-2</v>
      </c>
      <c r="G36" s="137">
        <v>3.3839999999999995</v>
      </c>
      <c r="H36" s="137">
        <v>4.843</v>
      </c>
      <c r="I36" s="137">
        <v>2.641</v>
      </c>
      <c r="J36" s="138"/>
      <c r="K36" s="138"/>
    </row>
    <row r="37" spans="1:11" ht="12" customHeight="1">
      <c r="A37" s="124">
        <v>30</v>
      </c>
      <c r="B37" s="136" t="s">
        <v>157</v>
      </c>
      <c r="C37" s="5" t="s">
        <v>36</v>
      </c>
      <c r="D37" s="137">
        <v>183.43100000000001</v>
      </c>
      <c r="E37" s="137">
        <v>106.16799999999999</v>
      </c>
      <c r="F37" s="137">
        <v>3.0250000000000004</v>
      </c>
      <c r="G37" s="137">
        <v>16.861000000000001</v>
      </c>
      <c r="H37" s="137">
        <v>57.37700000000001</v>
      </c>
      <c r="I37" s="137">
        <v>0</v>
      </c>
      <c r="J37" s="138"/>
      <c r="K37" s="138"/>
    </row>
    <row r="38" spans="1:11" ht="12" customHeight="1">
      <c r="A38" s="124">
        <v>31</v>
      </c>
      <c r="B38" s="136" t="s">
        <v>162</v>
      </c>
      <c r="C38" s="5" t="s">
        <v>45</v>
      </c>
      <c r="D38" s="137">
        <v>164.03399999999988</v>
      </c>
      <c r="E38" s="137">
        <v>92.248083586380943</v>
      </c>
      <c r="F38" s="137">
        <v>3.1149999999999998</v>
      </c>
      <c r="G38" s="137">
        <v>20.411000000000001</v>
      </c>
      <c r="H38" s="137">
        <v>48.259916413618953</v>
      </c>
      <c r="I38" s="137">
        <v>0</v>
      </c>
      <c r="J38" s="138"/>
      <c r="K38" s="138"/>
    </row>
    <row r="39" spans="1:11" ht="12" customHeight="1">
      <c r="A39" s="124">
        <v>32</v>
      </c>
      <c r="B39" s="136" t="s">
        <v>157</v>
      </c>
      <c r="C39" s="5" t="s">
        <v>178</v>
      </c>
      <c r="D39" s="137">
        <v>0.74099999999999944</v>
      </c>
      <c r="E39" s="137">
        <v>-0.51300000000000001</v>
      </c>
      <c r="F39" s="137">
        <v>1.3499999999999994</v>
      </c>
      <c r="G39" s="137">
        <v>-0.23700000000000002</v>
      </c>
      <c r="H39" s="137">
        <v>0.14099999999999999</v>
      </c>
      <c r="I39" s="137">
        <v>-0.74099999999999966</v>
      </c>
      <c r="J39" s="138"/>
      <c r="K39" s="138"/>
    </row>
    <row r="40" spans="1:11" ht="18" customHeight="1">
      <c r="A40" s="124">
        <v>33</v>
      </c>
      <c r="B40" s="136" t="s">
        <v>158</v>
      </c>
      <c r="C40" s="5" t="s">
        <v>148</v>
      </c>
      <c r="D40" s="137">
        <f t="shared" ref="D40:I40" si="5">D34-D35+D36-D37+D38-D39</f>
        <v>65.04299999999995</v>
      </c>
      <c r="E40" s="137">
        <f t="shared" si="5"/>
        <v>-19.27600000000017</v>
      </c>
      <c r="F40" s="137">
        <f t="shared" si="5"/>
        <v>1.404999999999996</v>
      </c>
      <c r="G40" s="137">
        <f t="shared" si="5"/>
        <v>5.1139999999999386</v>
      </c>
      <c r="H40" s="137">
        <f t="shared" si="5"/>
        <v>77.799999999999983</v>
      </c>
      <c r="I40" s="137">
        <f t="shared" si="5"/>
        <v>-65.043000000000006</v>
      </c>
      <c r="J40" s="138"/>
      <c r="K40" s="138"/>
    </row>
    <row r="41" spans="1:11" ht="20.100000000000001" customHeight="1">
      <c r="C41" s="6" t="s">
        <v>179</v>
      </c>
      <c r="D41" s="137"/>
      <c r="E41" s="137"/>
      <c r="F41" s="137"/>
      <c r="G41" s="137"/>
      <c r="H41" s="137"/>
      <c r="I41" s="137"/>
      <c r="J41" s="138"/>
      <c r="K41" s="138"/>
    </row>
    <row r="42" spans="1:11" ht="18" customHeight="1">
      <c r="A42" s="124">
        <v>34</v>
      </c>
      <c r="C42" s="5" t="s">
        <v>124</v>
      </c>
      <c r="D42" s="137">
        <v>703.32299999999998</v>
      </c>
      <c r="E42" s="137">
        <v>-9.3760835863810978</v>
      </c>
      <c r="F42" s="137">
        <v>19.309999999999995</v>
      </c>
      <c r="G42" s="137">
        <v>185.28800000000007</v>
      </c>
      <c r="H42" s="137">
        <v>508.10108358638104</v>
      </c>
      <c r="I42" s="137">
        <v>-67.75800000000001</v>
      </c>
      <c r="J42" s="138"/>
      <c r="K42" s="138"/>
    </row>
    <row r="43" spans="1:11" ht="12" customHeight="1">
      <c r="A43" s="124">
        <v>35</v>
      </c>
      <c r="B43" s="136" t="s">
        <v>157</v>
      </c>
      <c r="C43" s="5" t="s">
        <v>281</v>
      </c>
      <c r="D43" s="137">
        <v>116.03</v>
      </c>
      <c r="E43" s="137">
        <v>0</v>
      </c>
      <c r="F43" s="137">
        <v>0</v>
      </c>
      <c r="G43" s="137">
        <v>116.03</v>
      </c>
      <c r="H43" s="137">
        <v>0</v>
      </c>
      <c r="I43" s="137">
        <v>0</v>
      </c>
      <c r="J43" s="138"/>
      <c r="K43" s="138"/>
    </row>
    <row r="44" spans="1:11" ht="12" customHeight="1">
      <c r="A44" s="124">
        <v>36</v>
      </c>
      <c r="B44" s="136" t="s">
        <v>162</v>
      </c>
      <c r="C44" s="5" t="s">
        <v>282</v>
      </c>
      <c r="D44" s="137">
        <v>116.03</v>
      </c>
      <c r="E44" s="137">
        <v>0</v>
      </c>
      <c r="F44" s="137">
        <v>0</v>
      </c>
      <c r="G44" s="137">
        <v>0</v>
      </c>
      <c r="H44" s="137">
        <v>116.03</v>
      </c>
      <c r="I44" s="137">
        <v>0</v>
      </c>
      <c r="J44" s="138"/>
      <c r="K44" s="138"/>
    </row>
    <row r="45" spans="1:11" ht="18" customHeight="1">
      <c r="A45" s="124">
        <v>37</v>
      </c>
      <c r="B45" s="136" t="s">
        <v>158</v>
      </c>
      <c r="C45" s="5" t="s">
        <v>180</v>
      </c>
      <c r="D45" s="137">
        <f t="shared" ref="D45:I45" si="6">D42-D43+D44</f>
        <v>703.32299999999998</v>
      </c>
      <c r="E45" s="137">
        <f t="shared" si="6"/>
        <v>-9.3760835863810978</v>
      </c>
      <c r="F45" s="137">
        <f t="shared" si="6"/>
        <v>19.309999999999995</v>
      </c>
      <c r="G45" s="137">
        <f t="shared" si="6"/>
        <v>69.258000000000067</v>
      </c>
      <c r="H45" s="137">
        <f t="shared" si="6"/>
        <v>624.13108358638101</v>
      </c>
      <c r="I45" s="137">
        <f t="shared" si="6"/>
        <v>-67.75800000000001</v>
      </c>
      <c r="J45" s="138"/>
      <c r="K45" s="138"/>
    </row>
    <row r="46" spans="1:11" ht="12" customHeight="1">
      <c r="A46" s="124">
        <v>38</v>
      </c>
      <c r="B46" s="136" t="s">
        <v>157</v>
      </c>
      <c r="C46" s="5" t="s">
        <v>283</v>
      </c>
      <c r="D46" s="137">
        <v>616.16800000000001</v>
      </c>
      <c r="E46" s="137">
        <v>0</v>
      </c>
      <c r="F46" s="137">
        <v>0</v>
      </c>
      <c r="G46" s="137">
        <v>63.704999999999998</v>
      </c>
      <c r="H46" s="137">
        <v>552.46299999999997</v>
      </c>
      <c r="I46" s="137">
        <v>0</v>
      </c>
      <c r="J46" s="138"/>
      <c r="K46" s="138"/>
    </row>
    <row r="47" spans="1:11" ht="12" customHeight="1">
      <c r="A47" s="124">
        <v>39</v>
      </c>
      <c r="B47" s="139" t="s">
        <v>162</v>
      </c>
      <c r="C47" s="5" t="s">
        <v>126</v>
      </c>
      <c r="D47" s="137">
        <v>0</v>
      </c>
      <c r="E47" s="137">
        <v>-0.70299999999999985</v>
      </c>
      <c r="F47" s="137">
        <v>-13.084999999999999</v>
      </c>
      <c r="G47" s="137">
        <v>0</v>
      </c>
      <c r="H47" s="137">
        <v>13.788</v>
      </c>
      <c r="I47" s="137">
        <v>0</v>
      </c>
      <c r="J47" s="138"/>
      <c r="K47" s="138"/>
    </row>
    <row r="48" spans="1:11" ht="18" customHeight="1">
      <c r="A48" s="124">
        <v>40</v>
      </c>
      <c r="B48" s="136" t="s">
        <v>158</v>
      </c>
      <c r="C48" s="5" t="s">
        <v>129</v>
      </c>
      <c r="D48" s="137">
        <f t="shared" ref="D48:I48" si="7">D45-D46+D47</f>
        <v>87.154999999999973</v>
      </c>
      <c r="E48" s="137">
        <f t="shared" si="7"/>
        <v>-10.079083586381097</v>
      </c>
      <c r="F48" s="137">
        <f t="shared" si="7"/>
        <v>6.2249999999999961</v>
      </c>
      <c r="G48" s="137">
        <f t="shared" si="7"/>
        <v>5.5530000000000683</v>
      </c>
      <c r="H48" s="137">
        <f t="shared" si="7"/>
        <v>85.456083586381041</v>
      </c>
      <c r="I48" s="137">
        <f t="shared" si="7"/>
        <v>-67.75800000000001</v>
      </c>
      <c r="J48" s="138"/>
      <c r="K48" s="138"/>
    </row>
    <row r="49" spans="1:11" ht="12" customHeight="1">
      <c r="D49" s="138"/>
      <c r="E49" s="138"/>
      <c r="F49" s="138"/>
      <c r="G49" s="138"/>
      <c r="H49" s="138"/>
      <c r="I49" s="138"/>
      <c r="J49" s="138"/>
      <c r="K49" s="138"/>
    </row>
    <row r="50" spans="1:11" ht="12" customHeight="1">
      <c r="A50" s="129"/>
      <c r="B50" s="130"/>
      <c r="D50" s="138"/>
      <c r="E50" s="138"/>
      <c r="F50" s="138"/>
      <c r="G50" s="138"/>
      <c r="H50" s="138"/>
      <c r="I50" s="138"/>
      <c r="J50" s="138"/>
      <c r="K50" s="138"/>
    </row>
    <row r="51" spans="1:11" ht="12" customHeight="1">
      <c r="A51" s="124" t="s">
        <v>288</v>
      </c>
      <c r="D51" s="138"/>
      <c r="E51" s="138"/>
      <c r="F51" s="138"/>
      <c r="G51" s="138"/>
      <c r="H51" s="138"/>
      <c r="I51" s="138"/>
      <c r="J51" s="138"/>
      <c r="K51" s="138"/>
    </row>
    <row r="52" spans="1:11" ht="11.1" customHeight="1">
      <c r="A52" s="124" t="s">
        <v>289</v>
      </c>
      <c r="D52" s="138"/>
      <c r="E52" s="138"/>
      <c r="F52" s="138"/>
      <c r="G52" s="138"/>
      <c r="H52" s="138"/>
      <c r="I52" s="138"/>
      <c r="J52" s="138"/>
      <c r="K52" s="138"/>
    </row>
    <row r="53" spans="1:11" ht="11.1" customHeight="1">
      <c r="A53" s="124" t="s">
        <v>286</v>
      </c>
      <c r="D53" s="138"/>
      <c r="E53" s="138"/>
      <c r="F53" s="138"/>
      <c r="G53" s="138"/>
      <c r="H53" s="138"/>
      <c r="I53" s="138"/>
      <c r="J53" s="138"/>
      <c r="K53" s="138"/>
    </row>
    <row r="54" spans="1:11" ht="11.1" customHeight="1">
      <c r="A54" s="124" t="s">
        <v>287</v>
      </c>
      <c r="D54" s="138"/>
      <c r="E54" s="138"/>
      <c r="F54" s="138"/>
      <c r="G54" s="138"/>
      <c r="H54" s="138"/>
      <c r="I54" s="138"/>
      <c r="J54" s="138"/>
      <c r="K54" s="138"/>
    </row>
    <row r="55" spans="1:11" ht="12" customHeight="1">
      <c r="D55" s="138"/>
      <c r="E55" s="138"/>
      <c r="F55" s="138"/>
      <c r="G55" s="138"/>
      <c r="H55" s="138"/>
      <c r="I55" s="138"/>
      <c r="J55" s="138"/>
      <c r="K55" s="138"/>
    </row>
    <row r="56" spans="1:11" ht="12" customHeight="1">
      <c r="D56" s="138"/>
      <c r="E56" s="138"/>
      <c r="F56" s="138"/>
      <c r="G56" s="138"/>
      <c r="H56" s="138"/>
      <c r="I56" s="138"/>
      <c r="J56" s="138"/>
      <c r="K56" s="138"/>
    </row>
    <row r="57" spans="1:11" ht="12" customHeight="1">
      <c r="D57" s="138"/>
      <c r="E57" s="138"/>
      <c r="F57" s="138"/>
      <c r="G57" s="138"/>
      <c r="H57" s="138"/>
      <c r="I57" s="138"/>
      <c r="J57" s="138"/>
      <c r="K57" s="138"/>
    </row>
    <row r="58" spans="1:11" ht="12" customHeight="1">
      <c r="D58" s="138"/>
      <c r="E58" s="138"/>
      <c r="F58" s="138"/>
      <c r="G58" s="138"/>
      <c r="H58" s="138"/>
      <c r="I58" s="138"/>
      <c r="J58" s="138"/>
      <c r="K58" s="138"/>
    </row>
    <row r="59" spans="1:11" ht="12" customHeight="1">
      <c r="D59" s="138"/>
      <c r="E59" s="138"/>
      <c r="F59" s="138"/>
      <c r="G59" s="138"/>
      <c r="H59" s="138"/>
      <c r="I59" s="138"/>
      <c r="J59" s="138"/>
      <c r="K59" s="138"/>
    </row>
    <row r="60" spans="1:11" ht="12" customHeight="1">
      <c r="D60" s="138"/>
      <c r="E60" s="138"/>
      <c r="F60" s="138"/>
      <c r="G60" s="138"/>
      <c r="H60" s="138"/>
      <c r="I60" s="138"/>
      <c r="J60" s="138"/>
      <c r="K60" s="138"/>
    </row>
    <row r="61" spans="1:11" ht="12" customHeight="1">
      <c r="D61" s="138"/>
      <c r="E61" s="138"/>
      <c r="F61" s="138"/>
      <c r="G61" s="138"/>
      <c r="H61" s="138"/>
      <c r="I61" s="138"/>
      <c r="J61" s="138"/>
      <c r="K61" s="138"/>
    </row>
    <row r="62" spans="1:11" ht="12" customHeight="1">
      <c r="D62" s="138"/>
      <c r="E62" s="138"/>
      <c r="F62" s="138"/>
      <c r="G62" s="138"/>
      <c r="H62" s="138"/>
      <c r="I62" s="138"/>
      <c r="J62" s="138"/>
      <c r="K62" s="138"/>
    </row>
    <row r="63" spans="1:11" ht="12" customHeight="1">
      <c r="D63" s="138"/>
      <c r="E63" s="138"/>
      <c r="F63" s="138"/>
      <c r="G63" s="138"/>
      <c r="H63" s="138"/>
      <c r="I63" s="138"/>
      <c r="J63" s="138"/>
      <c r="K63" s="138"/>
    </row>
    <row r="64" spans="1:11" ht="12" customHeight="1">
      <c r="D64" s="138"/>
      <c r="E64" s="138"/>
      <c r="F64" s="138"/>
      <c r="G64" s="138"/>
      <c r="H64" s="138"/>
      <c r="I64" s="138"/>
      <c r="J64" s="138"/>
      <c r="K64" s="138"/>
    </row>
    <row r="65" spans="4:11" ht="12" customHeight="1">
      <c r="D65" s="138"/>
      <c r="E65" s="138"/>
      <c r="F65" s="138"/>
      <c r="G65" s="138"/>
      <c r="H65" s="138"/>
      <c r="I65" s="138"/>
      <c r="J65" s="138"/>
      <c r="K65" s="138"/>
    </row>
    <row r="66" spans="4:11" ht="12" customHeight="1">
      <c r="D66" s="138"/>
      <c r="E66" s="138"/>
      <c r="F66" s="138"/>
      <c r="G66" s="138"/>
      <c r="H66" s="138"/>
      <c r="I66" s="138"/>
      <c r="J66" s="138"/>
      <c r="K66" s="138"/>
    </row>
    <row r="67" spans="4:11" ht="12" customHeight="1">
      <c r="D67" s="138"/>
      <c r="E67" s="138"/>
      <c r="F67" s="138"/>
      <c r="G67" s="138"/>
      <c r="H67" s="138"/>
      <c r="I67" s="138"/>
      <c r="J67" s="138"/>
      <c r="K67" s="138"/>
    </row>
    <row r="68" spans="4:11" ht="12" customHeight="1">
      <c r="D68" s="138"/>
      <c r="E68" s="138"/>
      <c r="F68" s="138"/>
      <c r="G68" s="138"/>
      <c r="H68" s="138"/>
      <c r="I68" s="138"/>
      <c r="J68" s="138"/>
      <c r="K68" s="138"/>
    </row>
    <row r="69" spans="4:11" ht="12" customHeight="1">
      <c r="D69" s="138"/>
      <c r="E69" s="138"/>
      <c r="F69" s="138"/>
      <c r="G69" s="138"/>
      <c r="H69" s="138"/>
      <c r="I69" s="138"/>
      <c r="J69" s="138"/>
      <c r="K69" s="138"/>
    </row>
    <row r="70" spans="4:11" ht="12" customHeight="1">
      <c r="D70" s="138"/>
      <c r="E70" s="138"/>
      <c r="F70" s="138"/>
      <c r="G70" s="138"/>
      <c r="H70" s="138"/>
      <c r="I70" s="138"/>
      <c r="J70" s="138"/>
      <c r="K70" s="138"/>
    </row>
    <row r="71" spans="4:11" ht="12" customHeight="1">
      <c r="D71" s="138"/>
      <c r="E71" s="138"/>
      <c r="F71" s="138"/>
      <c r="G71" s="138"/>
      <c r="H71" s="138"/>
      <c r="I71" s="138"/>
      <c r="J71" s="138"/>
      <c r="K71" s="138"/>
    </row>
    <row r="72" spans="4:11" ht="12" customHeight="1">
      <c r="D72" s="138"/>
      <c r="E72" s="138"/>
      <c r="F72" s="138"/>
      <c r="G72" s="138"/>
      <c r="H72" s="138"/>
      <c r="I72" s="138"/>
      <c r="J72" s="138"/>
      <c r="K72" s="138"/>
    </row>
    <row r="73" spans="4:11" ht="12" customHeight="1">
      <c r="D73" s="138"/>
      <c r="E73" s="138"/>
      <c r="F73" s="138"/>
      <c r="G73" s="138"/>
      <c r="H73" s="138"/>
      <c r="I73" s="138"/>
      <c r="J73" s="138"/>
      <c r="K73" s="138"/>
    </row>
    <row r="74" spans="4:11" ht="12" customHeight="1">
      <c r="D74" s="138"/>
      <c r="E74" s="138"/>
      <c r="F74" s="138"/>
      <c r="G74" s="138"/>
      <c r="H74" s="138"/>
      <c r="I74" s="138"/>
      <c r="J74" s="138"/>
      <c r="K74" s="138"/>
    </row>
    <row r="75" spans="4:11" ht="12" customHeight="1">
      <c r="D75" s="138"/>
      <c r="E75" s="138"/>
      <c r="F75" s="138"/>
      <c r="G75" s="138"/>
      <c r="H75" s="138"/>
      <c r="I75" s="138"/>
      <c r="J75" s="138"/>
      <c r="K75" s="13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24" customWidth="1"/>
    <col min="2" max="2" width="1.5" style="136" customWidth="1"/>
    <col min="3" max="3" width="30" style="124" customWidth="1"/>
    <col min="4" max="4" width="9.375" style="124" customWidth="1"/>
    <col min="5" max="6" width="9.5" style="124" customWidth="1"/>
    <col min="7" max="9" width="9.375" style="124" customWidth="1"/>
    <col min="10" max="11" width="7.25" style="124" customWidth="1"/>
    <col min="12" max="16384" width="11" style="124"/>
  </cols>
  <sheetData>
    <row r="1" spans="1:11" ht="12" customHeight="1">
      <c r="A1" s="121"/>
      <c r="B1" s="122"/>
      <c r="C1" s="122"/>
      <c r="D1" s="122"/>
      <c r="E1" s="122"/>
      <c r="F1" s="122"/>
      <c r="G1" s="122"/>
      <c r="H1" s="122"/>
      <c r="I1" s="122"/>
      <c r="J1" s="123"/>
      <c r="K1" s="123"/>
    </row>
    <row r="2" spans="1:11" ht="12" customHeight="1">
      <c r="A2" s="125" t="s">
        <v>214</v>
      </c>
      <c r="B2" s="122"/>
      <c r="C2" s="122"/>
      <c r="D2" s="122"/>
      <c r="E2" s="122"/>
      <c r="F2" s="122"/>
      <c r="G2" s="122"/>
      <c r="H2" s="122"/>
      <c r="I2" s="122"/>
      <c r="J2" s="123"/>
      <c r="K2" s="123"/>
    </row>
    <row r="3" spans="1:11" ht="12" customHeight="1">
      <c r="A3" s="126"/>
      <c r="B3" s="122"/>
      <c r="C3" s="122"/>
      <c r="D3" s="122"/>
      <c r="E3" s="122"/>
      <c r="F3" s="122"/>
      <c r="G3" s="122"/>
      <c r="H3" s="122"/>
      <c r="I3" s="122"/>
      <c r="J3" s="123"/>
      <c r="K3" s="123"/>
    </row>
    <row r="4" spans="1:11" ht="12" customHeight="1">
      <c r="A4" s="127" t="s">
        <v>324</v>
      </c>
      <c r="B4" s="122"/>
      <c r="C4" s="122"/>
      <c r="D4" s="122"/>
      <c r="E4" s="122"/>
      <c r="F4" s="122"/>
      <c r="G4" s="122"/>
      <c r="H4" s="122"/>
      <c r="I4" s="122"/>
      <c r="J4" s="123"/>
      <c r="K4" s="123"/>
    </row>
    <row r="5" spans="1:11" ht="12" customHeight="1">
      <c r="A5" s="128" t="s">
        <v>4</v>
      </c>
      <c r="B5" s="122"/>
      <c r="C5" s="122"/>
      <c r="D5" s="140"/>
      <c r="E5" s="122"/>
      <c r="F5" s="122"/>
      <c r="G5" s="122"/>
      <c r="H5" s="122"/>
      <c r="I5" s="122"/>
      <c r="J5" s="123"/>
      <c r="K5" s="123"/>
    </row>
    <row r="6" spans="1:11" ht="12" customHeight="1">
      <c r="A6" s="129"/>
      <c r="B6" s="130"/>
      <c r="C6" s="129"/>
      <c r="D6" s="129"/>
      <c r="E6" s="129"/>
      <c r="F6" s="129"/>
      <c r="G6" s="129"/>
      <c r="H6" s="129"/>
      <c r="I6" s="129"/>
      <c r="J6" s="131"/>
      <c r="K6" s="131"/>
    </row>
    <row r="7" spans="1:11" ht="45">
      <c r="A7" s="132"/>
      <c r="B7" s="130"/>
      <c r="C7" s="133" t="s">
        <v>150</v>
      </c>
      <c r="D7" s="134" t="s">
        <v>151</v>
      </c>
      <c r="E7" s="134" t="s">
        <v>152</v>
      </c>
      <c r="F7" s="134" t="s">
        <v>153</v>
      </c>
      <c r="G7" s="134" t="s">
        <v>10</v>
      </c>
      <c r="H7" s="134" t="s">
        <v>154</v>
      </c>
      <c r="I7" s="134" t="s">
        <v>155</v>
      </c>
      <c r="J7" s="135"/>
      <c r="K7" s="135"/>
    </row>
    <row r="8" spans="1:11" ht="24" customHeight="1">
      <c r="A8" s="124">
        <v>1</v>
      </c>
      <c r="C8" s="4" t="s">
        <v>156</v>
      </c>
      <c r="D8" s="137">
        <v>1374.502</v>
      </c>
      <c r="E8" s="137">
        <v>939.38700000000006</v>
      </c>
      <c r="F8" s="137">
        <v>64.770999999999987</v>
      </c>
      <c r="G8" s="137">
        <v>139.82300000000001</v>
      </c>
      <c r="H8" s="137">
        <v>230.52100000000002</v>
      </c>
      <c r="I8" s="137">
        <v>0</v>
      </c>
      <c r="J8" s="138"/>
      <c r="K8" s="138"/>
    </row>
    <row r="9" spans="1:11" ht="12" customHeight="1">
      <c r="A9" s="124">
        <v>2</v>
      </c>
      <c r="B9" s="136" t="s">
        <v>157</v>
      </c>
      <c r="C9" s="5" t="s">
        <v>31</v>
      </c>
      <c r="D9" s="137">
        <v>682.70200000000011</v>
      </c>
      <c r="E9" s="137">
        <v>506.25800000000004</v>
      </c>
      <c r="F9" s="137">
        <v>36.268999999999998</v>
      </c>
      <c r="G9" s="137">
        <v>52.930999999999997</v>
      </c>
      <c r="H9" s="137">
        <v>87.243999999999986</v>
      </c>
      <c r="I9" s="137">
        <v>0</v>
      </c>
      <c r="J9" s="138"/>
      <c r="K9" s="138"/>
    </row>
    <row r="10" spans="1:11" ht="18" customHeight="1">
      <c r="A10" s="124">
        <v>3</v>
      </c>
      <c r="B10" s="136" t="s">
        <v>158</v>
      </c>
      <c r="C10" s="5" t="s">
        <v>44</v>
      </c>
      <c r="D10" s="137">
        <f t="shared" ref="D10:I10" si="0">D8-D9</f>
        <v>691.79999999999984</v>
      </c>
      <c r="E10" s="137">
        <f t="shared" si="0"/>
        <v>433.12900000000002</v>
      </c>
      <c r="F10" s="137">
        <f t="shared" si="0"/>
        <v>28.501999999999988</v>
      </c>
      <c r="G10" s="137">
        <f t="shared" si="0"/>
        <v>86.89200000000001</v>
      </c>
      <c r="H10" s="137">
        <f t="shared" si="0"/>
        <v>143.27700000000004</v>
      </c>
      <c r="I10" s="137">
        <f t="shared" si="0"/>
        <v>0</v>
      </c>
      <c r="J10" s="138"/>
      <c r="K10" s="138"/>
    </row>
    <row r="11" spans="1:11" ht="12" customHeight="1">
      <c r="A11" s="124">
        <v>4</v>
      </c>
      <c r="B11" s="136" t="s">
        <v>157</v>
      </c>
      <c r="C11" s="5" t="s">
        <v>45</v>
      </c>
      <c r="D11" s="137">
        <v>165.06899999999996</v>
      </c>
      <c r="E11" s="137">
        <v>92.859161334330949</v>
      </c>
      <c r="F11" s="137">
        <v>3.1419999999999999</v>
      </c>
      <c r="G11" s="137">
        <v>20.488</v>
      </c>
      <c r="H11" s="137">
        <v>48.57983866566903</v>
      </c>
      <c r="I11" s="137">
        <v>0</v>
      </c>
      <c r="J11" s="138"/>
      <c r="K11" s="138"/>
    </row>
    <row r="12" spans="1:11" ht="18" customHeight="1">
      <c r="A12" s="124">
        <v>5</v>
      </c>
      <c r="B12" s="136" t="s">
        <v>158</v>
      </c>
      <c r="C12" s="5" t="s">
        <v>159</v>
      </c>
      <c r="D12" s="137">
        <f>D10-D11</f>
        <v>526.73099999999988</v>
      </c>
      <c r="E12" s="137">
        <f>E10-E11</f>
        <v>340.26983866566906</v>
      </c>
      <c r="F12" s="137">
        <f>F10-F11</f>
        <v>25.359999999999989</v>
      </c>
      <c r="G12" s="137">
        <f>G10-G11</f>
        <v>66.404000000000011</v>
      </c>
      <c r="H12" s="137">
        <f>H10-H11</f>
        <v>94.697161334331014</v>
      </c>
      <c r="I12" s="137">
        <v>-31.449000000000012</v>
      </c>
      <c r="J12" s="138"/>
      <c r="K12" s="138"/>
    </row>
    <row r="13" spans="1:11" ht="12" customHeight="1">
      <c r="A13" s="124">
        <v>6</v>
      </c>
      <c r="B13" s="136" t="s">
        <v>157</v>
      </c>
      <c r="C13" s="5" t="s">
        <v>160</v>
      </c>
      <c r="D13" s="137">
        <v>436.72199999999998</v>
      </c>
      <c r="E13" s="137">
        <v>296.70499999999998</v>
      </c>
      <c r="F13" s="137">
        <v>17.483000000000001</v>
      </c>
      <c r="G13" s="137">
        <v>67.998000000000005</v>
      </c>
      <c r="H13" s="137">
        <v>54.53599999999998</v>
      </c>
      <c r="I13" s="137">
        <v>3.0719999999999996</v>
      </c>
      <c r="J13" s="138"/>
      <c r="K13" s="138"/>
    </row>
    <row r="14" spans="1:11" ht="12" customHeight="1">
      <c r="A14" s="124">
        <v>7</v>
      </c>
      <c r="B14" s="136" t="s">
        <v>157</v>
      </c>
      <c r="C14" s="5" t="s">
        <v>161</v>
      </c>
      <c r="D14" s="137">
        <v>8.3170000000000002</v>
      </c>
      <c r="E14" s="137">
        <v>3.1229999999999998</v>
      </c>
      <c r="F14" s="137">
        <v>2.7149999999999994</v>
      </c>
      <c r="G14" s="137">
        <v>8.2000000000000003E-2</v>
      </c>
      <c r="H14" s="137">
        <v>2.3970000000000002</v>
      </c>
      <c r="I14" s="137">
        <v>0</v>
      </c>
      <c r="J14" s="138"/>
      <c r="K14" s="138"/>
    </row>
    <row r="15" spans="1:11" ht="12" customHeight="1">
      <c r="A15" s="124">
        <v>8</v>
      </c>
      <c r="B15" s="136" t="s">
        <v>162</v>
      </c>
      <c r="C15" s="5" t="s">
        <v>163</v>
      </c>
      <c r="D15" s="137">
        <v>26.908000000000001</v>
      </c>
      <c r="E15" s="137">
        <v>13.655000000000001</v>
      </c>
      <c r="F15" s="137">
        <v>4.4999999999999998E-2</v>
      </c>
      <c r="G15" s="137">
        <v>2.7E-2</v>
      </c>
      <c r="H15" s="137">
        <v>13.181000000000001</v>
      </c>
      <c r="I15" s="137">
        <v>0</v>
      </c>
      <c r="J15" s="138"/>
      <c r="K15" s="138"/>
    </row>
    <row r="16" spans="1:11" ht="18" customHeight="1">
      <c r="A16" s="124">
        <v>9</v>
      </c>
      <c r="B16" s="136" t="s">
        <v>158</v>
      </c>
      <c r="C16" s="5" t="s">
        <v>164</v>
      </c>
      <c r="D16" s="137">
        <f t="shared" ref="D16:I16" si="1">D12-D13-D14+D15</f>
        <v>108.59999999999989</v>
      </c>
      <c r="E16" s="137">
        <f t="shared" si="1"/>
        <v>54.096838665669075</v>
      </c>
      <c r="F16" s="137">
        <f t="shared" si="1"/>
        <v>5.2069999999999883</v>
      </c>
      <c r="G16" s="137">
        <f t="shared" si="1"/>
        <v>-1.6489999999999942</v>
      </c>
      <c r="H16" s="137">
        <f t="shared" si="1"/>
        <v>50.945161334331033</v>
      </c>
      <c r="I16" s="137">
        <f t="shared" si="1"/>
        <v>-34.521000000000015</v>
      </c>
      <c r="J16" s="138"/>
      <c r="K16" s="138"/>
    </row>
    <row r="17" spans="1:11" ht="12" customHeight="1">
      <c r="A17" s="124">
        <v>10</v>
      </c>
      <c r="B17" s="136" t="s">
        <v>162</v>
      </c>
      <c r="C17" s="5" t="s">
        <v>165</v>
      </c>
      <c r="D17" s="137">
        <v>437.21499999999997</v>
      </c>
      <c r="E17" s="137">
        <v>0</v>
      </c>
      <c r="F17" s="137">
        <v>0</v>
      </c>
      <c r="G17" s="137">
        <v>0</v>
      </c>
      <c r="H17" s="137">
        <v>437.21499999999997</v>
      </c>
      <c r="I17" s="137">
        <v>2.5789999999999997</v>
      </c>
      <c r="J17" s="138"/>
      <c r="K17" s="138"/>
    </row>
    <row r="18" spans="1:11" ht="12" customHeight="1">
      <c r="A18" s="124">
        <v>11</v>
      </c>
      <c r="B18" s="136" t="s">
        <v>157</v>
      </c>
      <c r="C18" s="5" t="s">
        <v>166</v>
      </c>
      <c r="D18" s="137">
        <v>28.718</v>
      </c>
      <c r="E18" s="137">
        <v>0</v>
      </c>
      <c r="F18" s="137">
        <v>0</v>
      </c>
      <c r="G18" s="137">
        <v>28.718</v>
      </c>
      <c r="H18" s="137">
        <v>0</v>
      </c>
      <c r="I18" s="137">
        <v>0.121</v>
      </c>
      <c r="J18" s="138"/>
      <c r="K18" s="138"/>
    </row>
    <row r="19" spans="1:11" ht="12" customHeight="1">
      <c r="A19" s="124">
        <v>12</v>
      </c>
      <c r="B19" s="136" t="s">
        <v>162</v>
      </c>
      <c r="C19" s="5" t="s">
        <v>59</v>
      </c>
      <c r="D19" s="137">
        <v>83.802999999999997</v>
      </c>
      <c r="E19" s="137">
        <v>0</v>
      </c>
      <c r="F19" s="137">
        <v>0</v>
      </c>
      <c r="G19" s="137">
        <v>83.802999999999997</v>
      </c>
      <c r="H19" s="137">
        <v>0</v>
      </c>
      <c r="I19" s="137">
        <v>3.415</v>
      </c>
      <c r="J19" s="138"/>
      <c r="K19" s="138"/>
    </row>
    <row r="20" spans="1:11" ht="12" customHeight="1">
      <c r="A20" s="124">
        <v>13</v>
      </c>
      <c r="B20" s="136" t="s">
        <v>157</v>
      </c>
      <c r="C20" s="5" t="s">
        <v>167</v>
      </c>
      <c r="D20" s="137">
        <v>158.26700000000002</v>
      </c>
      <c r="E20" s="137">
        <v>93.683999999999997</v>
      </c>
      <c r="F20" s="137">
        <v>53.470000000000006</v>
      </c>
      <c r="G20" s="137">
        <v>6.5279999999999996</v>
      </c>
      <c r="H20" s="137">
        <v>4.5850000000000009</v>
      </c>
      <c r="I20" s="137">
        <v>45.402000000000001</v>
      </c>
      <c r="J20" s="138"/>
      <c r="K20" s="138"/>
    </row>
    <row r="21" spans="1:11" ht="12" customHeight="1">
      <c r="A21" s="124">
        <v>14</v>
      </c>
      <c r="B21" s="136" t="s">
        <v>162</v>
      </c>
      <c r="C21" s="5" t="s">
        <v>168</v>
      </c>
      <c r="D21" s="137">
        <v>174.15100000000004</v>
      </c>
      <c r="E21" s="137">
        <v>29.995000000000001</v>
      </c>
      <c r="F21" s="137">
        <v>49.043000000000006</v>
      </c>
      <c r="G21" s="137">
        <v>5.0820000000000007</v>
      </c>
      <c r="H21" s="137">
        <v>90.031000000000006</v>
      </c>
      <c r="I21" s="137">
        <v>29.518000000000001</v>
      </c>
      <c r="J21" s="138"/>
      <c r="K21" s="138"/>
    </row>
    <row r="22" spans="1:11" ht="18" customHeight="1">
      <c r="A22" s="124">
        <v>15</v>
      </c>
      <c r="B22" s="136" t="s">
        <v>158</v>
      </c>
      <c r="C22" s="5" t="s">
        <v>169</v>
      </c>
      <c r="D22" s="137">
        <f t="shared" ref="D22:I22" si="2">D16+D17-D18+D19-D20+D21</f>
        <v>616.78399999999988</v>
      </c>
      <c r="E22" s="137">
        <f t="shared" si="2"/>
        <v>-9.5921613343309211</v>
      </c>
      <c r="F22" s="137">
        <f t="shared" si="2"/>
        <v>0.77999999999998693</v>
      </c>
      <c r="G22" s="137">
        <f t="shared" si="2"/>
        <v>51.990000000000009</v>
      </c>
      <c r="H22" s="137">
        <f t="shared" si="2"/>
        <v>573.60616133433109</v>
      </c>
      <c r="I22" s="137">
        <f t="shared" si="2"/>
        <v>-44.532000000000011</v>
      </c>
      <c r="J22" s="138"/>
      <c r="K22" s="138"/>
    </row>
    <row r="23" spans="1:11" ht="12" customHeight="1">
      <c r="A23" s="124">
        <v>16</v>
      </c>
      <c r="B23" s="136" t="s">
        <v>157</v>
      </c>
      <c r="C23" s="5" t="s">
        <v>170</v>
      </c>
      <c r="D23" s="137">
        <v>94.207999999999998</v>
      </c>
      <c r="E23" s="137">
        <v>12.163</v>
      </c>
      <c r="F23" s="137">
        <v>1.1599999999999999</v>
      </c>
      <c r="G23" s="137">
        <v>0</v>
      </c>
      <c r="H23" s="137">
        <v>80.885000000000005</v>
      </c>
      <c r="I23" s="137">
        <v>4.2380000000000004</v>
      </c>
      <c r="J23" s="138"/>
      <c r="K23" s="138"/>
    </row>
    <row r="24" spans="1:11" ht="12" customHeight="1">
      <c r="A24" s="124">
        <v>17</v>
      </c>
      <c r="B24" s="136" t="s">
        <v>162</v>
      </c>
      <c r="C24" s="5" t="s">
        <v>171</v>
      </c>
      <c r="D24" s="137">
        <v>98.336999999999989</v>
      </c>
      <c r="E24" s="137">
        <v>0</v>
      </c>
      <c r="F24" s="137">
        <v>0</v>
      </c>
      <c r="G24" s="137">
        <v>98.336999999999989</v>
      </c>
      <c r="H24" s="137">
        <v>0</v>
      </c>
      <c r="I24" s="137">
        <v>0.109</v>
      </c>
      <c r="J24" s="138"/>
      <c r="K24" s="138"/>
    </row>
    <row r="25" spans="1:11" ht="12" customHeight="1">
      <c r="A25" s="124">
        <v>18</v>
      </c>
      <c r="B25" s="136" t="s">
        <v>157</v>
      </c>
      <c r="C25" s="5" t="s">
        <v>279</v>
      </c>
      <c r="D25" s="137">
        <v>181.47800000000004</v>
      </c>
      <c r="E25" s="137">
        <v>0</v>
      </c>
      <c r="F25" s="137">
        <v>0</v>
      </c>
      <c r="G25" s="137">
        <v>0</v>
      </c>
      <c r="H25" s="137">
        <v>181.47800000000004</v>
      </c>
      <c r="I25" s="137">
        <v>0.85399999999999998</v>
      </c>
      <c r="J25" s="138"/>
      <c r="K25" s="138"/>
    </row>
    <row r="26" spans="1:11" ht="12" customHeight="1">
      <c r="A26" s="124">
        <v>19</v>
      </c>
      <c r="B26" s="136" t="s">
        <v>162</v>
      </c>
      <c r="C26" s="5" t="s">
        <v>280</v>
      </c>
      <c r="D26" s="137">
        <v>181.68500000000003</v>
      </c>
      <c r="E26" s="137">
        <v>4.8170000000000019</v>
      </c>
      <c r="F26" s="137">
        <v>28.456</v>
      </c>
      <c r="G26" s="137">
        <v>148.20000000000005</v>
      </c>
      <c r="H26" s="137">
        <v>0.21199999999999999</v>
      </c>
      <c r="I26" s="137">
        <v>0.64700000000000002</v>
      </c>
      <c r="J26" s="138"/>
      <c r="K26" s="138"/>
    </row>
    <row r="27" spans="1:11" ht="12" customHeight="1">
      <c r="A27" s="124">
        <v>20</v>
      </c>
      <c r="B27" s="136" t="s">
        <v>157</v>
      </c>
      <c r="C27" s="5" t="s">
        <v>172</v>
      </c>
      <c r="D27" s="137">
        <v>164.404</v>
      </c>
      <c r="E27" s="137">
        <v>4.0389999999999997</v>
      </c>
      <c r="F27" s="137">
        <v>12.817</v>
      </c>
      <c r="G27" s="137">
        <v>147.33600000000001</v>
      </c>
      <c r="H27" s="137">
        <v>0.21199999999999999</v>
      </c>
      <c r="I27" s="137">
        <v>0.16900000000000001</v>
      </c>
      <c r="J27" s="138"/>
      <c r="K27" s="138"/>
    </row>
    <row r="28" spans="1:11" ht="12" customHeight="1">
      <c r="A28" s="124">
        <v>21</v>
      </c>
      <c r="B28" s="136" t="s">
        <v>162</v>
      </c>
      <c r="C28" s="5" t="s">
        <v>173</v>
      </c>
      <c r="D28" s="137">
        <v>162.52800000000002</v>
      </c>
      <c r="E28" s="137">
        <v>0</v>
      </c>
      <c r="F28" s="137">
        <v>0</v>
      </c>
      <c r="G28" s="137">
        <v>0</v>
      </c>
      <c r="H28" s="137">
        <v>162.52800000000002</v>
      </c>
      <c r="I28" s="137">
        <v>2.0449999999999999</v>
      </c>
      <c r="J28" s="138"/>
      <c r="K28" s="138"/>
    </row>
    <row r="29" spans="1:11" ht="12" customHeight="1">
      <c r="A29" s="124">
        <v>22</v>
      </c>
      <c r="B29" s="136" t="s">
        <v>157</v>
      </c>
      <c r="C29" s="5" t="s">
        <v>174</v>
      </c>
      <c r="D29" s="137">
        <v>88.718000000000004</v>
      </c>
      <c r="E29" s="137">
        <v>7.8330000000000002</v>
      </c>
      <c r="F29" s="137">
        <v>37.955999999999996</v>
      </c>
      <c r="G29" s="137">
        <v>21.194000000000003</v>
      </c>
      <c r="H29" s="137">
        <v>21.735000000000003</v>
      </c>
      <c r="I29" s="137">
        <v>13.995000000000001</v>
      </c>
      <c r="J29" s="138"/>
      <c r="K29" s="138"/>
    </row>
    <row r="30" spans="1:11" ht="12" customHeight="1">
      <c r="A30" s="124">
        <v>23</v>
      </c>
      <c r="B30" s="136" t="s">
        <v>162</v>
      </c>
      <c r="C30" s="5" t="s">
        <v>175</v>
      </c>
      <c r="D30" s="137">
        <v>76.881</v>
      </c>
      <c r="E30" s="137">
        <v>3.8939999999999997</v>
      </c>
      <c r="F30" s="137">
        <v>37.982999999999997</v>
      </c>
      <c r="G30" s="137">
        <v>5.0689999999999884</v>
      </c>
      <c r="H30" s="137">
        <v>29.934999999999999</v>
      </c>
      <c r="I30" s="137">
        <v>25.832000000000001</v>
      </c>
      <c r="J30" s="138"/>
      <c r="K30" s="138"/>
    </row>
    <row r="31" spans="1:11" ht="18" customHeight="1">
      <c r="A31" s="124">
        <v>24</v>
      </c>
      <c r="B31" s="136" t="s">
        <v>158</v>
      </c>
      <c r="C31" s="5" t="s">
        <v>124</v>
      </c>
      <c r="D31" s="137">
        <f t="shared" ref="D31:I31" si="3">D22-D23+D24-D25+D26-D27+D28-D29+D30</f>
        <v>607.40699999999993</v>
      </c>
      <c r="E31" s="137">
        <f t="shared" si="3"/>
        <v>-24.916161334330923</v>
      </c>
      <c r="F31" s="137">
        <f t="shared" si="3"/>
        <v>15.285999999999987</v>
      </c>
      <c r="G31" s="137">
        <f t="shared" si="3"/>
        <v>135.066</v>
      </c>
      <c r="H31" s="137">
        <f t="shared" si="3"/>
        <v>481.97116133433104</v>
      </c>
      <c r="I31" s="137">
        <f t="shared" si="3"/>
        <v>-35.155000000000008</v>
      </c>
      <c r="J31" s="138"/>
      <c r="K31" s="138"/>
    </row>
    <row r="32" spans="1:11" ht="12" customHeight="1">
      <c r="A32" s="124">
        <v>25</v>
      </c>
      <c r="B32" s="136" t="s">
        <v>157</v>
      </c>
      <c r="C32" s="5" t="s">
        <v>35</v>
      </c>
      <c r="D32" s="137">
        <v>580.89499999999998</v>
      </c>
      <c r="E32" s="137">
        <v>0</v>
      </c>
      <c r="F32" s="137">
        <v>0</v>
      </c>
      <c r="G32" s="137">
        <v>184.36299999999997</v>
      </c>
      <c r="H32" s="137">
        <v>396.53199999999998</v>
      </c>
      <c r="I32" s="137">
        <v>0</v>
      </c>
      <c r="J32" s="138"/>
      <c r="K32" s="138"/>
    </row>
    <row r="33" spans="1:11" ht="12" customHeight="1">
      <c r="A33" s="124">
        <v>26</v>
      </c>
      <c r="B33" s="139" t="s">
        <v>162</v>
      </c>
      <c r="C33" s="5" t="s">
        <v>126</v>
      </c>
      <c r="D33" s="137">
        <v>0</v>
      </c>
      <c r="E33" s="137">
        <v>-0.70299999999999985</v>
      </c>
      <c r="F33" s="137">
        <v>-13.401</v>
      </c>
      <c r="G33" s="137">
        <v>0</v>
      </c>
      <c r="H33" s="137">
        <v>14.103999999999999</v>
      </c>
      <c r="I33" s="137">
        <v>0</v>
      </c>
      <c r="J33" s="138"/>
      <c r="K33" s="138"/>
    </row>
    <row r="34" spans="1:11" ht="18" customHeight="1">
      <c r="A34" s="124">
        <v>27</v>
      </c>
      <c r="B34" s="136" t="s">
        <v>158</v>
      </c>
      <c r="C34" s="5" t="s">
        <v>129</v>
      </c>
      <c r="D34" s="137">
        <f t="shared" ref="D34:I34" si="4">D31-D32+D33</f>
        <v>26.511999999999944</v>
      </c>
      <c r="E34" s="137">
        <f t="shared" si="4"/>
        <v>-25.619161334330922</v>
      </c>
      <c r="F34" s="137">
        <f t="shared" si="4"/>
        <v>1.8849999999999874</v>
      </c>
      <c r="G34" s="137">
        <f t="shared" si="4"/>
        <v>-49.296999999999969</v>
      </c>
      <c r="H34" s="137">
        <f t="shared" si="4"/>
        <v>99.54316133433106</v>
      </c>
      <c r="I34" s="137">
        <f t="shared" si="4"/>
        <v>-35.155000000000008</v>
      </c>
      <c r="J34" s="138"/>
      <c r="K34" s="138"/>
    </row>
    <row r="35" spans="1:11" ht="12" customHeight="1">
      <c r="A35" s="124">
        <v>28</v>
      </c>
      <c r="B35" s="136" t="s">
        <v>157</v>
      </c>
      <c r="C35" s="5" t="s">
        <v>176</v>
      </c>
      <c r="D35" s="137">
        <v>17.794</v>
      </c>
      <c r="E35" s="137">
        <v>0.129</v>
      </c>
      <c r="F35" s="137">
        <v>3.7070000000000003</v>
      </c>
      <c r="G35" s="137">
        <v>10.488</v>
      </c>
      <c r="H35" s="137">
        <v>3.47</v>
      </c>
      <c r="I35" s="137">
        <v>0.62899999999999989</v>
      </c>
      <c r="J35" s="138"/>
      <c r="K35" s="138"/>
    </row>
    <row r="36" spans="1:11" ht="12" customHeight="1">
      <c r="A36" s="124">
        <v>29</v>
      </c>
      <c r="B36" s="136" t="s">
        <v>162</v>
      </c>
      <c r="C36" s="5" t="s">
        <v>177</v>
      </c>
      <c r="D36" s="137">
        <v>15.785</v>
      </c>
      <c r="E36" s="137">
        <v>6.6800000000000006</v>
      </c>
      <c r="F36" s="137">
        <v>5.0000000000000001E-3</v>
      </c>
      <c r="G36" s="137">
        <v>3.6279999999999992</v>
      </c>
      <c r="H36" s="137">
        <v>5.4720000000000004</v>
      </c>
      <c r="I36" s="137">
        <v>2.6379999999999999</v>
      </c>
      <c r="J36" s="138"/>
      <c r="K36" s="138"/>
    </row>
    <row r="37" spans="1:11" ht="12" customHeight="1">
      <c r="A37" s="124">
        <v>30</v>
      </c>
      <c r="B37" s="136" t="s">
        <v>157</v>
      </c>
      <c r="C37" s="5" t="s">
        <v>36</v>
      </c>
      <c r="D37" s="137">
        <v>156.42599999999999</v>
      </c>
      <c r="E37" s="137">
        <v>73.443999999999988</v>
      </c>
      <c r="F37" s="137">
        <v>3.0659999999999998</v>
      </c>
      <c r="G37" s="137">
        <v>23.946000000000005</v>
      </c>
      <c r="H37" s="137">
        <v>55.969999999999992</v>
      </c>
      <c r="I37" s="137">
        <v>0</v>
      </c>
      <c r="J37" s="138"/>
      <c r="K37" s="138"/>
    </row>
    <row r="38" spans="1:11" ht="12" customHeight="1">
      <c r="A38" s="124">
        <v>31</v>
      </c>
      <c r="B38" s="136" t="s">
        <v>162</v>
      </c>
      <c r="C38" s="5" t="s">
        <v>45</v>
      </c>
      <c r="D38" s="137">
        <v>165.06899999999996</v>
      </c>
      <c r="E38" s="137">
        <v>92.859161334330949</v>
      </c>
      <c r="F38" s="137">
        <v>3.1419999999999999</v>
      </c>
      <c r="G38" s="137">
        <v>20.488</v>
      </c>
      <c r="H38" s="137">
        <v>48.57983866566903</v>
      </c>
      <c r="I38" s="137">
        <v>0</v>
      </c>
      <c r="J38" s="138"/>
      <c r="K38" s="138"/>
    </row>
    <row r="39" spans="1:11" ht="12" customHeight="1">
      <c r="A39" s="124">
        <v>32</v>
      </c>
      <c r="B39" s="136" t="s">
        <v>157</v>
      </c>
      <c r="C39" s="5" t="s">
        <v>178</v>
      </c>
      <c r="D39" s="137">
        <v>-0.6670000000000007</v>
      </c>
      <c r="E39" s="137">
        <v>-0.88600000000000068</v>
      </c>
      <c r="F39" s="137">
        <v>0.31899999999999995</v>
      </c>
      <c r="G39" s="137">
        <v>-0.255</v>
      </c>
      <c r="H39" s="137">
        <v>0.155</v>
      </c>
      <c r="I39" s="137">
        <v>0.66699999999999982</v>
      </c>
      <c r="J39" s="138"/>
      <c r="K39" s="138"/>
    </row>
    <row r="40" spans="1:11" ht="18" customHeight="1">
      <c r="A40" s="124">
        <v>33</v>
      </c>
      <c r="B40" s="136" t="s">
        <v>158</v>
      </c>
      <c r="C40" s="5" t="s">
        <v>148</v>
      </c>
      <c r="D40" s="137">
        <f t="shared" ref="D40:I40" si="5">D34-D35+D36-D37+D38-D39</f>
        <v>33.812999999999903</v>
      </c>
      <c r="E40" s="137">
        <f t="shared" si="5"/>
        <v>1.2330000000000374</v>
      </c>
      <c r="F40" s="137">
        <f t="shared" si="5"/>
        <v>-2.0600000000000134</v>
      </c>
      <c r="G40" s="137">
        <f t="shared" si="5"/>
        <v>-59.359999999999978</v>
      </c>
      <c r="H40" s="137">
        <f t="shared" si="5"/>
        <v>94.000000000000085</v>
      </c>
      <c r="I40" s="137">
        <f t="shared" si="5"/>
        <v>-33.813000000000009</v>
      </c>
      <c r="J40" s="138"/>
      <c r="K40" s="138"/>
    </row>
    <row r="41" spans="1:11" ht="20.100000000000001" customHeight="1">
      <c r="C41" s="6" t="s">
        <v>179</v>
      </c>
      <c r="D41" s="137"/>
      <c r="E41" s="137"/>
      <c r="F41" s="137"/>
      <c r="G41" s="137"/>
      <c r="H41" s="137"/>
      <c r="I41" s="137"/>
      <c r="J41" s="138"/>
      <c r="K41" s="138"/>
    </row>
    <row r="42" spans="1:11" ht="18" customHeight="1">
      <c r="A42" s="124">
        <v>34</v>
      </c>
      <c r="C42" s="5" t="s">
        <v>124</v>
      </c>
      <c r="D42" s="137">
        <v>607.40699999999993</v>
      </c>
      <c r="E42" s="137">
        <v>-24.916161334330923</v>
      </c>
      <c r="F42" s="137">
        <v>15.286000000000001</v>
      </c>
      <c r="G42" s="137">
        <v>135.06600000000003</v>
      </c>
      <c r="H42" s="137">
        <v>481.97116133433087</v>
      </c>
      <c r="I42" s="137">
        <v>-35.155000000000015</v>
      </c>
      <c r="J42" s="138"/>
      <c r="K42" s="138"/>
    </row>
    <row r="43" spans="1:11" ht="12" customHeight="1">
      <c r="A43" s="124">
        <v>35</v>
      </c>
      <c r="B43" s="136" t="s">
        <v>157</v>
      </c>
      <c r="C43" s="5" t="s">
        <v>281</v>
      </c>
      <c r="D43" s="137">
        <v>114.45699999999999</v>
      </c>
      <c r="E43" s="137">
        <v>0</v>
      </c>
      <c r="F43" s="137">
        <v>0</v>
      </c>
      <c r="G43" s="137">
        <v>114.45699999999999</v>
      </c>
      <c r="H43" s="137">
        <v>0</v>
      </c>
      <c r="I43" s="137">
        <v>0</v>
      </c>
      <c r="J43" s="138"/>
      <c r="K43" s="138"/>
    </row>
    <row r="44" spans="1:11" ht="12" customHeight="1">
      <c r="A44" s="124">
        <v>36</v>
      </c>
      <c r="B44" s="136" t="s">
        <v>162</v>
      </c>
      <c r="C44" s="5" t="s">
        <v>282</v>
      </c>
      <c r="D44" s="137">
        <v>114.45699999999999</v>
      </c>
      <c r="E44" s="137">
        <v>0</v>
      </c>
      <c r="F44" s="137">
        <v>0</v>
      </c>
      <c r="G44" s="137">
        <v>0</v>
      </c>
      <c r="H44" s="137">
        <v>114.45699999999999</v>
      </c>
      <c r="I44" s="137">
        <v>0</v>
      </c>
      <c r="J44" s="138"/>
      <c r="K44" s="138"/>
    </row>
    <row r="45" spans="1:11" ht="18" customHeight="1">
      <c r="A45" s="124">
        <v>37</v>
      </c>
      <c r="B45" s="136" t="s">
        <v>158</v>
      </c>
      <c r="C45" s="5" t="s">
        <v>180</v>
      </c>
      <c r="D45" s="137">
        <f t="shared" ref="D45:I45" si="6">D42-D43+D44</f>
        <v>607.40699999999993</v>
      </c>
      <c r="E45" s="137">
        <f t="shared" si="6"/>
        <v>-24.916161334330923</v>
      </c>
      <c r="F45" s="137">
        <f t="shared" si="6"/>
        <v>15.286000000000001</v>
      </c>
      <c r="G45" s="137">
        <f t="shared" si="6"/>
        <v>20.609000000000037</v>
      </c>
      <c r="H45" s="137">
        <f t="shared" si="6"/>
        <v>596.42816133433087</v>
      </c>
      <c r="I45" s="137">
        <f t="shared" si="6"/>
        <v>-35.155000000000015</v>
      </c>
      <c r="J45" s="138"/>
      <c r="K45" s="138"/>
    </row>
    <row r="46" spans="1:11" ht="12" customHeight="1">
      <c r="A46" s="124">
        <v>38</v>
      </c>
      <c r="B46" s="136" t="s">
        <v>157</v>
      </c>
      <c r="C46" s="5" t="s">
        <v>283</v>
      </c>
      <c r="D46" s="137">
        <v>580.89499999999998</v>
      </c>
      <c r="E46" s="137">
        <v>0</v>
      </c>
      <c r="F46" s="137">
        <v>0</v>
      </c>
      <c r="G46" s="137">
        <v>69.905999999999977</v>
      </c>
      <c r="H46" s="137">
        <v>510.98899999999998</v>
      </c>
      <c r="I46" s="137">
        <v>0</v>
      </c>
      <c r="J46" s="138"/>
      <c r="K46" s="138"/>
    </row>
    <row r="47" spans="1:11" ht="12" customHeight="1">
      <c r="A47" s="124">
        <v>39</v>
      </c>
      <c r="B47" s="139" t="s">
        <v>162</v>
      </c>
      <c r="C47" s="5" t="s">
        <v>126</v>
      </c>
      <c r="D47" s="137">
        <v>0</v>
      </c>
      <c r="E47" s="137">
        <v>-0.70299999999999985</v>
      </c>
      <c r="F47" s="137">
        <v>-13.401</v>
      </c>
      <c r="G47" s="137">
        <v>0</v>
      </c>
      <c r="H47" s="137">
        <v>14.103999999999999</v>
      </c>
      <c r="I47" s="137">
        <v>0</v>
      </c>
      <c r="J47" s="138"/>
      <c r="K47" s="138"/>
    </row>
    <row r="48" spans="1:11" ht="18" customHeight="1">
      <c r="A48" s="124">
        <v>40</v>
      </c>
      <c r="B48" s="136" t="s">
        <v>158</v>
      </c>
      <c r="C48" s="5" t="s">
        <v>129</v>
      </c>
      <c r="D48" s="137">
        <f t="shared" ref="D48:I48" si="7">D45-D46+D47</f>
        <v>26.511999999999944</v>
      </c>
      <c r="E48" s="137">
        <f t="shared" si="7"/>
        <v>-25.619161334330922</v>
      </c>
      <c r="F48" s="137">
        <f t="shared" si="7"/>
        <v>1.8850000000000016</v>
      </c>
      <c r="G48" s="137">
        <f t="shared" si="7"/>
        <v>-49.29699999999994</v>
      </c>
      <c r="H48" s="137">
        <f t="shared" si="7"/>
        <v>99.54316133433089</v>
      </c>
      <c r="I48" s="137">
        <f t="shared" si="7"/>
        <v>-35.155000000000015</v>
      </c>
      <c r="J48" s="138"/>
      <c r="K48" s="138"/>
    </row>
    <row r="49" spans="1:11" ht="12" customHeight="1">
      <c r="D49" s="138"/>
      <c r="E49" s="138"/>
      <c r="F49" s="138"/>
      <c r="G49" s="138"/>
      <c r="H49" s="138"/>
      <c r="I49" s="138"/>
      <c r="J49" s="138"/>
      <c r="K49" s="138"/>
    </row>
    <row r="50" spans="1:11" ht="12" customHeight="1">
      <c r="A50" s="129"/>
      <c r="B50" s="130"/>
      <c r="D50" s="138"/>
      <c r="E50" s="138"/>
      <c r="F50" s="138"/>
      <c r="G50" s="138"/>
      <c r="H50" s="138"/>
      <c r="I50" s="138"/>
      <c r="J50" s="138"/>
      <c r="K50" s="138"/>
    </row>
    <row r="51" spans="1:11" ht="12" customHeight="1">
      <c r="A51" s="124" t="s">
        <v>288</v>
      </c>
      <c r="D51" s="138"/>
      <c r="E51" s="138"/>
      <c r="F51" s="138"/>
      <c r="G51" s="138"/>
      <c r="H51" s="138"/>
      <c r="I51" s="138"/>
      <c r="J51" s="138"/>
      <c r="K51" s="138"/>
    </row>
    <row r="52" spans="1:11" ht="11.1" customHeight="1">
      <c r="A52" s="124" t="s">
        <v>289</v>
      </c>
      <c r="D52" s="138"/>
      <c r="E52" s="138"/>
      <c r="F52" s="138"/>
      <c r="G52" s="138"/>
      <c r="H52" s="138"/>
      <c r="I52" s="138"/>
      <c r="J52" s="138"/>
      <c r="K52" s="138"/>
    </row>
    <row r="53" spans="1:11" ht="11.1" customHeight="1">
      <c r="A53" s="124" t="s">
        <v>286</v>
      </c>
      <c r="D53" s="138"/>
      <c r="E53" s="138"/>
      <c r="F53" s="138"/>
      <c r="G53" s="138"/>
      <c r="H53" s="138"/>
      <c r="I53" s="138"/>
      <c r="J53" s="138"/>
      <c r="K53" s="138"/>
    </row>
    <row r="54" spans="1:11" ht="11.1" customHeight="1">
      <c r="A54" s="124" t="s">
        <v>287</v>
      </c>
      <c r="D54" s="138"/>
      <c r="E54" s="138"/>
      <c r="F54" s="138"/>
      <c r="G54" s="138"/>
      <c r="H54" s="138"/>
      <c r="I54" s="138"/>
      <c r="J54" s="138"/>
      <c r="K54" s="138"/>
    </row>
    <row r="55" spans="1:11" ht="12" customHeight="1">
      <c r="D55" s="138"/>
      <c r="E55" s="138"/>
      <c r="F55" s="138"/>
      <c r="G55" s="138"/>
      <c r="H55" s="138"/>
      <c r="I55" s="138"/>
      <c r="J55" s="138"/>
      <c r="K55" s="138"/>
    </row>
    <row r="56" spans="1:11" ht="12" customHeight="1">
      <c r="D56" s="138"/>
      <c r="E56" s="138"/>
      <c r="F56" s="138"/>
      <c r="G56" s="138"/>
      <c r="H56" s="138"/>
      <c r="I56" s="138"/>
      <c r="J56" s="138"/>
      <c r="K56" s="138"/>
    </row>
    <row r="57" spans="1:11" ht="12" customHeight="1">
      <c r="D57" s="138"/>
      <c r="E57" s="138"/>
      <c r="F57" s="138"/>
      <c r="G57" s="138"/>
      <c r="H57" s="138"/>
      <c r="I57" s="138"/>
      <c r="J57" s="138"/>
      <c r="K57" s="138"/>
    </row>
    <row r="58" spans="1:11" ht="12" customHeight="1">
      <c r="D58" s="138"/>
      <c r="E58" s="138"/>
      <c r="F58" s="138"/>
      <c r="G58" s="138"/>
      <c r="H58" s="138"/>
      <c r="I58" s="138"/>
      <c r="J58" s="138"/>
      <c r="K58" s="138"/>
    </row>
    <row r="59" spans="1:11" ht="12" customHeight="1">
      <c r="D59" s="138"/>
      <c r="E59" s="138"/>
      <c r="F59" s="138"/>
      <c r="G59" s="138"/>
      <c r="H59" s="138"/>
      <c r="I59" s="138"/>
      <c r="J59" s="138"/>
      <c r="K59" s="138"/>
    </row>
    <row r="60" spans="1:11" ht="12" customHeight="1">
      <c r="D60" s="138"/>
      <c r="E60" s="138"/>
      <c r="F60" s="138"/>
      <c r="G60" s="138"/>
      <c r="H60" s="138"/>
      <c r="I60" s="138"/>
      <c r="J60" s="138"/>
      <c r="K60" s="138"/>
    </row>
    <row r="61" spans="1:11" ht="12" customHeight="1">
      <c r="D61" s="138"/>
      <c r="E61" s="138"/>
      <c r="F61" s="138"/>
      <c r="G61" s="138"/>
      <c r="H61" s="138"/>
      <c r="I61" s="138"/>
      <c r="J61" s="138"/>
      <c r="K61" s="138"/>
    </row>
    <row r="62" spans="1:11" ht="12" customHeight="1">
      <c r="D62" s="138"/>
      <c r="E62" s="138"/>
      <c r="F62" s="138"/>
      <c r="G62" s="138"/>
      <c r="H62" s="138"/>
      <c r="I62" s="138"/>
      <c r="J62" s="138"/>
      <c r="K62" s="138"/>
    </row>
    <row r="63" spans="1:11" ht="12" customHeight="1">
      <c r="D63" s="138"/>
      <c r="E63" s="138"/>
      <c r="F63" s="138"/>
      <c r="G63" s="138"/>
      <c r="H63" s="138"/>
      <c r="I63" s="138"/>
      <c r="J63" s="138"/>
      <c r="K63" s="138"/>
    </row>
    <row r="64" spans="1:11" ht="12" customHeight="1">
      <c r="D64" s="138"/>
      <c r="E64" s="138"/>
      <c r="F64" s="138"/>
      <c r="G64" s="138"/>
      <c r="H64" s="138"/>
      <c r="I64" s="138"/>
      <c r="J64" s="138"/>
      <c r="K64" s="138"/>
    </row>
    <row r="65" spans="4:11" ht="12" customHeight="1">
      <c r="D65" s="138"/>
      <c r="E65" s="138"/>
      <c r="F65" s="138"/>
      <c r="G65" s="138"/>
      <c r="H65" s="138"/>
      <c r="I65" s="138"/>
      <c r="J65" s="138"/>
      <c r="K65" s="138"/>
    </row>
    <row r="66" spans="4:11" ht="12" customHeight="1">
      <c r="D66" s="138"/>
      <c r="E66" s="138"/>
      <c r="F66" s="138"/>
      <c r="G66" s="138"/>
      <c r="H66" s="138"/>
      <c r="I66" s="138"/>
      <c r="J66" s="138"/>
      <c r="K66" s="138"/>
    </row>
    <row r="67" spans="4:11" ht="12" customHeight="1">
      <c r="D67" s="138"/>
      <c r="E67" s="138"/>
      <c r="F67" s="138"/>
      <c r="G67" s="138"/>
      <c r="H67" s="138"/>
      <c r="I67" s="138"/>
      <c r="J67" s="138"/>
      <c r="K67" s="138"/>
    </row>
    <row r="68" spans="4:11" ht="12" customHeight="1">
      <c r="D68" s="138"/>
      <c r="E68" s="138"/>
      <c r="F68" s="138"/>
      <c r="G68" s="138"/>
      <c r="H68" s="138"/>
      <c r="I68" s="138"/>
      <c r="J68" s="138"/>
      <c r="K68" s="138"/>
    </row>
    <row r="69" spans="4:11" ht="12" customHeight="1">
      <c r="D69" s="138"/>
      <c r="E69" s="138"/>
      <c r="F69" s="138"/>
      <c r="G69" s="138"/>
      <c r="H69" s="138"/>
      <c r="I69" s="138"/>
      <c r="J69" s="138"/>
      <c r="K69" s="138"/>
    </row>
    <row r="70" spans="4:11" ht="12" customHeight="1">
      <c r="D70" s="138"/>
      <c r="E70" s="138"/>
      <c r="F70" s="138"/>
      <c r="G70" s="138"/>
      <c r="H70" s="138"/>
      <c r="I70" s="138"/>
      <c r="J70" s="138"/>
      <c r="K70" s="138"/>
    </row>
    <row r="71" spans="4:11" ht="12" customHeight="1">
      <c r="D71" s="138"/>
      <c r="E71" s="138"/>
      <c r="F71" s="138"/>
      <c r="G71" s="138"/>
      <c r="H71" s="138"/>
      <c r="I71" s="138"/>
      <c r="J71" s="138"/>
      <c r="K71" s="138"/>
    </row>
    <row r="72" spans="4:11" ht="12" customHeight="1">
      <c r="D72" s="138"/>
      <c r="E72" s="138"/>
      <c r="F72" s="138"/>
      <c r="G72" s="138"/>
      <c r="H72" s="138"/>
      <c r="I72" s="138"/>
      <c r="J72" s="138"/>
      <c r="K72" s="138"/>
    </row>
    <row r="73" spans="4:11" ht="12" customHeight="1">
      <c r="D73" s="138"/>
      <c r="E73" s="138"/>
      <c r="F73" s="138"/>
      <c r="G73" s="138"/>
      <c r="H73" s="138"/>
      <c r="I73" s="138"/>
      <c r="J73" s="138"/>
      <c r="K73" s="138"/>
    </row>
    <row r="74" spans="4:11" ht="12" customHeight="1">
      <c r="D74" s="138"/>
      <c r="E74" s="138"/>
      <c r="F74" s="138"/>
      <c r="G74" s="138"/>
      <c r="H74" s="138"/>
      <c r="I74" s="138"/>
      <c r="J74" s="138"/>
      <c r="K74" s="138"/>
    </row>
    <row r="75" spans="4:11" ht="12" customHeight="1">
      <c r="D75" s="138"/>
      <c r="E75" s="138"/>
      <c r="F75" s="138"/>
      <c r="G75" s="138"/>
      <c r="H75" s="138"/>
      <c r="I75" s="138"/>
      <c r="J75" s="138"/>
      <c r="K75" s="13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44" customWidth="1"/>
    <col min="2" max="2" width="1.5" style="157" customWidth="1"/>
    <col min="3" max="3" width="30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45" t="s">
        <v>214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46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47" t="s">
        <v>327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148" t="s">
        <v>4</v>
      </c>
      <c r="B5" s="142"/>
      <c r="C5" s="142"/>
      <c r="D5" s="149"/>
      <c r="E5" s="142"/>
      <c r="F5" s="142"/>
      <c r="G5" s="142"/>
      <c r="H5" s="142"/>
      <c r="I5" s="142"/>
      <c r="J5" s="143"/>
      <c r="K5" s="143"/>
    </row>
    <row r="6" spans="1:11" ht="12" customHeight="1">
      <c r="A6" s="150"/>
      <c r="B6" s="151"/>
      <c r="C6" s="150"/>
      <c r="D6" s="150"/>
      <c r="E6" s="150"/>
      <c r="F6" s="150"/>
      <c r="G6" s="150"/>
      <c r="H6" s="150"/>
      <c r="I6" s="150"/>
      <c r="J6" s="152"/>
      <c r="K6" s="152"/>
    </row>
    <row r="7" spans="1:11" ht="45">
      <c r="A7" s="153"/>
      <c r="B7" s="151"/>
      <c r="C7" s="154" t="s">
        <v>150</v>
      </c>
      <c r="D7" s="155" t="s">
        <v>151</v>
      </c>
      <c r="E7" s="155" t="s">
        <v>152</v>
      </c>
      <c r="F7" s="155" t="s">
        <v>153</v>
      </c>
      <c r="G7" s="155" t="s">
        <v>10</v>
      </c>
      <c r="H7" s="155" t="s">
        <v>154</v>
      </c>
      <c r="I7" s="155" t="s">
        <v>155</v>
      </c>
      <c r="J7" s="156"/>
      <c r="K7" s="156"/>
    </row>
    <row r="8" spans="1:11" ht="24" customHeight="1">
      <c r="A8" s="144">
        <v>1</v>
      </c>
      <c r="C8" s="4" t="s">
        <v>156</v>
      </c>
      <c r="D8" s="158">
        <v>1519.6419999999998</v>
      </c>
      <c r="E8" s="158">
        <v>1064.5329999999999</v>
      </c>
      <c r="F8" s="158">
        <v>65.051999999999992</v>
      </c>
      <c r="G8" s="158">
        <v>136.34100000000001</v>
      </c>
      <c r="H8" s="158">
        <v>253.71600000000001</v>
      </c>
      <c r="I8" s="158">
        <v>0</v>
      </c>
      <c r="J8" s="159"/>
      <c r="K8" s="159"/>
    </row>
    <row r="9" spans="1:11" ht="12" customHeight="1">
      <c r="A9" s="144">
        <v>2</v>
      </c>
      <c r="B9" s="157" t="s">
        <v>157</v>
      </c>
      <c r="C9" s="5" t="s">
        <v>31</v>
      </c>
      <c r="D9" s="158">
        <v>754.553</v>
      </c>
      <c r="E9" s="158">
        <v>580.78</v>
      </c>
      <c r="F9" s="158">
        <v>36.436</v>
      </c>
      <c r="G9" s="158">
        <v>49.782999999999994</v>
      </c>
      <c r="H9" s="158">
        <v>87.554000000000016</v>
      </c>
      <c r="I9" s="158">
        <v>0</v>
      </c>
      <c r="J9" s="159"/>
      <c r="K9" s="159"/>
    </row>
    <row r="10" spans="1:11" ht="18" customHeight="1">
      <c r="A10" s="144">
        <v>3</v>
      </c>
      <c r="B10" s="157" t="s">
        <v>158</v>
      </c>
      <c r="C10" s="5" t="s">
        <v>44</v>
      </c>
      <c r="D10" s="158">
        <f t="shared" ref="D10:I10" si="0">D8-D9</f>
        <v>765.08899999999983</v>
      </c>
      <c r="E10" s="158">
        <f t="shared" si="0"/>
        <v>483.75299999999993</v>
      </c>
      <c r="F10" s="158">
        <f t="shared" si="0"/>
        <v>28.615999999999993</v>
      </c>
      <c r="G10" s="158">
        <f t="shared" si="0"/>
        <v>86.558000000000021</v>
      </c>
      <c r="H10" s="158">
        <f t="shared" si="0"/>
        <v>166.16199999999998</v>
      </c>
      <c r="I10" s="158">
        <f t="shared" si="0"/>
        <v>0</v>
      </c>
      <c r="J10" s="159"/>
      <c r="K10" s="159"/>
    </row>
    <row r="11" spans="1:11" ht="12" customHeight="1">
      <c r="A11" s="144">
        <v>4</v>
      </c>
      <c r="B11" s="157" t="s">
        <v>157</v>
      </c>
      <c r="C11" s="5" t="s">
        <v>45</v>
      </c>
      <c r="D11" s="158">
        <v>164.16099999999989</v>
      </c>
      <c r="E11" s="158">
        <v>92.357371209787487</v>
      </c>
      <c r="F11" s="158">
        <v>3.1270000000000002</v>
      </c>
      <c r="G11" s="158">
        <v>20.360999999999994</v>
      </c>
      <c r="H11" s="158">
        <v>48.315628790212422</v>
      </c>
      <c r="I11" s="158">
        <v>0</v>
      </c>
      <c r="J11" s="159"/>
      <c r="K11" s="159"/>
    </row>
    <row r="12" spans="1:11" ht="18" customHeight="1">
      <c r="A12" s="144">
        <v>5</v>
      </c>
      <c r="B12" s="157" t="s">
        <v>158</v>
      </c>
      <c r="C12" s="5" t="s">
        <v>159</v>
      </c>
      <c r="D12" s="158">
        <f>D10-D11</f>
        <v>600.92799999999988</v>
      </c>
      <c r="E12" s="158">
        <f>E10-E11</f>
        <v>391.39562879021241</v>
      </c>
      <c r="F12" s="158">
        <f>F10-F11</f>
        <v>25.488999999999994</v>
      </c>
      <c r="G12" s="158">
        <f>G10-G11</f>
        <v>66.197000000000031</v>
      </c>
      <c r="H12" s="158">
        <f>H10-H11</f>
        <v>117.84637120978755</v>
      </c>
      <c r="I12" s="158">
        <v>-50.680000000000007</v>
      </c>
      <c r="J12" s="159"/>
      <c r="K12" s="159"/>
    </row>
    <row r="13" spans="1:11" ht="12" customHeight="1">
      <c r="A13" s="144">
        <v>6</v>
      </c>
      <c r="B13" s="157" t="s">
        <v>157</v>
      </c>
      <c r="C13" s="5" t="s">
        <v>160</v>
      </c>
      <c r="D13" s="158">
        <v>454.08399999999995</v>
      </c>
      <c r="E13" s="158">
        <v>310.11899999999997</v>
      </c>
      <c r="F13" s="158">
        <v>17.084</v>
      </c>
      <c r="G13" s="158">
        <v>67.828000000000003</v>
      </c>
      <c r="H13" s="158">
        <v>59.052999999999997</v>
      </c>
      <c r="I13" s="158">
        <v>3.0920000000000001</v>
      </c>
      <c r="J13" s="159"/>
      <c r="K13" s="159"/>
    </row>
    <row r="14" spans="1:11" ht="12" customHeight="1">
      <c r="A14" s="144">
        <v>7</v>
      </c>
      <c r="B14" s="157" t="s">
        <v>157</v>
      </c>
      <c r="C14" s="5" t="s">
        <v>161</v>
      </c>
      <c r="D14" s="158">
        <v>6.1710000000000012</v>
      </c>
      <c r="E14" s="158">
        <v>3.2189999999999999</v>
      </c>
      <c r="F14" s="158">
        <v>0.47</v>
      </c>
      <c r="G14" s="158">
        <v>9.5000000000000001E-2</v>
      </c>
      <c r="H14" s="158">
        <v>2.3870000000000009</v>
      </c>
      <c r="I14" s="158">
        <v>0</v>
      </c>
      <c r="J14" s="159"/>
      <c r="K14" s="159"/>
    </row>
    <row r="15" spans="1:11" ht="12" customHeight="1">
      <c r="A15" s="144">
        <v>8</v>
      </c>
      <c r="B15" s="157" t="s">
        <v>162</v>
      </c>
      <c r="C15" s="5" t="s">
        <v>163</v>
      </c>
      <c r="D15" s="158">
        <v>10.241</v>
      </c>
      <c r="E15" s="158">
        <v>8.484</v>
      </c>
      <c r="F15" s="158">
        <v>2.8999999999999998E-2</v>
      </c>
      <c r="G15" s="158">
        <v>3.5000000000000003E-2</v>
      </c>
      <c r="H15" s="158">
        <v>1.6929999999999998</v>
      </c>
      <c r="I15" s="158">
        <v>0</v>
      </c>
      <c r="J15" s="159"/>
      <c r="K15" s="159"/>
    </row>
    <row r="16" spans="1:11" ht="18" customHeight="1">
      <c r="A16" s="144">
        <v>9</v>
      </c>
      <c r="B16" s="157" t="s">
        <v>158</v>
      </c>
      <c r="C16" s="5" t="s">
        <v>164</v>
      </c>
      <c r="D16" s="158">
        <f t="shared" ref="D16:I16" si="1">D12-D13-D14+D15</f>
        <v>150.91399999999993</v>
      </c>
      <c r="E16" s="158">
        <f t="shared" si="1"/>
        <v>86.541628790212442</v>
      </c>
      <c r="F16" s="158">
        <f t="shared" si="1"/>
        <v>7.9639999999999942</v>
      </c>
      <c r="G16" s="158">
        <f t="shared" si="1"/>
        <v>-1.6909999999999719</v>
      </c>
      <c r="H16" s="158">
        <f t="shared" si="1"/>
        <v>58.099371209787549</v>
      </c>
      <c r="I16" s="158">
        <f t="shared" si="1"/>
        <v>-53.772000000000006</v>
      </c>
      <c r="J16" s="159"/>
      <c r="K16" s="159"/>
    </row>
    <row r="17" spans="1:11" ht="12" customHeight="1">
      <c r="A17" s="144">
        <v>10</v>
      </c>
      <c r="B17" s="157" t="s">
        <v>162</v>
      </c>
      <c r="C17" s="5" t="s">
        <v>165</v>
      </c>
      <c r="D17" s="158">
        <v>454.21499999999992</v>
      </c>
      <c r="E17" s="158">
        <v>0</v>
      </c>
      <c r="F17" s="158">
        <v>0</v>
      </c>
      <c r="G17" s="158">
        <v>0</v>
      </c>
      <c r="H17" s="158">
        <v>454.21499999999992</v>
      </c>
      <c r="I17" s="158">
        <v>2.9610000000000003</v>
      </c>
      <c r="J17" s="159"/>
      <c r="K17" s="159"/>
    </row>
    <row r="18" spans="1:11" ht="12" customHeight="1">
      <c r="A18" s="144">
        <v>11</v>
      </c>
      <c r="B18" s="157" t="s">
        <v>157</v>
      </c>
      <c r="C18" s="5" t="s">
        <v>166</v>
      </c>
      <c r="D18" s="158">
        <v>12.179</v>
      </c>
      <c r="E18" s="158">
        <v>0</v>
      </c>
      <c r="F18" s="158">
        <v>0</v>
      </c>
      <c r="G18" s="158">
        <v>12.179</v>
      </c>
      <c r="H18" s="158">
        <v>0</v>
      </c>
      <c r="I18" s="158">
        <v>3.2000000000000001E-2</v>
      </c>
      <c r="J18" s="159"/>
      <c r="K18" s="159"/>
    </row>
    <row r="19" spans="1:11" ht="12" customHeight="1">
      <c r="A19" s="144">
        <v>12</v>
      </c>
      <c r="B19" s="157" t="s">
        <v>162</v>
      </c>
      <c r="C19" s="5" t="s">
        <v>59</v>
      </c>
      <c r="D19" s="158">
        <v>84.739000000000004</v>
      </c>
      <c r="E19" s="158">
        <v>0</v>
      </c>
      <c r="F19" s="158">
        <v>0</v>
      </c>
      <c r="G19" s="158">
        <v>84.739000000000004</v>
      </c>
      <c r="H19" s="158">
        <v>0</v>
      </c>
      <c r="I19" s="158">
        <v>1.2829999999999999</v>
      </c>
      <c r="J19" s="159"/>
      <c r="K19" s="159"/>
    </row>
    <row r="20" spans="1:11" ht="12" customHeight="1">
      <c r="A20" s="144">
        <v>13</v>
      </c>
      <c r="B20" s="157" t="s">
        <v>157</v>
      </c>
      <c r="C20" s="5" t="s">
        <v>167</v>
      </c>
      <c r="D20" s="158">
        <v>133.82000000000002</v>
      </c>
      <c r="E20" s="158">
        <v>68.974000000000004</v>
      </c>
      <c r="F20" s="158">
        <v>54.495000000000005</v>
      </c>
      <c r="G20" s="158">
        <v>5.6420000000000003</v>
      </c>
      <c r="H20" s="158">
        <v>4.7089999999999996</v>
      </c>
      <c r="I20" s="158">
        <v>45.216999999999999</v>
      </c>
      <c r="J20" s="159"/>
      <c r="K20" s="159"/>
    </row>
    <row r="21" spans="1:11" ht="12" customHeight="1">
      <c r="A21" s="144">
        <v>14</v>
      </c>
      <c r="B21" s="157" t="s">
        <v>162</v>
      </c>
      <c r="C21" s="5" t="s">
        <v>168</v>
      </c>
      <c r="D21" s="158">
        <v>159.17099999999999</v>
      </c>
      <c r="E21" s="158">
        <v>24.713999999999999</v>
      </c>
      <c r="F21" s="158">
        <v>55.93399999999999</v>
      </c>
      <c r="G21" s="158">
        <v>3.827</v>
      </c>
      <c r="H21" s="158">
        <v>74.695999999999998</v>
      </c>
      <c r="I21" s="158">
        <v>19.866</v>
      </c>
      <c r="J21" s="159"/>
      <c r="K21" s="159"/>
    </row>
    <row r="22" spans="1:11" ht="18" customHeight="1">
      <c r="A22" s="144">
        <v>15</v>
      </c>
      <c r="B22" s="157" t="s">
        <v>158</v>
      </c>
      <c r="C22" s="5" t="s">
        <v>169</v>
      </c>
      <c r="D22" s="158">
        <f t="shared" ref="D22:I22" si="2">D16+D17-D18+D19-D20+D21</f>
        <v>703.04</v>
      </c>
      <c r="E22" s="158">
        <f t="shared" si="2"/>
        <v>42.281628790212437</v>
      </c>
      <c r="F22" s="158">
        <f t="shared" si="2"/>
        <v>9.4029999999999774</v>
      </c>
      <c r="G22" s="158">
        <f t="shared" si="2"/>
        <v>69.05400000000003</v>
      </c>
      <c r="H22" s="158">
        <f t="shared" si="2"/>
        <v>582.30137120978748</v>
      </c>
      <c r="I22" s="158">
        <f t="shared" si="2"/>
        <v>-74.911000000000001</v>
      </c>
      <c r="J22" s="159"/>
      <c r="K22" s="159"/>
    </row>
    <row r="23" spans="1:11" ht="12" customHeight="1">
      <c r="A23" s="144">
        <v>16</v>
      </c>
      <c r="B23" s="157" t="s">
        <v>157</v>
      </c>
      <c r="C23" s="5" t="s">
        <v>170</v>
      </c>
      <c r="D23" s="158">
        <v>94.062999999999988</v>
      </c>
      <c r="E23" s="158">
        <v>15.532999999999999</v>
      </c>
      <c r="F23" s="158">
        <v>1.4800000000000002</v>
      </c>
      <c r="G23" s="158">
        <v>0</v>
      </c>
      <c r="H23" s="158">
        <v>77.05</v>
      </c>
      <c r="I23" s="158">
        <v>1.839</v>
      </c>
      <c r="J23" s="159"/>
      <c r="K23" s="159"/>
    </row>
    <row r="24" spans="1:11" ht="12" customHeight="1">
      <c r="A24" s="144">
        <v>17</v>
      </c>
      <c r="B24" s="157" t="s">
        <v>162</v>
      </c>
      <c r="C24" s="5" t="s">
        <v>171</v>
      </c>
      <c r="D24" s="158">
        <v>95.797999999999988</v>
      </c>
      <c r="E24" s="158">
        <v>0</v>
      </c>
      <c r="F24" s="158">
        <v>0</v>
      </c>
      <c r="G24" s="158">
        <v>95.797999999999988</v>
      </c>
      <c r="H24" s="158">
        <v>0</v>
      </c>
      <c r="I24" s="158">
        <v>0.104</v>
      </c>
      <c r="J24" s="159"/>
      <c r="K24" s="159"/>
    </row>
    <row r="25" spans="1:11" ht="12" customHeight="1">
      <c r="A25" s="144">
        <v>18</v>
      </c>
      <c r="B25" s="157" t="s">
        <v>157</v>
      </c>
      <c r="C25" s="5" t="s">
        <v>279</v>
      </c>
      <c r="D25" s="158">
        <v>182.58</v>
      </c>
      <c r="E25" s="158">
        <v>0</v>
      </c>
      <c r="F25" s="158">
        <v>0</v>
      </c>
      <c r="G25" s="158">
        <v>0</v>
      </c>
      <c r="H25" s="158">
        <v>182.58</v>
      </c>
      <c r="I25" s="158">
        <v>0.98199999999999998</v>
      </c>
      <c r="J25" s="159"/>
      <c r="K25" s="159"/>
    </row>
    <row r="26" spans="1:11" ht="12" customHeight="1">
      <c r="A26" s="144">
        <v>19</v>
      </c>
      <c r="B26" s="157" t="s">
        <v>162</v>
      </c>
      <c r="C26" s="5" t="s">
        <v>280</v>
      </c>
      <c r="D26" s="158">
        <v>182.90600000000001</v>
      </c>
      <c r="E26" s="158">
        <v>4.8129999999999979</v>
      </c>
      <c r="F26" s="158">
        <v>28.516000000000002</v>
      </c>
      <c r="G26" s="158">
        <v>149.37199999999999</v>
      </c>
      <c r="H26" s="158">
        <v>0.20499999999999999</v>
      </c>
      <c r="I26" s="158">
        <v>0.65599999999999992</v>
      </c>
      <c r="J26" s="159"/>
      <c r="K26" s="159"/>
    </row>
    <row r="27" spans="1:11" ht="12" customHeight="1">
      <c r="A27" s="144">
        <v>20</v>
      </c>
      <c r="B27" s="157" t="s">
        <v>157</v>
      </c>
      <c r="C27" s="5" t="s">
        <v>172</v>
      </c>
      <c r="D27" s="158">
        <v>168.82799999999997</v>
      </c>
      <c r="E27" s="158">
        <v>4.04</v>
      </c>
      <c r="F27" s="158">
        <v>12.863000000000001</v>
      </c>
      <c r="G27" s="158">
        <v>151.71999999999997</v>
      </c>
      <c r="H27" s="158">
        <v>0.20499999999999999</v>
      </c>
      <c r="I27" s="158">
        <v>0.14699999999999999</v>
      </c>
      <c r="J27" s="159"/>
      <c r="K27" s="159"/>
    </row>
    <row r="28" spans="1:11" ht="12" customHeight="1">
      <c r="A28" s="144">
        <v>21</v>
      </c>
      <c r="B28" s="157" t="s">
        <v>162</v>
      </c>
      <c r="C28" s="5" t="s">
        <v>173</v>
      </c>
      <c r="D28" s="158">
        <v>166.86199999999999</v>
      </c>
      <c r="E28" s="158">
        <v>0</v>
      </c>
      <c r="F28" s="158">
        <v>0</v>
      </c>
      <c r="G28" s="158">
        <v>0</v>
      </c>
      <c r="H28" s="158">
        <v>166.86199999999999</v>
      </c>
      <c r="I28" s="158">
        <v>2.113</v>
      </c>
      <c r="J28" s="159"/>
      <c r="K28" s="159"/>
    </row>
    <row r="29" spans="1:11" ht="12" customHeight="1">
      <c r="A29" s="144">
        <v>22</v>
      </c>
      <c r="B29" s="157" t="s">
        <v>157</v>
      </c>
      <c r="C29" s="5" t="s">
        <v>174</v>
      </c>
      <c r="D29" s="158">
        <v>88.793999999999983</v>
      </c>
      <c r="E29" s="158">
        <v>8.3650000000000002</v>
      </c>
      <c r="F29" s="158">
        <v>38.033999999999992</v>
      </c>
      <c r="G29" s="158">
        <v>20.273999999999987</v>
      </c>
      <c r="H29" s="158">
        <v>22.121000000000002</v>
      </c>
      <c r="I29" s="158">
        <v>14.094000000000001</v>
      </c>
      <c r="J29" s="159"/>
      <c r="K29" s="159"/>
    </row>
    <row r="30" spans="1:11" ht="12" customHeight="1">
      <c r="A30" s="144">
        <v>23</v>
      </c>
      <c r="B30" s="157" t="s">
        <v>162</v>
      </c>
      <c r="C30" s="5" t="s">
        <v>175</v>
      </c>
      <c r="D30" s="158">
        <v>76.005999999999972</v>
      </c>
      <c r="E30" s="158">
        <v>3.9119999999999999</v>
      </c>
      <c r="F30" s="158">
        <v>38.081000000000003</v>
      </c>
      <c r="G30" s="158">
        <v>5.8549999999999898</v>
      </c>
      <c r="H30" s="158">
        <v>28.157999999999998</v>
      </c>
      <c r="I30" s="158">
        <v>26.881999999999998</v>
      </c>
      <c r="J30" s="159"/>
      <c r="K30" s="159"/>
    </row>
    <row r="31" spans="1:11" ht="18" customHeight="1">
      <c r="A31" s="144">
        <v>24</v>
      </c>
      <c r="B31" s="157" t="s">
        <v>158</v>
      </c>
      <c r="C31" s="5" t="s">
        <v>124</v>
      </c>
      <c r="D31" s="158">
        <f t="shared" ref="D31:I31" si="3">D22-D23+D24-D25+D26-D27+D28-D29+D30</f>
        <v>690.34699999999987</v>
      </c>
      <c r="E31" s="158">
        <f t="shared" si="3"/>
        <v>23.068628790212436</v>
      </c>
      <c r="F31" s="158">
        <f t="shared" si="3"/>
        <v>23.62299999999999</v>
      </c>
      <c r="G31" s="158">
        <f t="shared" si="3"/>
        <v>148.08500000000006</v>
      </c>
      <c r="H31" s="158">
        <f t="shared" si="3"/>
        <v>495.57037120978748</v>
      </c>
      <c r="I31" s="158">
        <f t="shared" si="3"/>
        <v>-62.217999999999996</v>
      </c>
      <c r="J31" s="159"/>
      <c r="K31" s="159"/>
    </row>
    <row r="32" spans="1:11" ht="12" customHeight="1">
      <c r="A32" s="144">
        <v>25</v>
      </c>
      <c r="B32" s="157" t="s">
        <v>157</v>
      </c>
      <c r="C32" s="5" t="s">
        <v>35</v>
      </c>
      <c r="D32" s="158">
        <v>624.24199999999996</v>
      </c>
      <c r="E32" s="158">
        <v>0</v>
      </c>
      <c r="F32" s="158">
        <v>0</v>
      </c>
      <c r="G32" s="158">
        <v>183.38900000000001</v>
      </c>
      <c r="H32" s="158">
        <v>440.85300000000001</v>
      </c>
      <c r="I32" s="158">
        <v>0</v>
      </c>
      <c r="J32" s="159"/>
      <c r="K32" s="159"/>
    </row>
    <row r="33" spans="1:11" ht="12" customHeight="1">
      <c r="A33" s="144">
        <v>26</v>
      </c>
      <c r="B33" s="160" t="s">
        <v>162</v>
      </c>
      <c r="C33" s="5" t="s">
        <v>126</v>
      </c>
      <c r="D33" s="158">
        <v>0</v>
      </c>
      <c r="E33" s="158">
        <v>-0.70299999999999985</v>
      </c>
      <c r="F33" s="158">
        <v>-13.419</v>
      </c>
      <c r="G33" s="158">
        <v>0</v>
      </c>
      <c r="H33" s="158">
        <v>14.122000000000002</v>
      </c>
      <c r="I33" s="158">
        <v>0</v>
      </c>
      <c r="J33" s="159"/>
      <c r="K33" s="159"/>
    </row>
    <row r="34" spans="1:11" ht="18" customHeight="1">
      <c r="A34" s="144">
        <v>27</v>
      </c>
      <c r="B34" s="157" t="s">
        <v>158</v>
      </c>
      <c r="C34" s="5" t="s">
        <v>129</v>
      </c>
      <c r="D34" s="158">
        <f t="shared" ref="D34:I34" si="4">D31-D32+D33</f>
        <v>66.104999999999905</v>
      </c>
      <c r="E34" s="158">
        <f t="shared" si="4"/>
        <v>22.365628790212437</v>
      </c>
      <c r="F34" s="158">
        <f t="shared" si="4"/>
        <v>10.20399999999999</v>
      </c>
      <c r="G34" s="158">
        <f t="shared" si="4"/>
        <v>-35.303999999999945</v>
      </c>
      <c r="H34" s="158">
        <f t="shared" si="4"/>
        <v>68.839371209787473</v>
      </c>
      <c r="I34" s="158">
        <f t="shared" si="4"/>
        <v>-62.217999999999996</v>
      </c>
      <c r="J34" s="159"/>
      <c r="K34" s="159"/>
    </row>
    <row r="35" spans="1:11" ht="12" customHeight="1">
      <c r="A35" s="144">
        <v>28</v>
      </c>
      <c r="B35" s="157" t="s">
        <v>157</v>
      </c>
      <c r="C35" s="5" t="s">
        <v>176</v>
      </c>
      <c r="D35" s="158">
        <v>17.312999999999999</v>
      </c>
      <c r="E35" s="158">
        <v>0.27600000000000002</v>
      </c>
      <c r="F35" s="158">
        <v>3.7470000000000003</v>
      </c>
      <c r="G35" s="158">
        <v>9.7240000000000002</v>
      </c>
      <c r="H35" s="158">
        <v>3.5660000000000003</v>
      </c>
      <c r="I35" s="158">
        <v>0.52200000000000002</v>
      </c>
      <c r="J35" s="159"/>
      <c r="K35" s="159"/>
    </row>
    <row r="36" spans="1:11" ht="12" customHeight="1">
      <c r="A36" s="144">
        <v>29</v>
      </c>
      <c r="B36" s="157" t="s">
        <v>162</v>
      </c>
      <c r="C36" s="5" t="s">
        <v>177</v>
      </c>
      <c r="D36" s="158">
        <v>15.84</v>
      </c>
      <c r="E36" s="158">
        <v>6.6879999999999997</v>
      </c>
      <c r="F36" s="158">
        <v>0.104</v>
      </c>
      <c r="G36" s="158">
        <v>3.7220000000000004</v>
      </c>
      <c r="H36" s="158">
        <v>5.3259999999999996</v>
      </c>
      <c r="I36" s="158">
        <v>1.9949999999999999</v>
      </c>
      <c r="J36" s="159"/>
      <c r="K36" s="159"/>
    </row>
    <row r="37" spans="1:11" ht="12" customHeight="1">
      <c r="A37" s="144">
        <v>30</v>
      </c>
      <c r="B37" s="157" t="s">
        <v>157</v>
      </c>
      <c r="C37" s="5" t="s">
        <v>36</v>
      </c>
      <c r="D37" s="158">
        <v>168.048</v>
      </c>
      <c r="E37" s="158">
        <v>83.557999999999993</v>
      </c>
      <c r="F37" s="158">
        <v>3.5350000000000001</v>
      </c>
      <c r="G37" s="158">
        <v>24.000000000000004</v>
      </c>
      <c r="H37" s="158">
        <v>56.95500000000002</v>
      </c>
      <c r="I37" s="158">
        <v>0</v>
      </c>
      <c r="J37" s="159"/>
      <c r="K37" s="159"/>
    </row>
    <row r="38" spans="1:11" ht="12" customHeight="1">
      <c r="A38" s="144">
        <v>31</v>
      </c>
      <c r="B38" s="157" t="s">
        <v>162</v>
      </c>
      <c r="C38" s="5" t="s">
        <v>45</v>
      </c>
      <c r="D38" s="158">
        <v>164.16099999999989</v>
      </c>
      <c r="E38" s="158">
        <v>92.357371209787487</v>
      </c>
      <c r="F38" s="158">
        <v>3.1270000000000002</v>
      </c>
      <c r="G38" s="158">
        <v>20.360999999999994</v>
      </c>
      <c r="H38" s="158">
        <v>48.315628790212422</v>
      </c>
      <c r="I38" s="158">
        <v>0</v>
      </c>
      <c r="J38" s="159"/>
      <c r="K38" s="159"/>
    </row>
    <row r="39" spans="1:11" ht="12" customHeight="1">
      <c r="A39" s="144">
        <v>32</v>
      </c>
      <c r="B39" s="157" t="s">
        <v>157</v>
      </c>
      <c r="C39" s="5" t="s">
        <v>178</v>
      </c>
      <c r="D39" s="158">
        <v>0.26199999999999957</v>
      </c>
      <c r="E39" s="158">
        <v>-1.825</v>
      </c>
      <c r="F39" s="158">
        <v>2.1979999999999995</v>
      </c>
      <c r="G39" s="158">
        <v>-0.27100000000000002</v>
      </c>
      <c r="H39" s="158">
        <v>0.16</v>
      </c>
      <c r="I39" s="158">
        <v>-0.26199999999999868</v>
      </c>
      <c r="J39" s="159"/>
      <c r="K39" s="159"/>
    </row>
    <row r="40" spans="1:11" ht="18" customHeight="1">
      <c r="A40" s="144">
        <v>33</v>
      </c>
      <c r="B40" s="157" t="s">
        <v>158</v>
      </c>
      <c r="C40" s="5" t="s">
        <v>148</v>
      </c>
      <c r="D40" s="158">
        <f t="shared" ref="D40:I40" si="5">D34-D35+D36-D37+D38-D39</f>
        <v>60.482999999999791</v>
      </c>
      <c r="E40" s="158">
        <f t="shared" si="5"/>
        <v>39.40199999999993</v>
      </c>
      <c r="F40" s="158">
        <f t="shared" si="5"/>
        <v>3.9549999999999903</v>
      </c>
      <c r="G40" s="158">
        <f t="shared" si="5"/>
        <v>-44.673999999999964</v>
      </c>
      <c r="H40" s="158">
        <f t="shared" si="5"/>
        <v>61.799999999999869</v>
      </c>
      <c r="I40" s="158">
        <f t="shared" si="5"/>
        <v>-60.482999999999997</v>
      </c>
      <c r="J40" s="159"/>
      <c r="K40" s="159"/>
    </row>
    <row r="41" spans="1:11" ht="20.100000000000001" customHeight="1">
      <c r="C41" s="6" t="s">
        <v>179</v>
      </c>
      <c r="D41" s="158"/>
      <c r="E41" s="158"/>
      <c r="F41" s="158"/>
      <c r="G41" s="158"/>
      <c r="H41" s="158"/>
      <c r="I41" s="158"/>
      <c r="J41" s="159"/>
      <c r="K41" s="159"/>
    </row>
    <row r="42" spans="1:11" ht="18" customHeight="1">
      <c r="A42" s="144">
        <v>34</v>
      </c>
      <c r="C42" s="5" t="s">
        <v>124</v>
      </c>
      <c r="D42" s="158">
        <v>690.34699999999998</v>
      </c>
      <c r="E42" s="158">
        <v>23.06862879021245</v>
      </c>
      <c r="F42" s="158">
        <v>23.623000000000005</v>
      </c>
      <c r="G42" s="158">
        <v>148.08500000000004</v>
      </c>
      <c r="H42" s="158">
        <v>495.57037120978748</v>
      </c>
      <c r="I42" s="158">
        <v>-62.217999999999996</v>
      </c>
      <c r="J42" s="159"/>
      <c r="K42" s="159"/>
    </row>
    <row r="43" spans="1:11" ht="12" customHeight="1">
      <c r="A43" s="144">
        <v>35</v>
      </c>
      <c r="B43" s="157" t="s">
        <v>157</v>
      </c>
      <c r="C43" s="5" t="s">
        <v>281</v>
      </c>
      <c r="D43" s="158">
        <v>115.67</v>
      </c>
      <c r="E43" s="158">
        <v>0</v>
      </c>
      <c r="F43" s="158">
        <v>0</v>
      </c>
      <c r="G43" s="158">
        <v>115.67</v>
      </c>
      <c r="H43" s="158">
        <v>0</v>
      </c>
      <c r="I43" s="158">
        <v>0</v>
      </c>
      <c r="J43" s="159"/>
      <c r="K43" s="159"/>
    </row>
    <row r="44" spans="1:11" ht="12" customHeight="1">
      <c r="A44" s="144">
        <v>36</v>
      </c>
      <c r="B44" s="157" t="s">
        <v>162</v>
      </c>
      <c r="C44" s="5" t="s">
        <v>282</v>
      </c>
      <c r="D44" s="158">
        <v>115.67</v>
      </c>
      <c r="E44" s="158">
        <v>0</v>
      </c>
      <c r="F44" s="158">
        <v>0</v>
      </c>
      <c r="G44" s="158">
        <v>0</v>
      </c>
      <c r="H44" s="158">
        <v>115.67</v>
      </c>
      <c r="I44" s="158">
        <v>0</v>
      </c>
      <c r="J44" s="159"/>
      <c r="K44" s="159"/>
    </row>
    <row r="45" spans="1:11" ht="18" customHeight="1">
      <c r="A45" s="144">
        <v>37</v>
      </c>
      <c r="B45" s="157" t="s">
        <v>158</v>
      </c>
      <c r="C45" s="5" t="s">
        <v>180</v>
      </c>
      <c r="D45" s="158">
        <f t="shared" ref="D45:I45" si="6">D42-D43+D44</f>
        <v>690.34699999999998</v>
      </c>
      <c r="E45" s="158">
        <f t="shared" si="6"/>
        <v>23.06862879021245</v>
      </c>
      <c r="F45" s="158">
        <f t="shared" si="6"/>
        <v>23.623000000000005</v>
      </c>
      <c r="G45" s="158">
        <f t="shared" si="6"/>
        <v>32.415000000000035</v>
      </c>
      <c r="H45" s="158">
        <f t="shared" si="6"/>
        <v>611.24037120978744</v>
      </c>
      <c r="I45" s="158">
        <f t="shared" si="6"/>
        <v>-62.217999999999996</v>
      </c>
      <c r="J45" s="159"/>
      <c r="K45" s="159"/>
    </row>
    <row r="46" spans="1:11" ht="12" customHeight="1">
      <c r="A46" s="144">
        <v>38</v>
      </c>
      <c r="B46" s="157" t="s">
        <v>157</v>
      </c>
      <c r="C46" s="5" t="s">
        <v>283</v>
      </c>
      <c r="D46" s="158">
        <v>624.24199999999996</v>
      </c>
      <c r="E46" s="158">
        <v>0</v>
      </c>
      <c r="F46" s="158">
        <v>0</v>
      </c>
      <c r="G46" s="158">
        <v>67.718999999999994</v>
      </c>
      <c r="H46" s="158">
        <v>556.52300000000002</v>
      </c>
      <c r="I46" s="158">
        <v>0</v>
      </c>
      <c r="J46" s="159"/>
      <c r="K46" s="159"/>
    </row>
    <row r="47" spans="1:11" ht="12" customHeight="1">
      <c r="A47" s="144">
        <v>39</v>
      </c>
      <c r="B47" s="160" t="s">
        <v>162</v>
      </c>
      <c r="C47" s="5" t="s">
        <v>126</v>
      </c>
      <c r="D47" s="158">
        <v>0</v>
      </c>
      <c r="E47" s="158">
        <v>-0.70299999999999985</v>
      </c>
      <c r="F47" s="158">
        <v>-13.419</v>
      </c>
      <c r="G47" s="158">
        <v>0</v>
      </c>
      <c r="H47" s="158">
        <v>14.122000000000002</v>
      </c>
      <c r="I47" s="158">
        <v>0</v>
      </c>
      <c r="J47" s="159"/>
      <c r="K47" s="159"/>
    </row>
    <row r="48" spans="1:11" ht="18" customHeight="1">
      <c r="A48" s="144">
        <v>40</v>
      </c>
      <c r="B48" s="157" t="s">
        <v>158</v>
      </c>
      <c r="C48" s="5" t="s">
        <v>129</v>
      </c>
      <c r="D48" s="158">
        <f t="shared" ref="D48:I48" si="7">D45-D46+D47</f>
        <v>66.105000000000018</v>
      </c>
      <c r="E48" s="158">
        <f t="shared" si="7"/>
        <v>22.365628790212451</v>
      </c>
      <c r="F48" s="158">
        <f t="shared" si="7"/>
        <v>10.204000000000004</v>
      </c>
      <c r="G48" s="158">
        <f t="shared" si="7"/>
        <v>-35.303999999999959</v>
      </c>
      <c r="H48" s="158">
        <f t="shared" si="7"/>
        <v>68.839371209787416</v>
      </c>
      <c r="I48" s="158">
        <f t="shared" si="7"/>
        <v>-62.217999999999996</v>
      </c>
      <c r="J48" s="159"/>
      <c r="K48" s="159"/>
    </row>
    <row r="49" spans="1:11" ht="12" customHeight="1">
      <c r="D49" s="159"/>
      <c r="E49" s="159"/>
      <c r="F49" s="159"/>
      <c r="G49" s="159"/>
      <c r="H49" s="159"/>
      <c r="I49" s="159"/>
      <c r="J49" s="159"/>
      <c r="K49" s="159"/>
    </row>
    <row r="50" spans="1:11" ht="12" customHeight="1">
      <c r="A50" s="150"/>
      <c r="B50" s="151"/>
      <c r="D50" s="159"/>
      <c r="E50" s="159"/>
      <c r="F50" s="159"/>
      <c r="G50" s="159"/>
      <c r="H50" s="159"/>
      <c r="I50" s="159"/>
      <c r="J50" s="159"/>
      <c r="K50" s="159"/>
    </row>
    <row r="51" spans="1:11" ht="12" customHeight="1">
      <c r="A51" s="144" t="s">
        <v>288</v>
      </c>
      <c r="D51" s="159"/>
      <c r="E51" s="159"/>
      <c r="F51" s="159"/>
      <c r="G51" s="159"/>
      <c r="H51" s="159"/>
      <c r="I51" s="159"/>
      <c r="J51" s="159"/>
      <c r="K51" s="159"/>
    </row>
    <row r="52" spans="1:11" ht="11.1" customHeight="1">
      <c r="A52" s="144" t="s">
        <v>289</v>
      </c>
      <c r="D52" s="159"/>
      <c r="E52" s="159"/>
      <c r="F52" s="159"/>
      <c r="G52" s="159"/>
      <c r="H52" s="159"/>
      <c r="I52" s="159"/>
      <c r="J52" s="159"/>
      <c r="K52" s="159"/>
    </row>
    <row r="53" spans="1:11" ht="11.1" customHeight="1">
      <c r="A53" s="144" t="s">
        <v>286</v>
      </c>
      <c r="D53" s="159"/>
      <c r="E53" s="159"/>
      <c r="F53" s="159"/>
      <c r="G53" s="159"/>
      <c r="H53" s="159"/>
      <c r="I53" s="159"/>
      <c r="J53" s="159"/>
      <c r="K53" s="159"/>
    </row>
    <row r="54" spans="1:11" ht="11.1" customHeight="1">
      <c r="A54" s="144" t="s">
        <v>287</v>
      </c>
      <c r="D54" s="159"/>
      <c r="E54" s="159"/>
      <c r="F54" s="159"/>
      <c r="G54" s="159"/>
      <c r="H54" s="159"/>
      <c r="I54" s="159"/>
      <c r="J54" s="159"/>
      <c r="K54" s="159"/>
    </row>
    <row r="55" spans="1:11" ht="12" customHeight="1">
      <c r="D55" s="159"/>
      <c r="E55" s="159"/>
      <c r="F55" s="159"/>
      <c r="G55" s="159"/>
      <c r="H55" s="159"/>
      <c r="I55" s="159"/>
      <c r="J55" s="159"/>
      <c r="K55" s="159"/>
    </row>
    <row r="56" spans="1:11" ht="12" customHeight="1">
      <c r="D56" s="159"/>
      <c r="E56" s="159"/>
      <c r="F56" s="159"/>
      <c r="G56" s="159"/>
      <c r="H56" s="159"/>
      <c r="I56" s="159"/>
      <c r="J56" s="159"/>
      <c r="K56" s="159"/>
    </row>
    <row r="57" spans="1:11" ht="12" customHeight="1">
      <c r="D57" s="159"/>
      <c r="E57" s="159"/>
      <c r="F57" s="159"/>
      <c r="G57" s="159"/>
      <c r="H57" s="159"/>
      <c r="I57" s="159"/>
      <c r="J57" s="159"/>
      <c r="K57" s="159"/>
    </row>
    <row r="58" spans="1:11" ht="12" customHeight="1">
      <c r="D58" s="159"/>
      <c r="E58" s="159"/>
      <c r="F58" s="159"/>
      <c r="G58" s="159"/>
      <c r="H58" s="159"/>
      <c r="I58" s="159"/>
      <c r="J58" s="159"/>
      <c r="K58" s="159"/>
    </row>
    <row r="59" spans="1:11" ht="12" customHeight="1">
      <c r="D59" s="159"/>
      <c r="E59" s="159"/>
      <c r="F59" s="159"/>
      <c r="G59" s="159"/>
      <c r="H59" s="159"/>
      <c r="I59" s="159"/>
      <c r="J59" s="159"/>
      <c r="K59" s="159"/>
    </row>
    <row r="60" spans="1:11" ht="12" customHeight="1">
      <c r="D60" s="159"/>
      <c r="E60" s="159"/>
      <c r="F60" s="159"/>
      <c r="G60" s="159"/>
      <c r="H60" s="159"/>
      <c r="I60" s="159"/>
      <c r="J60" s="159"/>
      <c r="K60" s="159"/>
    </row>
    <row r="61" spans="1:11" ht="12" customHeight="1">
      <c r="D61" s="159"/>
      <c r="E61" s="159"/>
      <c r="F61" s="159"/>
      <c r="G61" s="159"/>
      <c r="H61" s="159"/>
      <c r="I61" s="159"/>
      <c r="J61" s="159"/>
      <c r="K61" s="159"/>
    </row>
    <row r="62" spans="1:11" ht="12" customHeight="1">
      <c r="D62" s="159"/>
      <c r="E62" s="159"/>
      <c r="F62" s="159"/>
      <c r="G62" s="159"/>
      <c r="H62" s="159"/>
      <c r="I62" s="159"/>
      <c r="J62" s="159"/>
      <c r="K62" s="159"/>
    </row>
    <row r="63" spans="1:11" ht="12" customHeight="1">
      <c r="D63" s="159"/>
      <c r="E63" s="159"/>
      <c r="F63" s="159"/>
      <c r="G63" s="159"/>
      <c r="H63" s="159"/>
      <c r="I63" s="159"/>
      <c r="J63" s="159"/>
      <c r="K63" s="159"/>
    </row>
    <row r="64" spans="1:11" ht="12" customHeight="1">
      <c r="D64" s="159"/>
      <c r="E64" s="159"/>
      <c r="F64" s="159"/>
      <c r="G64" s="159"/>
      <c r="H64" s="159"/>
      <c r="I64" s="159"/>
      <c r="J64" s="159"/>
      <c r="K64" s="159"/>
    </row>
    <row r="65" spans="4:11" ht="12" customHeight="1">
      <c r="D65" s="159"/>
      <c r="E65" s="159"/>
      <c r="F65" s="159"/>
      <c r="G65" s="159"/>
      <c r="H65" s="159"/>
      <c r="I65" s="159"/>
      <c r="J65" s="159"/>
      <c r="K65" s="159"/>
    </row>
    <row r="66" spans="4:11" ht="12" customHeight="1">
      <c r="D66" s="159"/>
      <c r="E66" s="159"/>
      <c r="F66" s="159"/>
      <c r="G66" s="159"/>
      <c r="H66" s="159"/>
      <c r="I66" s="159"/>
      <c r="J66" s="159"/>
      <c r="K66" s="159"/>
    </row>
    <row r="67" spans="4:11" ht="12" customHeight="1">
      <c r="D67" s="159"/>
      <c r="E67" s="159"/>
      <c r="F67" s="159"/>
      <c r="G67" s="159"/>
      <c r="H67" s="159"/>
      <c r="I67" s="159"/>
      <c r="J67" s="159"/>
      <c r="K67" s="159"/>
    </row>
    <row r="68" spans="4:11" ht="12" customHeight="1">
      <c r="D68" s="159"/>
      <c r="E68" s="159"/>
      <c r="F68" s="159"/>
      <c r="G68" s="159"/>
      <c r="H68" s="159"/>
      <c r="I68" s="159"/>
      <c r="J68" s="159"/>
      <c r="K68" s="159"/>
    </row>
    <row r="69" spans="4:11" ht="12" customHeight="1">
      <c r="D69" s="159"/>
      <c r="E69" s="159"/>
      <c r="F69" s="159"/>
      <c r="G69" s="159"/>
      <c r="H69" s="159"/>
      <c r="I69" s="159"/>
      <c r="J69" s="159"/>
      <c r="K69" s="159"/>
    </row>
    <row r="70" spans="4:11" ht="12" customHeight="1">
      <c r="D70" s="159"/>
      <c r="E70" s="159"/>
      <c r="F70" s="159"/>
      <c r="G70" s="159"/>
      <c r="H70" s="159"/>
      <c r="I70" s="159"/>
      <c r="J70" s="159"/>
      <c r="K70" s="159"/>
    </row>
    <row r="71" spans="4:11" ht="12" customHeight="1">
      <c r="D71" s="159"/>
      <c r="E71" s="159"/>
      <c r="F71" s="159"/>
      <c r="G71" s="159"/>
      <c r="H71" s="159"/>
      <c r="I71" s="159"/>
      <c r="J71" s="159"/>
      <c r="K71" s="159"/>
    </row>
    <row r="72" spans="4:11" ht="12" customHeight="1">
      <c r="D72" s="159"/>
      <c r="E72" s="159"/>
      <c r="F72" s="159"/>
      <c r="G72" s="159"/>
      <c r="H72" s="159"/>
      <c r="I72" s="159"/>
      <c r="J72" s="159"/>
      <c r="K72" s="159"/>
    </row>
    <row r="73" spans="4:11" ht="12" customHeight="1">
      <c r="D73" s="159"/>
      <c r="E73" s="159"/>
      <c r="F73" s="159"/>
      <c r="G73" s="159"/>
      <c r="H73" s="159"/>
      <c r="I73" s="159"/>
      <c r="J73" s="159"/>
      <c r="K73" s="159"/>
    </row>
    <row r="74" spans="4:11" ht="12" customHeight="1">
      <c r="D74" s="159"/>
      <c r="E74" s="159"/>
      <c r="F74" s="159"/>
      <c r="G74" s="159"/>
      <c r="H74" s="159"/>
      <c r="I74" s="159"/>
      <c r="J74" s="159"/>
      <c r="K74" s="159"/>
    </row>
    <row r="75" spans="4:11" ht="12" customHeight="1">
      <c r="D75" s="159"/>
      <c r="E75" s="159"/>
      <c r="F75" s="159"/>
      <c r="G75" s="159"/>
      <c r="H75" s="159"/>
      <c r="I75" s="159"/>
      <c r="J75" s="159"/>
      <c r="K75" s="15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92</vt:i4>
      </vt:variant>
      <vt:variant>
        <vt:lpstr>Benannte Bereiche</vt:lpstr>
      </vt:variant>
      <vt:variant>
        <vt:i4>92</vt:i4>
      </vt:variant>
    </vt:vector>
  </HeadingPairs>
  <TitlesOfParts>
    <vt:vector size="184" baseType="lpstr">
      <vt:lpstr>Titelseite</vt:lpstr>
      <vt:lpstr>Inhalt</vt:lpstr>
      <vt:lpstr>Vorbemerkung</vt:lpstr>
      <vt:lpstr>Konto2019</vt:lpstr>
      <vt:lpstr>Tab3411_2019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Titelseite!Druckbereich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'2_Vj_2020'!Print_Area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'3_Vj_2020'!Print_Area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Konto2019!Print_Area</vt:lpstr>
      <vt:lpstr>Tab3411_2019!Print_Area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3. Vierteljahr 2020 - (Stand: November 2020)</dc:title>
  <dc:creator>Statistisches Bundesamt (Destatis)</dc:creator>
  <cp:lastModifiedBy>Haas-Helfrich, Daniela (B303)</cp:lastModifiedBy>
  <cp:lastPrinted>2020-11-24T08:39:54Z</cp:lastPrinted>
  <dcterms:created xsi:type="dcterms:W3CDTF">2007-05-31T10:16:29Z</dcterms:created>
  <dcterms:modified xsi:type="dcterms:W3CDTF">2020-11-24T08:45:48Z</dcterms:modified>
</cp:coreProperties>
</file>