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360" yWindow="120" windowWidth="12120" windowHeight="8835"/>
  </bookViews>
  <sheets>
    <sheet name="Titel" sheetId="27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13'!$A$1:$H$57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H30" i="18" l="1"/>
  <c r="G30" i="18"/>
  <c r="F30" i="18"/>
  <c r="E30" i="18"/>
  <c r="D30" i="18"/>
  <c r="C30" i="18"/>
  <c r="B30" i="18"/>
  <c r="H17" i="18"/>
  <c r="G17" i="18"/>
  <c r="F17" i="18"/>
  <c r="E17" i="18"/>
  <c r="D17" i="18"/>
  <c r="C17" i="18"/>
  <c r="B17" i="18"/>
  <c r="J21" i="18" l="1"/>
  <c r="J20" i="18"/>
  <c r="J18" i="18"/>
  <c r="J16" i="18"/>
  <c r="J15" i="18"/>
  <c r="J14" i="18"/>
  <c r="J13" i="18"/>
  <c r="J12" i="18"/>
  <c r="J11" i="18"/>
  <c r="J10" i="18"/>
  <c r="J9" i="18"/>
  <c r="J8" i="18"/>
  <c r="J7" i="18"/>
  <c r="H46" i="18" l="1"/>
  <c r="G46" i="18"/>
  <c r="F46" i="18"/>
  <c r="E46" i="18"/>
  <c r="D46" i="18"/>
  <c r="C46" i="18"/>
  <c r="B46" i="18"/>
  <c r="H45" i="18" l="1"/>
  <c r="G45" i="18"/>
  <c r="F45" i="18"/>
  <c r="E45" i="18"/>
  <c r="D45" i="18"/>
  <c r="C45" i="18"/>
  <c r="B45" i="18"/>
  <c r="H44" i="18" l="1"/>
  <c r="G44" i="18"/>
  <c r="F44" i="18"/>
  <c r="E44" i="18"/>
  <c r="D44" i="18"/>
  <c r="C44" i="18"/>
  <c r="B44" i="18"/>
  <c r="H43" i="18" l="1"/>
  <c r="G43" i="18"/>
  <c r="F43" i="18"/>
  <c r="E43" i="18"/>
  <c r="D43" i="18"/>
  <c r="C43" i="18"/>
  <c r="B43" i="18"/>
  <c r="H42" i="18" l="1"/>
  <c r="G42" i="18"/>
  <c r="F42" i="18"/>
  <c r="E42" i="18"/>
  <c r="D42" i="18"/>
  <c r="C42" i="18"/>
  <c r="B42" i="18"/>
  <c r="H41" i="18" l="1"/>
  <c r="G41" i="18"/>
  <c r="F41" i="18"/>
  <c r="E41" i="18"/>
  <c r="D41" i="18"/>
  <c r="C41" i="18"/>
  <c r="B41" i="18"/>
  <c r="H40" i="18" l="1"/>
  <c r="G40" i="18"/>
  <c r="F40" i="18"/>
  <c r="E40" i="18"/>
  <c r="D40" i="18"/>
  <c r="C40" i="18"/>
  <c r="B40" i="18"/>
  <c r="H39" i="18" l="1"/>
  <c r="G39" i="18"/>
  <c r="F39" i="18"/>
  <c r="E39" i="18"/>
  <c r="D39" i="18"/>
  <c r="C39" i="18"/>
  <c r="B39" i="18"/>
  <c r="H38" i="18" l="1"/>
  <c r="G38" i="18"/>
  <c r="F38" i="18"/>
  <c r="E38" i="18"/>
  <c r="D38" i="18"/>
  <c r="C38" i="18"/>
  <c r="B38" i="18"/>
  <c r="H37" i="18" l="1"/>
  <c r="G37" i="18"/>
  <c r="F37" i="18"/>
  <c r="E37" i="18"/>
  <c r="D37" i="18"/>
  <c r="C37" i="18"/>
  <c r="B37" i="18"/>
  <c r="H36" i="18"/>
  <c r="G36" i="18"/>
  <c r="F36" i="18"/>
  <c r="E36" i="18"/>
  <c r="D36" i="18"/>
  <c r="C36" i="18"/>
  <c r="B36" i="18"/>
  <c r="G20" i="14" l="1"/>
  <c r="G19" i="14"/>
  <c r="G18" i="14"/>
  <c r="G17" i="14"/>
  <c r="G16" i="14"/>
  <c r="G15" i="14"/>
  <c r="G14" i="14"/>
  <c r="G13" i="14"/>
  <c r="G12" i="14"/>
  <c r="G11" i="14"/>
  <c r="G10" i="14"/>
  <c r="G9" i="14"/>
  <c r="G8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42" i="13"/>
  <c r="G41" i="13"/>
  <c r="G38" i="13"/>
  <c r="G37" i="13"/>
  <c r="G36" i="13"/>
  <c r="G35" i="13"/>
  <c r="G34" i="13"/>
  <c r="G32" i="13"/>
  <c r="G31" i="13"/>
  <c r="G30" i="13"/>
  <c r="D42" i="13"/>
  <c r="D41" i="13"/>
  <c r="D40" i="13"/>
  <c r="D38" i="13"/>
  <c r="D37" i="13"/>
  <c r="D36" i="13"/>
  <c r="D35" i="13"/>
  <c r="D34" i="13"/>
  <c r="D32" i="13"/>
  <c r="D31" i="13"/>
  <c r="D30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51" i="12" l="1"/>
  <c r="G50" i="12"/>
  <c r="G49" i="12"/>
  <c r="G48" i="12"/>
  <c r="G47" i="12"/>
  <c r="G46" i="12"/>
  <c r="G45" i="12"/>
  <c r="G44" i="12"/>
  <c r="D51" i="12"/>
  <c r="D50" i="12"/>
  <c r="D49" i="12"/>
  <c r="D48" i="12"/>
  <c r="D45" i="12"/>
  <c r="D44" i="12"/>
  <c r="G33" i="12"/>
  <c r="G32" i="12"/>
  <c r="G31" i="12"/>
  <c r="G30" i="12"/>
  <c r="G29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D33" i="12"/>
  <c r="D32" i="12"/>
  <c r="D31" i="12"/>
  <c r="D30" i="12"/>
  <c r="D29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<sst xmlns="http://schemas.openxmlformats.org/spreadsheetml/2006/main" count="451" uniqueCount="169">
  <si>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</si>
  <si>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</si>
  <si>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</si>
  <si>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</si>
  <si>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</si>
  <si>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</si>
  <si>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</si>
  <si>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</si>
  <si>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</si>
  <si>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</si>
  <si>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</si>
  <si>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</si>
  <si>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</si>
  <si>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</si>
  <si>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</si>
  <si>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</si>
  <si>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</si>
  <si>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</si>
  <si>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</si>
  <si>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</si>
  <si>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</si>
  <si>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</si>
  <si>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</si>
  <si>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</si>
  <si>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</si>
  <si>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</si>
  <si>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</si>
  <si>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</si>
  <si>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</si>
  <si>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</si>
  <si>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</si>
  <si>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</si>
  <si>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</si>
  <si>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</si>
  <si>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</si>
  <si>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</si>
  <si>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</si>
  <si>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</si>
  <si>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</si>
  <si>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</si>
  <si>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</si>
  <si>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</si>
  <si>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</si>
  <si>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</si>
  <si>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</si>
  <si>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</si>
  <si>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</si>
  <si>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</si>
  <si>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</si>
  <si>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</si>
  <si>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</si>
  <si>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</si>
  <si>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</si>
  <si>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</si>
  <si>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</si>
  <si>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</si>
  <si>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</si>
  <si>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</si>
  <si>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</si>
  <si>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</si>
  <si>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</si>
  <si>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</si>
  <si>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</si>
  <si>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</si>
  <si>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</si>
  <si>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</si>
  <si>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</si>
  <si>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</si>
  <si>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</si>
  <si>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</si>
  <si>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</si>
  <si>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</si>
  <si>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</si>
  <si>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</si>
  <si>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</si>
  <si>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</si>
  <si>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</si>
  <si>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</si>
  <si>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</si>
  <si>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</si>
  <si>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</si>
  <si>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</si>
  <si>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</si>
  <si>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</si>
  <si>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</si>
  <si>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</si>
  <si>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</si>
  <si>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</si>
  <si>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</si>
  <si>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</si>
  <si>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</si>
  <si>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</si>
  <si>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</si>
  <si>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</si>
  <si>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</si>
  <si>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</si>
  <si>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</si>
  <si>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</si>
  <si>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</si>
  <si>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</si>
  <si>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</si>
  <si>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</si>
  <si>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</si>
  <si>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</si>
  <si>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</si>
  <si>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</si>
  <si>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</si>
  <si>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</si>
  <si>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</si>
  <si>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</si>
  <si>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</si>
  <si>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</si>
  <si>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</si>
  <si>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</si>
  <si>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</si>
  <si>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</si>
  <si>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</si>
  <si>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</si>
  <si>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</si>
  <si>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</si>
  <si>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</si>
  <si>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</si>
  <si>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</si>
  <si>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</si>
  <si>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</si>
  <si>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</si>
  <si>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</si>
  <si>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</si>
  <si>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</si>
  <si>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</si>
  <si>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</si>
  <si>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</si>
  <si>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</si>
  <si>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</si>
  <si>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</si>
  <si>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</si>
  <si>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</si>
  <si>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</si>
  <si>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</si>
  <si>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</si>
  <si>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</si>
  <si>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</si>
  <si>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</si>
  <si>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</si>
  <si>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 (0) 611 / 75 24 05</t>
  </si>
  <si>
    <t xml:space="preserve"> </t>
  </si>
  <si>
    <t xml:space="preserve">In den monatlichen Meldungen zur Biersteuerstatistik  werden geänderte Werte nur  einmalig für den aktuellen Vorjahresmonat sichtbar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</si>
  <si>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</si>
  <si>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</si>
  <si>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</si>
  <si>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</si>
  <si>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</si>
  <si>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</si>
  <si>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</si>
  <si>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© Statistisches Bundesamt (Destatis), 2020</t>
  </si>
  <si>
    <t>2020 / 2019</t>
  </si>
  <si>
    <t xml:space="preserve">(z. B. im Januar 2020 geänderte Werte für Januar 2019). </t>
  </si>
  <si>
    <t>Januar bis November</t>
  </si>
  <si>
    <t>November 2020</t>
  </si>
  <si>
    <t>Artikelnummer: 2140921201115</t>
  </si>
  <si>
    <t>6  Steuerfreier Bierabsatz nach Ländern im November</t>
  </si>
  <si>
    <t>7  Steuerfreier Bierabsatz nach Ländern Januar bis November</t>
  </si>
  <si>
    <t>8  Bierabsatz insgesamt nach Steuerklassen im November</t>
  </si>
  <si>
    <t>9  Bierabsatz insgesamt nach Steuerklassen Januar bis November</t>
  </si>
  <si>
    <t>10  Steuerpflichtiger Bierabsatz nach Steuerklassen im November</t>
  </si>
  <si>
    <t>11  Steuerpflichtiger Bierabsatz nach Steuerklassen Januar bis November</t>
  </si>
  <si>
    <t>Erschienen am 29. Dezember 2020</t>
  </si>
  <si>
    <t>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</si>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</sst>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1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2" fontId="7" fillId="0" borderId="0" xfId="0" applyNumberFormat="1" applyFont="1"/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7" fillId="0" borderId="9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Border="1"/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7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23" fillId="0" borderId="0" xfId="0" applyFont="1" applyAlignment="1">
      <alignment horizontal="center"/>
    </xf>
    <xf numFmtId="166" fontId="7" fillId="0" borderId="0" xfId="0" applyNumberFormat="1" applyFont="1"/>
    <xf numFmtId="0" fontId="7" fillId="0" borderId="0" xfId="5" applyFont="1" applyAlignment="1"/>
    <xf numFmtId="0" fontId="28" fillId="0" borderId="0" xfId="3" applyFont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>
          <a:extLst>
            <a:ext uri="{FF2B5EF4-FFF2-40B4-BE49-F238E27FC236}">
              <a16:creationId xmlns:a16="http://schemas.microsoft.com/office/drawing/2014/main" id="{00000000-0008-0000-0200-0000090E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>
          <a:extLst>
            <a:ext uri="{FF2B5EF4-FFF2-40B4-BE49-F238E27FC236}">
              <a16:creationId xmlns:a16="http://schemas.microsoft.com/office/drawing/2014/main" id="{00000000-0008-0000-0200-00000A0E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A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120" customWidth="1"/>
    <col min="2" max="6" width="11.42578125" style="120"/>
    <col min="7" max="7" width="9.85546875" style="120" customWidth="1"/>
    <col min="8" max="8" width="38" style="120" customWidth="1"/>
    <col min="9" max="16384" width="11.42578125" style="120"/>
  </cols>
  <sheetData>
    <row r="1" spans="1:8" ht="45.75" customHeight="1" x14ac:dyDescent="0.45">
      <c r="A1" s="119"/>
      <c r="B1" s="149"/>
      <c r="C1" s="150"/>
      <c r="D1" s="150"/>
      <c r="E1" s="150"/>
      <c r="F1" s="150"/>
      <c r="G1" s="150"/>
      <c r="H1" s="150"/>
    </row>
    <row r="2" spans="1:8" ht="14.25" customHeight="1" x14ac:dyDescent="0.2"/>
    <row r="3" spans="1:8" ht="11.25" customHeight="1" x14ac:dyDescent="0.2">
      <c r="H3" s="151" t="s">
        <v>143</v>
      </c>
    </row>
    <row r="4" spans="1:8" x14ac:dyDescent="0.2">
      <c r="H4" s="152"/>
    </row>
    <row r="10" spans="1:8" s="121" customFormat="1" ht="34.5" x14ac:dyDescent="0.45">
      <c r="B10" s="122" t="s">
        <v>33</v>
      </c>
      <c r="C10" s="122"/>
    </row>
    <row r="14" spans="1:8" s="121" customFormat="1" ht="27" x14ac:dyDescent="0.4">
      <c r="B14" s="123" t="s">
        <v>34</v>
      </c>
      <c r="C14" s="124"/>
      <c r="D14" s="124"/>
      <c r="E14" s="125"/>
    </row>
    <row r="15" spans="1:8" s="121" customFormat="1" ht="27" x14ac:dyDescent="0.4">
      <c r="B15" s="123"/>
      <c r="C15" s="124"/>
      <c r="D15" s="124"/>
      <c r="E15" s="125"/>
    </row>
    <row r="16" spans="1:8" s="121" customFormat="1" ht="27" x14ac:dyDescent="0.4">
      <c r="B16" s="123"/>
      <c r="C16" s="124"/>
      <c r="D16" s="124"/>
      <c r="E16" s="125"/>
    </row>
    <row r="18" spans="2:6" x14ac:dyDescent="0.2">
      <c r="B18" s="147"/>
      <c r="C18" s="147"/>
      <c r="D18" s="147"/>
      <c r="E18" s="147"/>
    </row>
    <row r="19" spans="2:6" x14ac:dyDescent="0.2">
      <c r="B19" s="147"/>
      <c r="C19" s="147"/>
      <c r="D19" s="147"/>
      <c r="E19" s="147"/>
    </row>
    <row r="20" spans="2:6" x14ac:dyDescent="0.2">
      <c r="B20" s="153"/>
      <c r="C20" s="153"/>
      <c r="D20" s="153"/>
      <c r="E20" s="153"/>
      <c r="F20" s="147"/>
    </row>
    <row r="21" spans="2:6" x14ac:dyDescent="0.2">
      <c r="B21" s="153"/>
      <c r="C21" s="153"/>
      <c r="D21" s="153"/>
      <c r="E21" s="153"/>
      <c r="F21" s="147"/>
    </row>
    <row r="22" spans="2:6" x14ac:dyDescent="0.2">
      <c r="B22" s="153"/>
      <c r="C22" s="153"/>
      <c r="D22" s="153"/>
      <c r="E22" s="153"/>
      <c r="F22" s="147"/>
    </row>
    <row r="23" spans="2:6" x14ac:dyDescent="0.2">
      <c r="B23" s="153"/>
      <c r="C23" s="153"/>
      <c r="D23" s="153"/>
      <c r="E23" s="153"/>
      <c r="F23" s="147"/>
    </row>
    <row r="24" spans="2:6" x14ac:dyDescent="0.2">
      <c r="B24" s="153"/>
      <c r="C24" s="153"/>
      <c r="D24" s="153"/>
      <c r="E24" s="153"/>
      <c r="F24" s="147"/>
    </row>
    <row r="25" spans="2:6" x14ac:dyDescent="0.2">
      <c r="B25" s="153"/>
      <c r="C25" s="153"/>
      <c r="D25" s="153"/>
      <c r="E25" s="153"/>
      <c r="F25" s="147"/>
    </row>
    <row r="26" spans="2:6" x14ac:dyDescent="0.2">
      <c r="B26" s="153"/>
      <c r="C26" s="153"/>
      <c r="D26" s="153"/>
      <c r="E26" s="153"/>
      <c r="F26" s="147"/>
    </row>
    <row r="27" spans="2:6" x14ac:dyDescent="0.2">
      <c r="B27" s="153"/>
      <c r="C27" s="153"/>
      <c r="D27" s="153"/>
      <c r="E27" s="153"/>
      <c r="F27" s="147"/>
    </row>
    <row r="28" spans="2:6" x14ac:dyDescent="0.2">
      <c r="B28" s="153"/>
      <c r="C28" s="153"/>
      <c r="D28" s="153"/>
      <c r="E28" s="153"/>
      <c r="F28" s="147"/>
    </row>
    <row r="29" spans="2:6" x14ac:dyDescent="0.2">
      <c r="B29" s="153"/>
      <c r="C29" s="153"/>
      <c r="D29" s="153"/>
      <c r="E29" s="153"/>
      <c r="F29" s="147"/>
    </row>
    <row r="30" spans="2:6" x14ac:dyDescent="0.2">
      <c r="B30" s="153"/>
      <c r="C30" s="153"/>
      <c r="D30" s="153"/>
      <c r="E30" s="153"/>
      <c r="F30" s="147"/>
    </row>
    <row r="31" spans="2:6" x14ac:dyDescent="0.2">
      <c r="B31" s="153"/>
      <c r="C31" s="153"/>
      <c r="D31" s="153"/>
      <c r="E31" s="153"/>
      <c r="F31" s="147"/>
    </row>
    <row r="32" spans="2:6" x14ac:dyDescent="0.2">
      <c r="B32" s="153"/>
      <c r="C32" s="153"/>
      <c r="D32" s="153"/>
      <c r="E32" s="153"/>
      <c r="F32" s="147"/>
    </row>
    <row r="33" spans="2:8" x14ac:dyDescent="0.2">
      <c r="B33" s="153"/>
      <c r="C33" s="153"/>
      <c r="D33" s="153"/>
      <c r="E33" s="153"/>
      <c r="F33" s="147"/>
    </row>
    <row r="34" spans="2:8" x14ac:dyDescent="0.2">
      <c r="B34" s="153"/>
      <c r="C34" s="153"/>
      <c r="D34" s="153"/>
      <c r="E34" s="153"/>
      <c r="F34" s="147"/>
    </row>
    <row r="35" spans="2:8" x14ac:dyDescent="0.2">
      <c r="B35" s="153"/>
      <c r="C35" s="153"/>
      <c r="D35" s="153"/>
      <c r="E35" s="153"/>
      <c r="F35" s="147"/>
    </row>
    <row r="36" spans="2:8" x14ac:dyDescent="0.2">
      <c r="B36" s="153"/>
      <c r="C36" s="153"/>
      <c r="D36" s="153"/>
      <c r="E36" s="153"/>
      <c r="F36" s="147"/>
    </row>
    <row r="37" spans="2:8" x14ac:dyDescent="0.2">
      <c r="B37" s="153"/>
      <c r="C37" s="153"/>
      <c r="D37" s="153"/>
      <c r="E37" s="153"/>
      <c r="F37" s="147"/>
    </row>
    <row r="38" spans="2:8" x14ac:dyDescent="0.2">
      <c r="B38" s="153"/>
      <c r="C38" s="153"/>
      <c r="D38" s="153"/>
      <c r="E38" s="153"/>
      <c r="F38" s="147"/>
    </row>
    <row r="39" spans="2:8" x14ac:dyDescent="0.2">
      <c r="B39" s="147"/>
      <c r="C39" s="147"/>
      <c r="D39" s="147"/>
      <c r="E39" s="147"/>
      <c r="F39" s="147"/>
    </row>
    <row r="40" spans="2:8" x14ac:dyDescent="0.2">
      <c r="B40" s="147"/>
      <c r="C40" s="147"/>
      <c r="D40" s="147"/>
      <c r="E40" s="147"/>
      <c r="F40" s="147"/>
    </row>
    <row r="48" spans="2:8" s="121" customFormat="1" ht="33" x14ac:dyDescent="0.45">
      <c r="B48" s="134" t="s">
        <v>158</v>
      </c>
      <c r="C48" s="126"/>
      <c r="D48" s="126"/>
      <c r="E48" s="126"/>
      <c r="F48" s="126"/>
      <c r="G48" s="126"/>
      <c r="H48" s="126"/>
    </row>
    <row r="49" spans="2:8" x14ac:dyDescent="0.2">
      <c r="B49" s="132"/>
      <c r="C49" s="127"/>
      <c r="D49" s="127"/>
      <c r="E49" s="127"/>
      <c r="F49" s="127"/>
      <c r="G49" s="127"/>
      <c r="H49" s="127"/>
    </row>
    <row r="50" spans="2:8" x14ac:dyDescent="0.2">
      <c r="B50" s="132"/>
      <c r="C50" s="127"/>
      <c r="D50" s="127"/>
      <c r="E50" s="127"/>
      <c r="F50" s="127"/>
      <c r="G50" s="127"/>
      <c r="H50" s="127"/>
    </row>
    <row r="51" spans="2:8" x14ac:dyDescent="0.2">
      <c r="B51" s="132"/>
      <c r="C51" s="127"/>
      <c r="D51" s="127"/>
      <c r="E51" s="127"/>
      <c r="F51" s="127"/>
      <c r="G51" s="127"/>
      <c r="H51" s="127"/>
    </row>
    <row r="52" spans="2:8" s="121" customFormat="1" x14ac:dyDescent="0.2">
      <c r="B52" s="133" t="s">
        <v>35</v>
      </c>
      <c r="C52" s="126"/>
      <c r="D52" s="126"/>
      <c r="E52" s="126"/>
      <c r="F52" s="126"/>
      <c r="G52" s="126"/>
      <c r="H52" s="126"/>
    </row>
    <row r="53" spans="2:8" s="121" customFormat="1" x14ac:dyDescent="0.2">
      <c r="B53" s="128" t="s">
        <v>166</v>
      </c>
      <c r="C53" s="126"/>
      <c r="D53" s="126"/>
      <c r="E53" s="126"/>
      <c r="F53" s="126"/>
      <c r="G53" s="126"/>
      <c r="H53" s="126"/>
    </row>
    <row r="54" spans="2:8" s="121" customFormat="1" x14ac:dyDescent="0.2">
      <c r="B54" s="128" t="s">
        <v>159</v>
      </c>
      <c r="C54" s="126"/>
      <c r="D54" s="126"/>
      <c r="E54" s="126"/>
      <c r="F54" s="126"/>
      <c r="G54" s="126"/>
      <c r="H54" s="126"/>
    </row>
    <row r="55" spans="2:8" ht="15" customHeight="1" x14ac:dyDescent="0.2">
      <c r="B55" s="127"/>
      <c r="C55" s="127"/>
      <c r="D55" s="127"/>
      <c r="E55" s="127"/>
      <c r="F55" s="127"/>
      <c r="G55" s="127"/>
      <c r="H55" s="127"/>
    </row>
    <row r="56" spans="2:8" s="121" customFormat="1" x14ac:dyDescent="0.2">
      <c r="B56" s="120" t="s">
        <v>60</v>
      </c>
      <c r="C56" s="126"/>
      <c r="D56" s="126"/>
      <c r="E56" s="126"/>
      <c r="F56" s="126"/>
      <c r="G56" s="126"/>
      <c r="H56" s="126"/>
    </row>
    <row r="57" spans="2:8" s="121" customFormat="1" x14ac:dyDescent="0.2">
      <c r="B57" s="129" t="s">
        <v>61</v>
      </c>
      <c r="C57" s="126"/>
      <c r="D57" s="126"/>
      <c r="E57" s="126"/>
      <c r="F57" s="126"/>
      <c r="G57" s="126"/>
      <c r="H57" s="126"/>
    </row>
    <row r="58" spans="2:8" s="121" customFormat="1" x14ac:dyDescent="0.2">
      <c r="B58" s="120" t="s">
        <v>144</v>
      </c>
      <c r="C58" s="126"/>
      <c r="D58" s="126"/>
      <c r="E58" s="126"/>
      <c r="F58" s="126"/>
      <c r="G58" s="126"/>
      <c r="H58" s="126"/>
    </row>
    <row r="59" spans="2:8" ht="15" customHeight="1" x14ac:dyDescent="0.2">
      <c r="B59" s="132"/>
      <c r="C59" s="127"/>
      <c r="D59" s="127"/>
      <c r="E59" s="127"/>
      <c r="F59" s="127"/>
      <c r="G59" s="127"/>
      <c r="H59" s="127"/>
    </row>
    <row r="60" spans="2:8" ht="18" x14ac:dyDescent="0.25">
      <c r="B60" s="131" t="s">
        <v>154</v>
      </c>
      <c r="C60" s="127"/>
      <c r="D60" s="127"/>
      <c r="E60" s="127"/>
      <c r="F60" s="127"/>
      <c r="G60" s="127"/>
      <c r="H60" s="127"/>
    </row>
    <row r="61" spans="2:8" x14ac:dyDescent="0.2">
      <c r="B61" s="46" t="s">
        <v>36</v>
      </c>
      <c r="C61" s="127"/>
      <c r="D61" s="127"/>
      <c r="E61" s="127"/>
      <c r="F61" s="127"/>
      <c r="G61" s="127"/>
      <c r="H61" s="127"/>
    </row>
    <row r="62" spans="2:8" x14ac:dyDescent="0.2">
      <c r="B62" s="127"/>
      <c r="C62" s="127"/>
      <c r="D62" s="127"/>
      <c r="E62" s="127"/>
      <c r="F62" s="127"/>
      <c r="G62" s="127"/>
      <c r="H62" s="12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activeCell="M10" sqref="M10"/>
    </sheetView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4.25" customHeight="1" x14ac:dyDescent="0.2">
      <c r="A1" s="43" t="s">
        <v>141</v>
      </c>
      <c r="B1" s="43"/>
      <c r="C1" s="43"/>
      <c r="D1" s="43"/>
      <c r="E1" s="43"/>
      <c r="F1" s="43"/>
      <c r="G1" s="43"/>
      <c r="H1" s="43"/>
    </row>
    <row r="2" spans="1:11" s="1" customFormat="1" ht="22.5" customHeight="1" x14ac:dyDescent="0.2">
      <c r="A2" s="44" t="s">
        <v>21</v>
      </c>
      <c r="B2" s="44"/>
      <c r="C2" s="44"/>
      <c r="D2" s="44"/>
      <c r="E2" s="44"/>
      <c r="F2" s="44"/>
      <c r="G2" s="44"/>
      <c r="H2" s="44"/>
    </row>
    <row r="3" spans="1:11" ht="15" customHeight="1" x14ac:dyDescent="0.2">
      <c r="A3" s="184" t="s">
        <v>37</v>
      </c>
      <c r="B3" s="177" t="s">
        <v>38</v>
      </c>
      <c r="C3" s="189" t="s">
        <v>39</v>
      </c>
      <c r="D3" s="190"/>
      <c r="E3" s="190"/>
      <c r="F3" s="190"/>
      <c r="G3" s="190"/>
      <c r="H3" s="181" t="s">
        <v>142</v>
      </c>
    </row>
    <row r="4" spans="1:11" ht="12.75" customHeight="1" x14ac:dyDescent="0.2">
      <c r="A4" s="185"/>
      <c r="B4" s="187"/>
      <c r="C4" s="175" t="s">
        <v>40</v>
      </c>
      <c r="D4" s="177" t="s">
        <v>41</v>
      </c>
      <c r="E4" s="179" t="s">
        <v>42</v>
      </c>
      <c r="F4" s="180"/>
      <c r="G4" s="180"/>
      <c r="H4" s="182"/>
    </row>
    <row r="5" spans="1:11" ht="12.75" customHeight="1" x14ac:dyDescent="0.2">
      <c r="A5" s="186"/>
      <c r="B5" s="188"/>
      <c r="C5" s="176"/>
      <c r="D5" s="178"/>
      <c r="E5" s="130" t="s">
        <v>43</v>
      </c>
      <c r="F5" s="35" t="s">
        <v>44</v>
      </c>
      <c r="G5" s="130" t="s">
        <v>45</v>
      </c>
      <c r="H5" s="183"/>
      <c r="J5" s="145"/>
    </row>
    <row r="6" spans="1:11" ht="36" customHeight="1" x14ac:dyDescent="0.2">
      <c r="B6" s="61">
        <v>2019</v>
      </c>
      <c r="C6" s="60"/>
      <c r="D6" s="60"/>
      <c r="E6" s="60"/>
      <c r="F6" s="60"/>
      <c r="G6" s="60"/>
      <c r="H6" s="60"/>
    </row>
    <row r="7" spans="1:11" ht="18" customHeight="1" x14ac:dyDescent="0.2">
      <c r="A7" s="118" t="s">
        <v>46</v>
      </c>
      <c r="B7" s="36">
        <v>6508980.2400000002</v>
      </c>
      <c r="C7" s="37">
        <v>5396890.4800000004</v>
      </c>
      <c r="D7" s="37">
        <v>1112089.76</v>
      </c>
      <c r="E7" s="37">
        <v>536084.31999999995</v>
      </c>
      <c r="F7" s="37">
        <v>567736.55000000005</v>
      </c>
      <c r="G7" s="37">
        <v>8268.89</v>
      </c>
      <c r="H7" s="37">
        <v>206683.22</v>
      </c>
      <c r="J7" s="146">
        <f>SUM(C7+E7+F7+G7)-B7</f>
        <v>0</v>
      </c>
    </row>
    <row r="8" spans="1:11" ht="18" customHeight="1" x14ac:dyDescent="0.2">
      <c r="A8" s="118" t="s">
        <v>47</v>
      </c>
      <c r="B8" s="36">
        <v>6516116.46</v>
      </c>
      <c r="C8" s="37">
        <v>5276975.07</v>
      </c>
      <c r="D8" s="37">
        <v>1239141.3899999999</v>
      </c>
      <c r="E8" s="37">
        <v>535925.75</v>
      </c>
      <c r="F8" s="37">
        <v>694533.08</v>
      </c>
      <c r="G8" s="37">
        <v>8682.56</v>
      </c>
      <c r="H8" s="37">
        <v>216931.94</v>
      </c>
      <c r="J8" s="146">
        <f t="shared" ref="J8:J21" si="0">SUM(C8+E8+F8+G8)-B8</f>
        <v>0</v>
      </c>
      <c r="K8" s="49"/>
    </row>
    <row r="9" spans="1:11" ht="18" customHeight="1" x14ac:dyDescent="0.2">
      <c r="A9" s="118" t="s">
        <v>50</v>
      </c>
      <c r="B9" s="36">
        <v>7015725.4500000002</v>
      </c>
      <c r="C9" s="37">
        <v>5562982.5899999999</v>
      </c>
      <c r="D9" s="37">
        <v>1452742.86</v>
      </c>
      <c r="E9" s="37">
        <v>733387.43</v>
      </c>
      <c r="F9" s="37">
        <v>709887.19</v>
      </c>
      <c r="G9" s="37">
        <v>9468.24</v>
      </c>
      <c r="H9" s="37">
        <v>297457.78000000003</v>
      </c>
      <c r="J9" s="146">
        <f t="shared" si="0"/>
        <v>0</v>
      </c>
      <c r="K9" s="47"/>
    </row>
    <row r="10" spans="1:11" ht="18" customHeight="1" x14ac:dyDescent="0.2">
      <c r="A10" s="118" t="s">
        <v>51</v>
      </c>
      <c r="B10" s="36">
        <v>8545354.5999999996</v>
      </c>
      <c r="C10" s="37">
        <v>7063731.2199999997</v>
      </c>
      <c r="D10" s="37">
        <v>1481623.38</v>
      </c>
      <c r="E10" s="37">
        <v>810710.47</v>
      </c>
      <c r="F10" s="37">
        <v>660404</v>
      </c>
      <c r="G10" s="37">
        <v>10508.91</v>
      </c>
      <c r="H10" s="37">
        <v>450476.82</v>
      </c>
      <c r="J10" s="146">
        <f t="shared" si="0"/>
        <v>0</v>
      </c>
      <c r="K10" s="47"/>
    </row>
    <row r="11" spans="1:11" ht="18" customHeight="1" x14ac:dyDescent="0.2">
      <c r="A11" s="118" t="s">
        <v>52</v>
      </c>
      <c r="B11" s="36">
        <v>8685527.9399999995</v>
      </c>
      <c r="C11" s="37">
        <v>7131343.2300000004</v>
      </c>
      <c r="D11" s="37">
        <v>1554184.71</v>
      </c>
      <c r="E11" s="37">
        <v>911717.16</v>
      </c>
      <c r="F11" s="37">
        <v>631367.28</v>
      </c>
      <c r="G11" s="37">
        <v>11100.27</v>
      </c>
      <c r="H11" s="37">
        <v>477769.49</v>
      </c>
      <c r="J11" s="146">
        <f t="shared" si="0"/>
        <v>0</v>
      </c>
      <c r="K11" s="47"/>
    </row>
    <row r="12" spans="1:11" ht="18" customHeight="1" x14ac:dyDescent="0.2">
      <c r="A12" s="118" t="s">
        <v>53</v>
      </c>
      <c r="B12" s="36">
        <v>8582469.2400000002</v>
      </c>
      <c r="C12" s="37">
        <v>7035007.5</v>
      </c>
      <c r="D12" s="37">
        <v>1547461.74</v>
      </c>
      <c r="E12" s="37">
        <v>935051.02</v>
      </c>
      <c r="F12" s="37">
        <v>601844.26</v>
      </c>
      <c r="G12" s="37">
        <v>10566.46</v>
      </c>
      <c r="H12" s="37">
        <v>581289.66</v>
      </c>
      <c r="J12" s="146">
        <f t="shared" si="0"/>
        <v>0</v>
      </c>
      <c r="K12" s="47"/>
    </row>
    <row r="13" spans="1:11" ht="18" customHeight="1" x14ac:dyDescent="0.2">
      <c r="A13" s="118" t="s">
        <v>54</v>
      </c>
      <c r="B13" s="36">
        <v>9631070.8399999999</v>
      </c>
      <c r="C13" s="37">
        <v>7916744</v>
      </c>
      <c r="D13" s="37">
        <v>1714326.84</v>
      </c>
      <c r="E13" s="37">
        <v>1071824.46</v>
      </c>
      <c r="F13" s="37">
        <v>631552.73</v>
      </c>
      <c r="G13" s="37">
        <v>10949.65</v>
      </c>
      <c r="H13" s="37">
        <v>709611.79</v>
      </c>
      <c r="J13" s="146">
        <f t="shared" si="0"/>
        <v>0</v>
      </c>
    </row>
    <row r="14" spans="1:11" ht="18" customHeight="1" x14ac:dyDescent="0.2">
      <c r="A14" s="118" t="s">
        <v>55</v>
      </c>
      <c r="B14" s="36">
        <v>8280890.4100000001</v>
      </c>
      <c r="C14" s="37">
        <v>6832138.0199999996</v>
      </c>
      <c r="D14" s="37">
        <v>1448752.39</v>
      </c>
      <c r="E14" s="37">
        <v>886302.05</v>
      </c>
      <c r="F14" s="37">
        <v>551100.19999999995</v>
      </c>
      <c r="G14" s="37">
        <v>11350.14</v>
      </c>
      <c r="H14" s="37">
        <v>511462.94</v>
      </c>
      <c r="J14" s="146">
        <f t="shared" si="0"/>
        <v>0</v>
      </c>
    </row>
    <row r="15" spans="1:11" ht="18" customHeight="1" x14ac:dyDescent="0.2">
      <c r="A15" s="118" t="s">
        <v>56</v>
      </c>
      <c r="B15" s="36">
        <v>7529370.4400000004</v>
      </c>
      <c r="C15" s="37">
        <v>6253462.8799999999</v>
      </c>
      <c r="D15" s="37">
        <v>1275907.56</v>
      </c>
      <c r="E15" s="37">
        <v>746007.31</v>
      </c>
      <c r="F15" s="37">
        <v>520570.31</v>
      </c>
      <c r="G15" s="37">
        <v>9329.94</v>
      </c>
      <c r="H15" s="37">
        <v>325643.19</v>
      </c>
      <c r="J15" s="146">
        <f t="shared" si="0"/>
        <v>0</v>
      </c>
    </row>
    <row r="16" spans="1:11" ht="18" customHeight="1" x14ac:dyDescent="0.2">
      <c r="A16" s="118" t="s">
        <v>57</v>
      </c>
      <c r="B16" s="36">
        <v>7273459.2999999998</v>
      </c>
      <c r="C16" s="37">
        <v>6028851.0599999996</v>
      </c>
      <c r="D16" s="37">
        <v>1244608.24</v>
      </c>
      <c r="E16" s="37">
        <v>655776.26</v>
      </c>
      <c r="F16" s="37">
        <v>578865.57999999996</v>
      </c>
      <c r="G16" s="37">
        <v>9966.4</v>
      </c>
      <c r="H16" s="37">
        <v>241987.11</v>
      </c>
      <c r="J16" s="146">
        <f t="shared" si="0"/>
        <v>0</v>
      </c>
    </row>
    <row r="17" spans="1:13" ht="18" customHeight="1" x14ac:dyDescent="0.2">
      <c r="A17" s="135" t="s">
        <v>58</v>
      </c>
      <c r="B17" s="36">
        <f>'Tabelle 1+2'!C27</f>
        <v>6672698.5599999996</v>
      </c>
      <c r="C17" s="37">
        <f>'Tabelle 1+2'!C29</f>
        <v>5627210.4699999997</v>
      </c>
      <c r="D17" s="37">
        <f>'Tabelle 1+2'!C30</f>
        <v>1045488.09</v>
      </c>
      <c r="E17" s="37">
        <f>'Tabelle 1+2'!C31</f>
        <v>581007.39</v>
      </c>
      <c r="F17" s="37">
        <f>'Tabelle 1+2'!C32</f>
        <v>454649.39</v>
      </c>
      <c r="G17" s="37">
        <f>'Tabelle 1+2'!C33</f>
        <v>9831.31</v>
      </c>
      <c r="H17" s="37">
        <f>'Tabelle 1+2'!C51</f>
        <v>212382.8</v>
      </c>
      <c r="J17" s="146"/>
      <c r="K17" s="34" t="s">
        <v>145</v>
      </c>
    </row>
    <row r="18" spans="1:13" ht="18" customHeight="1" x14ac:dyDescent="0.2">
      <c r="A18" s="118" t="s">
        <v>59</v>
      </c>
      <c r="B18" s="36">
        <v>6999734.7800000003</v>
      </c>
      <c r="C18" s="37">
        <v>6025037.21</v>
      </c>
      <c r="D18" s="37">
        <v>974697.57</v>
      </c>
      <c r="E18" s="37">
        <v>565572.31000000006</v>
      </c>
      <c r="F18" s="37">
        <v>394681.44</v>
      </c>
      <c r="G18" s="37">
        <v>14443.82</v>
      </c>
      <c r="H18" s="37">
        <v>223614.34</v>
      </c>
      <c r="J18" s="146">
        <f t="shared" si="0"/>
        <v>0</v>
      </c>
    </row>
    <row r="19" spans="1:13" ht="36" customHeight="1" x14ac:dyDescent="0.2">
      <c r="B19" s="61">
        <v>2020</v>
      </c>
      <c r="C19" s="62"/>
      <c r="D19" s="62"/>
      <c r="E19" s="62"/>
      <c r="F19" s="62"/>
      <c r="G19" s="62"/>
      <c r="H19" s="62"/>
      <c r="J19" s="146"/>
    </row>
    <row r="20" spans="1:13" ht="18" customHeight="1" x14ac:dyDescent="0.2">
      <c r="A20" s="118" t="s">
        <v>46</v>
      </c>
      <c r="B20" s="36">
        <v>6495861.7800000003</v>
      </c>
      <c r="C20" s="37">
        <v>5355707.88</v>
      </c>
      <c r="D20" s="37">
        <v>1140153.8999999999</v>
      </c>
      <c r="E20" s="37">
        <v>547834.81000000006</v>
      </c>
      <c r="F20" s="37">
        <v>584448.1</v>
      </c>
      <c r="G20" s="37">
        <v>7870.99</v>
      </c>
      <c r="H20" s="37">
        <v>222662.49</v>
      </c>
      <c r="J20" s="146">
        <f t="shared" si="0"/>
        <v>0</v>
      </c>
    </row>
    <row r="21" spans="1:13" ht="18" customHeight="1" x14ac:dyDescent="0.2">
      <c r="A21" s="118" t="s">
        <v>47</v>
      </c>
      <c r="B21" s="36">
        <v>6414888.0199999996</v>
      </c>
      <c r="C21" s="37">
        <v>5277740.75</v>
      </c>
      <c r="D21" s="37">
        <v>1137147.27</v>
      </c>
      <c r="E21" s="37">
        <v>535229.63</v>
      </c>
      <c r="F21" s="37">
        <v>593748.77</v>
      </c>
      <c r="G21" s="37">
        <v>8168.87</v>
      </c>
      <c r="H21" s="37">
        <v>223047.05</v>
      </c>
      <c r="J21" s="146">
        <f t="shared" si="0"/>
        <v>0</v>
      </c>
      <c r="M21" s="34" t="s">
        <v>145</v>
      </c>
    </row>
    <row r="22" spans="1:13" ht="18" customHeight="1" x14ac:dyDescent="0.2">
      <c r="A22" s="118" t="s">
        <v>50</v>
      </c>
      <c r="B22" s="37">
        <v>6798627.3099999996</v>
      </c>
      <c r="C22" s="37">
        <v>5552693.21</v>
      </c>
      <c r="D22" s="37">
        <v>1245934.1000000001</v>
      </c>
      <c r="E22" s="37">
        <v>550552.38</v>
      </c>
      <c r="F22" s="37">
        <v>684656.14</v>
      </c>
      <c r="G22" s="37">
        <v>10725.58</v>
      </c>
      <c r="H22" s="37">
        <v>315566.45</v>
      </c>
    </row>
    <row r="23" spans="1:13" ht="18" customHeight="1" x14ac:dyDescent="0.2">
      <c r="A23" s="118" t="s">
        <v>51</v>
      </c>
      <c r="B23" s="37">
        <v>7066731.0999999996</v>
      </c>
      <c r="C23" s="37">
        <v>5758162.9800000004</v>
      </c>
      <c r="D23" s="37">
        <v>1308568.1200000001</v>
      </c>
      <c r="E23" s="37">
        <v>532337.38</v>
      </c>
      <c r="F23" s="37">
        <v>766814.71</v>
      </c>
      <c r="G23" s="37">
        <v>9416.0300000000007</v>
      </c>
      <c r="H23" s="37">
        <v>432269.3</v>
      </c>
    </row>
    <row r="24" spans="1:13" ht="18" customHeight="1" x14ac:dyDescent="0.2">
      <c r="A24" s="118" t="s">
        <v>52</v>
      </c>
      <c r="B24" s="37">
        <v>7558216.9699999997</v>
      </c>
      <c r="C24" s="37">
        <v>6317708.79</v>
      </c>
      <c r="D24" s="37">
        <v>1240508.18</v>
      </c>
      <c r="E24" s="37">
        <v>642803.93000000005</v>
      </c>
      <c r="F24" s="37">
        <v>587945.67000000004</v>
      </c>
      <c r="G24" s="37">
        <v>9758.58</v>
      </c>
      <c r="H24" s="37">
        <v>471995.11</v>
      </c>
    </row>
    <row r="25" spans="1:13" ht="18" customHeight="1" x14ac:dyDescent="0.2">
      <c r="A25" s="118" t="s">
        <v>53</v>
      </c>
      <c r="B25" s="37">
        <v>8423402.3200000003</v>
      </c>
      <c r="C25" s="37">
        <v>6910726.0999999996</v>
      </c>
      <c r="D25" s="37">
        <v>1512676.22</v>
      </c>
      <c r="E25" s="37">
        <v>858696.43</v>
      </c>
      <c r="F25" s="37">
        <v>643804.88</v>
      </c>
      <c r="G25" s="37">
        <v>10174.91</v>
      </c>
      <c r="H25" s="37">
        <v>534497.38</v>
      </c>
    </row>
    <row r="26" spans="1:13" ht="18" customHeight="1" x14ac:dyDescent="0.2">
      <c r="A26" s="118" t="s">
        <v>54</v>
      </c>
      <c r="B26" s="37">
        <v>9210692.75</v>
      </c>
      <c r="C26" s="37">
        <v>7439694.9900000002</v>
      </c>
      <c r="D26" s="37">
        <v>1770997.76</v>
      </c>
      <c r="E26" s="37">
        <v>1089235.1100000001</v>
      </c>
      <c r="F26" s="37">
        <v>671239</v>
      </c>
      <c r="G26" s="37">
        <v>10523.65</v>
      </c>
      <c r="H26" s="37">
        <v>596972.16</v>
      </c>
    </row>
    <row r="27" spans="1:13" ht="18" customHeight="1" x14ac:dyDescent="0.2">
      <c r="A27" s="118" t="s">
        <v>55</v>
      </c>
      <c r="B27" s="37">
        <v>8446854.9800000004</v>
      </c>
      <c r="C27" s="37">
        <v>6983318.6900000004</v>
      </c>
      <c r="D27" s="37">
        <v>1463536.29</v>
      </c>
      <c r="E27" s="37">
        <v>877004.64</v>
      </c>
      <c r="F27" s="37">
        <v>577062.22</v>
      </c>
      <c r="G27" s="37">
        <v>9469.43</v>
      </c>
      <c r="H27" s="37">
        <v>582506.59</v>
      </c>
    </row>
    <row r="28" spans="1:13" ht="18" customHeight="1" x14ac:dyDescent="0.2">
      <c r="A28" s="118" t="s">
        <v>56</v>
      </c>
      <c r="B28" s="37">
        <v>7700801.71</v>
      </c>
      <c r="C28" s="37">
        <v>6348584.9199999999</v>
      </c>
      <c r="D28" s="37">
        <v>1352216.79</v>
      </c>
      <c r="E28" s="37">
        <v>752774.04</v>
      </c>
      <c r="F28" s="37">
        <v>590036.72</v>
      </c>
      <c r="G28" s="37">
        <v>9406.0300000000007</v>
      </c>
      <c r="H28" s="37">
        <v>340607.16</v>
      </c>
    </row>
    <row r="29" spans="1:13" ht="18" customHeight="1" x14ac:dyDescent="0.2">
      <c r="A29" s="118" t="s">
        <v>57</v>
      </c>
      <c r="B29" s="37">
        <v>6639149.5499999998</v>
      </c>
      <c r="C29" s="37">
        <v>5428346.21</v>
      </c>
      <c r="D29" s="37">
        <v>1210803.3400000001</v>
      </c>
      <c r="E29" s="37">
        <v>549655.47</v>
      </c>
      <c r="F29" s="37">
        <v>652037.99</v>
      </c>
      <c r="G29" s="37">
        <v>9109.8799999999992</v>
      </c>
      <c r="H29" s="37">
        <v>229007.56</v>
      </c>
    </row>
    <row r="30" spans="1:13" ht="18" customHeight="1" x14ac:dyDescent="0.2">
      <c r="A30" s="135" t="s">
        <v>58</v>
      </c>
      <c r="B30" s="36">
        <f>'Tabelle 1+2'!B27</f>
        <v>5733953.9199999999</v>
      </c>
      <c r="C30" s="37">
        <f>'Tabelle 1+2'!B29</f>
        <v>4774036.1100000003</v>
      </c>
      <c r="D30" s="37">
        <f>'Tabelle 1+2'!B30</f>
        <v>959917.81</v>
      </c>
      <c r="E30" s="37">
        <f>'Tabelle 1+2'!B31</f>
        <v>439375.05</v>
      </c>
      <c r="F30" s="37">
        <f>'Tabelle 1+2'!B32</f>
        <v>511319.95</v>
      </c>
      <c r="G30" s="37">
        <f>'Tabelle 1+2'!B33</f>
        <v>9222.81</v>
      </c>
      <c r="H30" s="37">
        <f>'Tabelle 1+2'!B51</f>
        <v>185309.74</v>
      </c>
    </row>
    <row r="31" spans="1:13" ht="18" customHeight="1" x14ac:dyDescent="0.2">
      <c r="A31" s="135"/>
      <c r="B31" s="37"/>
      <c r="C31" s="37"/>
      <c r="D31" s="37"/>
      <c r="E31" s="37"/>
      <c r="F31" s="37"/>
      <c r="G31" s="37"/>
      <c r="H31" s="37"/>
    </row>
    <row r="32" spans="1:13" ht="18" customHeight="1" x14ac:dyDescent="0.2">
      <c r="A32" s="135"/>
      <c r="B32" s="37"/>
      <c r="C32" s="37"/>
      <c r="D32" s="37"/>
      <c r="E32" s="37"/>
      <c r="F32" s="37"/>
      <c r="G32" s="37"/>
      <c r="H32" s="37"/>
    </row>
    <row r="33" spans="1:8" ht="18" customHeight="1" x14ac:dyDescent="0.2">
      <c r="B33" s="62" t="s">
        <v>48</v>
      </c>
      <c r="C33" s="46"/>
      <c r="D33" s="46"/>
      <c r="E33" s="46"/>
      <c r="F33" s="46"/>
      <c r="G33" s="46"/>
      <c r="H33" s="46"/>
    </row>
    <row r="34" spans="1:8" ht="18" customHeight="1" x14ac:dyDescent="0.2">
      <c r="B34" s="62" t="s">
        <v>155</v>
      </c>
      <c r="C34" s="62"/>
      <c r="D34" s="62"/>
      <c r="E34" s="62"/>
      <c r="F34" s="62"/>
      <c r="G34" s="62"/>
      <c r="H34" s="62"/>
    </row>
    <row r="35" spans="1:8" ht="18" customHeight="1" x14ac:dyDescent="0.2">
      <c r="B35" s="62"/>
      <c r="C35" s="62"/>
      <c r="D35" s="62"/>
      <c r="E35" s="62"/>
      <c r="F35" s="62"/>
      <c r="G35" s="62"/>
      <c r="H35" s="62"/>
    </row>
    <row r="36" spans="1:8" ht="18" customHeight="1" x14ac:dyDescent="0.2">
      <c r="A36" s="118" t="s">
        <v>46</v>
      </c>
      <c r="B36" s="58">
        <f t="shared" ref="B36:H46" si="1">B20/B7*100-100</f>
        <v>-0.20154401329077132</v>
      </c>
      <c r="C36" s="59">
        <f t="shared" si="1"/>
        <v>-0.76308015055366241</v>
      </c>
      <c r="D36" s="59">
        <f t="shared" si="1"/>
        <v>2.5235498976269497</v>
      </c>
      <c r="E36" s="59">
        <f t="shared" si="1"/>
        <v>2.1919107800056707</v>
      </c>
      <c r="F36" s="59">
        <f t="shared" si="1"/>
        <v>2.9435395695415139</v>
      </c>
      <c r="G36" s="59">
        <f t="shared" si="1"/>
        <v>-4.8120122531561123</v>
      </c>
      <c r="H36" s="59">
        <f t="shared" si="1"/>
        <v>7.7312855876737245</v>
      </c>
    </row>
    <row r="37" spans="1:8" ht="18" customHeight="1" x14ac:dyDescent="0.2">
      <c r="A37" s="118" t="s">
        <v>47</v>
      </c>
      <c r="B37" s="58">
        <f t="shared" si="1"/>
        <v>-1.5535087597252755</v>
      </c>
      <c r="C37" s="59">
        <f t="shared" si="1"/>
        <v>1.4509827881354909E-2</v>
      </c>
      <c r="D37" s="59">
        <f t="shared" si="1"/>
        <v>-8.2310316500685872</v>
      </c>
      <c r="E37" s="59">
        <f t="shared" si="1"/>
        <v>-0.12989112764221034</v>
      </c>
      <c r="F37" s="59">
        <f t="shared" si="1"/>
        <v>-14.511088514315247</v>
      </c>
      <c r="G37" s="59">
        <f t="shared" si="1"/>
        <v>-5.9163426454870347</v>
      </c>
      <c r="H37" s="59">
        <f t="shared" si="1"/>
        <v>2.8189071650767517</v>
      </c>
    </row>
    <row r="38" spans="1:8" ht="18" customHeight="1" x14ac:dyDescent="0.2">
      <c r="A38" s="118" t="s">
        <v>50</v>
      </c>
      <c r="B38" s="58">
        <f t="shared" si="1"/>
        <v>-3.0944503394157294</v>
      </c>
      <c r="C38" s="59">
        <f t="shared" si="1"/>
        <v>-0.18496157112726053</v>
      </c>
      <c r="D38" s="59">
        <f t="shared" si="1"/>
        <v>-14.235744376675157</v>
      </c>
      <c r="E38" s="59">
        <f t="shared" si="1"/>
        <v>-24.930213216225965</v>
      </c>
      <c r="F38" s="59">
        <f t="shared" si="1"/>
        <v>-3.5542337367716073</v>
      </c>
      <c r="G38" s="59">
        <f t="shared" si="1"/>
        <v>13.27955353898929</v>
      </c>
      <c r="H38" s="59">
        <f t="shared" si="1"/>
        <v>6.0878118568625155</v>
      </c>
    </row>
    <row r="39" spans="1:8" ht="18" customHeight="1" x14ac:dyDescent="0.2">
      <c r="A39" s="118" t="s">
        <v>51</v>
      </c>
      <c r="B39" s="58">
        <f t="shared" si="1"/>
        <v>-17.303243331762957</v>
      </c>
      <c r="C39" s="59">
        <f t="shared" si="1"/>
        <v>-18.482699855615394</v>
      </c>
      <c r="D39" s="59">
        <f t="shared" si="1"/>
        <v>-11.680111311418401</v>
      </c>
      <c r="E39" s="59">
        <f t="shared" si="1"/>
        <v>-34.336930421041671</v>
      </c>
      <c r="F39" s="59">
        <f t="shared" si="1"/>
        <v>16.112971756682271</v>
      </c>
      <c r="G39" s="59">
        <f t="shared" si="1"/>
        <v>-10.399556186131576</v>
      </c>
      <c r="H39" s="59">
        <f t="shared" si="1"/>
        <v>-4.0418328294894366</v>
      </c>
    </row>
    <row r="40" spans="1:8" ht="18" customHeight="1" x14ac:dyDescent="0.2">
      <c r="A40" s="118" t="s">
        <v>52</v>
      </c>
      <c r="B40" s="58">
        <f t="shared" si="1"/>
        <v>-12.979187653157211</v>
      </c>
      <c r="C40" s="59">
        <f t="shared" si="1"/>
        <v>-11.409273313016527</v>
      </c>
      <c r="D40" s="59">
        <f t="shared" si="1"/>
        <v>-20.182705953914578</v>
      </c>
      <c r="E40" s="59">
        <f t="shared" si="1"/>
        <v>-29.495247188283699</v>
      </c>
      <c r="F40" s="59">
        <f t="shared" si="1"/>
        <v>-6.8773931395367782</v>
      </c>
      <c r="G40" s="59">
        <f t="shared" si="1"/>
        <v>-12.087003289109191</v>
      </c>
      <c r="H40" s="59">
        <f t="shared" si="1"/>
        <v>-1.208612127995039</v>
      </c>
    </row>
    <row r="41" spans="1:8" ht="18" customHeight="1" x14ac:dyDescent="0.2">
      <c r="A41" s="118" t="s">
        <v>53</v>
      </c>
      <c r="B41" s="58">
        <f t="shared" si="1"/>
        <v>-1.8533934180461955</v>
      </c>
      <c r="C41" s="59">
        <f t="shared" si="1"/>
        <v>-1.7666136105754049</v>
      </c>
      <c r="D41" s="59">
        <f t="shared" si="1"/>
        <v>-2.2479082423065222</v>
      </c>
      <c r="E41" s="59">
        <f t="shared" si="1"/>
        <v>-8.1658207270871657</v>
      </c>
      <c r="F41" s="59">
        <f t="shared" si="1"/>
        <v>6.9720063459606649</v>
      </c>
      <c r="G41" s="59">
        <f t="shared" si="1"/>
        <v>-3.7055929800519607</v>
      </c>
      <c r="H41" s="59">
        <f t="shared" si="1"/>
        <v>-8.0497354795542151</v>
      </c>
    </row>
    <row r="42" spans="1:8" ht="18" customHeight="1" x14ac:dyDescent="0.2">
      <c r="A42" s="118" t="s">
        <v>54</v>
      </c>
      <c r="B42" s="58">
        <f t="shared" si="1"/>
        <v>-4.3648115249456509</v>
      </c>
      <c r="C42" s="59">
        <f t="shared" si="1"/>
        <v>-6.025823368799081</v>
      </c>
      <c r="D42" s="59">
        <f t="shared" si="1"/>
        <v>3.3057243623392054</v>
      </c>
      <c r="E42" s="59">
        <f t="shared" si="1"/>
        <v>1.6243937929910857</v>
      </c>
      <c r="F42" s="59">
        <f t="shared" si="1"/>
        <v>6.2839202674335581</v>
      </c>
      <c r="G42" s="59">
        <f t="shared" si="1"/>
        <v>-3.8905353139141425</v>
      </c>
      <c r="H42" s="59">
        <f t="shared" si="1"/>
        <v>-15.87341580105371</v>
      </c>
    </row>
    <row r="43" spans="1:8" ht="18" customHeight="1" x14ac:dyDescent="0.2">
      <c r="A43" s="118" t="s">
        <v>55</v>
      </c>
      <c r="B43" s="58">
        <f t="shared" si="1"/>
        <v>2.0041874941320543</v>
      </c>
      <c r="C43" s="59">
        <f t="shared" si="1"/>
        <v>2.2127871181384791</v>
      </c>
      <c r="D43" s="59">
        <f t="shared" si="1"/>
        <v>1.0204573329470179</v>
      </c>
      <c r="E43" s="59">
        <f t="shared" si="1"/>
        <v>-1.0490114515700384</v>
      </c>
      <c r="F43" s="59">
        <f t="shared" si="1"/>
        <v>4.7109436723122116</v>
      </c>
      <c r="G43" s="59">
        <f t="shared" si="1"/>
        <v>-16.569927771816026</v>
      </c>
      <c r="H43" s="59">
        <f t="shared" si="1"/>
        <v>13.890283037906912</v>
      </c>
    </row>
    <row r="44" spans="1:8" ht="18" customHeight="1" x14ac:dyDescent="0.2">
      <c r="A44" s="118" t="s">
        <v>56</v>
      </c>
      <c r="B44" s="58">
        <f t="shared" si="1"/>
        <v>2.276834050948878</v>
      </c>
      <c r="C44" s="59">
        <f t="shared" si="1"/>
        <v>1.5211098526581424</v>
      </c>
      <c r="D44" s="59">
        <f t="shared" si="1"/>
        <v>5.9807804571672847</v>
      </c>
      <c r="E44" s="59">
        <f t="shared" si="1"/>
        <v>0.90705947640110196</v>
      </c>
      <c r="F44" s="59">
        <f t="shared" si="1"/>
        <v>13.34428965032599</v>
      </c>
      <c r="G44" s="59">
        <f t="shared" si="1"/>
        <v>0.81554650940948648</v>
      </c>
      <c r="H44" s="59">
        <f t="shared" si="1"/>
        <v>4.5952043400631055</v>
      </c>
    </row>
    <row r="45" spans="1:8" ht="18" customHeight="1" x14ac:dyDescent="0.2">
      <c r="A45" s="118" t="s">
        <v>57</v>
      </c>
      <c r="B45" s="58">
        <f t="shared" si="1"/>
        <v>-8.7208812730965519</v>
      </c>
      <c r="C45" s="59">
        <f t="shared" si="1"/>
        <v>-9.9605189118737343</v>
      </c>
      <c r="D45" s="59">
        <f t="shared" si="1"/>
        <v>-2.7161076805983413</v>
      </c>
      <c r="E45" s="59">
        <f t="shared" si="1"/>
        <v>-16.182469002461303</v>
      </c>
      <c r="F45" s="59">
        <f t="shared" si="1"/>
        <v>12.640656575227709</v>
      </c>
      <c r="G45" s="59">
        <f t="shared" si="1"/>
        <v>-8.594076095681487</v>
      </c>
      <c r="H45" s="59">
        <f t="shared" si="1"/>
        <v>-5.3637361097456733</v>
      </c>
    </row>
    <row r="46" spans="1:8" ht="18" customHeight="1" x14ac:dyDescent="0.2">
      <c r="A46" s="118" t="s">
        <v>58</v>
      </c>
      <c r="B46" s="58">
        <f t="shared" si="1"/>
        <v>-14.068440699949733</v>
      </c>
      <c r="C46" s="59">
        <f t="shared" si="1"/>
        <v>-15.161586092229456</v>
      </c>
      <c r="D46" s="59">
        <f t="shared" si="1"/>
        <v>-8.1847206886880883</v>
      </c>
      <c r="E46" s="59">
        <f t="shared" si="1"/>
        <v>-24.377029008185261</v>
      </c>
      <c r="F46" s="59">
        <f t="shared" si="1"/>
        <v>12.464673052789095</v>
      </c>
      <c r="G46" s="59">
        <f t="shared" si="1"/>
        <v>-6.1894091428303994</v>
      </c>
      <c r="H46" s="59">
        <f t="shared" si="1"/>
        <v>-12.74729403699358</v>
      </c>
    </row>
    <row r="47" spans="1:8" ht="18" customHeight="1" x14ac:dyDescent="0.2">
      <c r="A47" s="55"/>
      <c r="B47" s="59"/>
      <c r="C47" s="59"/>
      <c r="D47" s="59"/>
      <c r="E47" s="59"/>
      <c r="F47" s="59"/>
      <c r="G47" s="59"/>
      <c r="H47" s="59"/>
    </row>
    <row r="48" spans="1:8" ht="14.1" customHeight="1" x14ac:dyDescent="0.2">
      <c r="A48" s="56"/>
      <c r="B48" s="63"/>
      <c r="C48" s="63"/>
      <c r="D48" s="63"/>
      <c r="E48" s="63"/>
      <c r="F48" s="63"/>
      <c r="G48" s="63"/>
      <c r="H48" s="63"/>
    </row>
    <row r="49" spans="1:8" ht="14.1" customHeight="1" x14ac:dyDescent="0.2">
      <c r="A49" s="55"/>
      <c r="B49" s="59"/>
      <c r="C49" s="59"/>
      <c r="D49" s="59"/>
      <c r="E49" s="59"/>
      <c r="F49" s="59"/>
      <c r="G49" s="59"/>
      <c r="H49" s="59"/>
    </row>
    <row r="50" spans="1:8" ht="14.1" customHeight="1" x14ac:dyDescent="0.2">
      <c r="A50" s="55"/>
      <c r="B50" s="59"/>
      <c r="C50" s="59"/>
      <c r="D50" s="59"/>
      <c r="E50" s="59"/>
      <c r="F50" s="59"/>
      <c r="G50" s="59"/>
      <c r="H50" s="59"/>
    </row>
    <row r="51" spans="1:8" ht="14.1" customHeight="1" x14ac:dyDescent="0.2">
      <c r="A51" s="41"/>
      <c r="B51" s="39"/>
      <c r="C51" s="39"/>
      <c r="D51" s="39"/>
      <c r="E51" s="39"/>
      <c r="F51" s="39"/>
      <c r="G51" s="39"/>
      <c r="H51" s="39"/>
    </row>
    <row r="52" spans="1:8" ht="18.75" customHeight="1" x14ac:dyDescent="0.2">
      <c r="A52" s="106" t="s">
        <v>123</v>
      </c>
    </row>
    <row r="53" spans="1:8" ht="15.75" customHeight="1" x14ac:dyDescent="0.2">
      <c r="A53" s="34" t="s">
        <v>146</v>
      </c>
    </row>
    <row r="54" spans="1:8" ht="15.75" customHeight="1" x14ac:dyDescent="0.2">
      <c r="A54" s="34" t="s">
        <v>156</v>
      </c>
    </row>
    <row r="55" spans="1:8" ht="15.75" customHeight="1" x14ac:dyDescent="0.2">
      <c r="A55" s="34" t="s">
        <v>124</v>
      </c>
    </row>
    <row r="56" spans="1:8" ht="15.75" customHeight="1" x14ac:dyDescent="0.2">
      <c r="A56" s="40" t="s">
        <v>125</v>
      </c>
    </row>
    <row r="57" spans="1:8" ht="15.75" customHeight="1" x14ac:dyDescent="0.2"/>
    <row r="58" spans="1:8" ht="15.75" customHeight="1" x14ac:dyDescent="0.2">
      <c r="A58" s="40"/>
    </row>
    <row r="59" spans="1:8" ht="15.75" customHeight="1" x14ac:dyDescent="0.2"/>
    <row r="64" spans="1:8" x14ac:dyDescent="0.2">
      <c r="D64" s="38"/>
      <c r="E64" s="38"/>
    </row>
    <row r="65" spans="4:4" x14ac:dyDescent="0.2">
      <c r="D65" s="38"/>
    </row>
    <row r="66" spans="4:4" x14ac:dyDescent="0.2">
      <c r="D66" s="38"/>
    </row>
    <row r="67" spans="4:4" x14ac:dyDescent="0.2">
      <c r="D67" s="38"/>
    </row>
    <row r="68" spans="4:4" x14ac:dyDescent="0.2">
      <c r="D68" s="38"/>
    </row>
    <row r="69" spans="4:4" x14ac:dyDescent="0.2">
      <c r="D69" s="38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0" customWidth="1"/>
    <col min="2" max="16384" width="11.42578125" style="70"/>
  </cols>
  <sheetData>
    <row r="1" spans="1:9" ht="18" customHeight="1" x14ac:dyDescent="0.2">
      <c r="A1" s="115" t="s">
        <v>95</v>
      </c>
      <c r="B1" s="104"/>
      <c r="C1" s="104"/>
      <c r="D1" s="104"/>
      <c r="E1" s="105"/>
      <c r="F1" s="68"/>
      <c r="G1" s="68"/>
      <c r="H1" s="68"/>
    </row>
    <row r="2" spans="1:9" ht="18" customHeight="1" x14ac:dyDescent="0.2">
      <c r="A2" s="136" t="s">
        <v>138</v>
      </c>
      <c r="B2" s="137"/>
      <c r="C2" s="137"/>
      <c r="D2" s="137"/>
      <c r="E2" s="69"/>
      <c r="F2" s="68"/>
    </row>
    <row r="3" spans="1:9" ht="18" customHeight="1" x14ac:dyDescent="0.2">
      <c r="G3" s="71"/>
      <c r="I3" s="71"/>
    </row>
    <row r="4" spans="1:9" ht="18" customHeight="1" x14ac:dyDescent="0.2"/>
    <row r="5" spans="1:9" ht="18" customHeight="1" x14ac:dyDescent="0.2">
      <c r="A5" s="72"/>
      <c r="I5" s="73"/>
    </row>
    <row r="6" spans="1:9" ht="12.75" customHeight="1" x14ac:dyDescent="0.2">
      <c r="I6" s="73"/>
    </row>
    <row r="7" spans="1:9" ht="18" customHeight="1" x14ac:dyDescent="0.2">
      <c r="A7" s="74"/>
      <c r="B7" s="73"/>
      <c r="G7" s="73"/>
      <c r="I7" s="75"/>
    </row>
    <row r="8" spans="1:9" ht="18" customHeight="1" x14ac:dyDescent="0.2">
      <c r="A8" s="74"/>
      <c r="B8" s="73"/>
      <c r="G8" s="73"/>
      <c r="I8" s="75"/>
    </row>
    <row r="9" spans="1:9" ht="18" customHeight="1" x14ac:dyDescent="0.2">
      <c r="A9" s="74"/>
      <c r="B9" s="73"/>
      <c r="G9" s="73"/>
      <c r="I9" s="75"/>
    </row>
    <row r="10" spans="1:9" ht="18" customHeight="1" x14ac:dyDescent="0.2">
      <c r="A10" s="74"/>
      <c r="B10" s="73"/>
      <c r="G10" s="73"/>
      <c r="I10" s="75"/>
    </row>
    <row r="11" spans="1:9" ht="18" customHeight="1" x14ac:dyDescent="0.2">
      <c r="A11" s="74"/>
      <c r="B11" s="73"/>
      <c r="G11" s="73"/>
      <c r="I11" s="75"/>
    </row>
    <row r="12" spans="1:9" ht="18" customHeight="1" x14ac:dyDescent="0.2">
      <c r="A12" s="74"/>
      <c r="B12" s="73"/>
      <c r="G12" s="73"/>
      <c r="I12" s="75"/>
    </row>
    <row r="13" spans="1:9" ht="18" customHeight="1" x14ac:dyDescent="0.2">
      <c r="A13" s="74"/>
      <c r="B13" s="73"/>
      <c r="G13" s="73"/>
      <c r="I13" s="75"/>
    </row>
    <row r="14" spans="1:9" ht="18" customHeight="1" x14ac:dyDescent="0.2">
      <c r="A14" s="74"/>
      <c r="B14" s="73"/>
      <c r="G14" s="73"/>
      <c r="I14" s="75"/>
    </row>
    <row r="15" spans="1:9" ht="18" customHeight="1" x14ac:dyDescent="0.2">
      <c r="A15" s="74"/>
      <c r="B15" s="73"/>
      <c r="G15" s="73"/>
      <c r="I15" s="75"/>
    </row>
    <row r="16" spans="1:9" ht="18" customHeight="1" x14ac:dyDescent="0.2">
      <c r="A16" s="76"/>
      <c r="B16" s="73"/>
      <c r="G16" s="73"/>
      <c r="I16" s="75"/>
    </row>
    <row r="17" spans="1:10" ht="18" customHeight="1" x14ac:dyDescent="0.2">
      <c r="A17" s="76"/>
      <c r="B17" s="73"/>
      <c r="G17" s="73"/>
      <c r="I17" s="75"/>
    </row>
    <row r="18" spans="1:10" ht="18" customHeight="1" x14ac:dyDescent="0.2">
      <c r="A18" s="76"/>
      <c r="B18" s="73"/>
      <c r="G18" s="73"/>
      <c r="I18" s="75"/>
    </row>
    <row r="19" spans="1:10" ht="18" customHeight="1" x14ac:dyDescent="0.2">
      <c r="A19" s="73"/>
      <c r="B19" s="73"/>
      <c r="G19" s="73"/>
      <c r="I19" s="75"/>
    </row>
    <row r="20" spans="1:10" ht="18" customHeight="1" x14ac:dyDescent="0.2">
      <c r="A20" s="72"/>
      <c r="G20" s="73"/>
      <c r="I20" s="75"/>
    </row>
    <row r="21" spans="1:10" ht="12.75" customHeight="1" x14ac:dyDescent="0.2">
      <c r="G21" s="73"/>
      <c r="I21" s="75"/>
    </row>
    <row r="22" spans="1:10" ht="18" customHeight="1" x14ac:dyDescent="0.2">
      <c r="A22" s="72"/>
      <c r="G22" s="73"/>
      <c r="I22" s="75"/>
    </row>
    <row r="23" spans="1:10" ht="18" customHeight="1" x14ac:dyDescent="0.2">
      <c r="A23" s="72"/>
      <c r="G23" s="73"/>
      <c r="I23" s="75"/>
    </row>
    <row r="24" spans="1:10" ht="18" customHeight="1" x14ac:dyDescent="0.2">
      <c r="A24" s="77"/>
      <c r="G24" s="73"/>
      <c r="I24" s="75"/>
      <c r="J24" s="75"/>
    </row>
    <row r="25" spans="1:10" ht="18" customHeight="1" x14ac:dyDescent="0.2">
      <c r="A25" s="76"/>
      <c r="B25" s="73"/>
      <c r="G25" s="73"/>
      <c r="I25" s="75"/>
      <c r="J25" s="75"/>
    </row>
    <row r="26" spans="1:10" ht="18" customHeight="1" x14ac:dyDescent="0.2">
      <c r="A26" s="76"/>
      <c r="B26" s="73"/>
      <c r="G26" s="73"/>
      <c r="I26" s="75"/>
      <c r="J26" s="75"/>
    </row>
    <row r="27" spans="1:10" ht="18" customHeight="1" x14ac:dyDescent="0.2">
      <c r="A27" s="76"/>
      <c r="B27" s="73"/>
      <c r="G27" s="73"/>
      <c r="I27" s="75"/>
      <c r="J27" s="75"/>
    </row>
    <row r="28" spans="1:10" ht="18" customHeight="1" x14ac:dyDescent="0.2">
      <c r="A28" s="76"/>
      <c r="B28" s="73"/>
      <c r="G28" s="73"/>
      <c r="I28" s="75"/>
      <c r="J28" s="75"/>
    </row>
    <row r="29" spans="1:10" ht="18" customHeight="1" x14ac:dyDescent="0.2">
      <c r="A29" s="76"/>
      <c r="B29" s="73"/>
      <c r="G29" s="73"/>
      <c r="I29" s="75"/>
      <c r="J29" s="75"/>
    </row>
    <row r="30" spans="1:10" ht="18" customHeight="1" x14ac:dyDescent="0.2">
      <c r="A30" s="76"/>
      <c r="B30" s="73"/>
      <c r="G30" s="73"/>
      <c r="I30" s="75"/>
      <c r="J30" s="75"/>
    </row>
    <row r="31" spans="1:10" ht="18" customHeight="1" x14ac:dyDescent="0.2">
      <c r="A31" s="76"/>
      <c r="B31" s="73"/>
      <c r="G31" s="73"/>
      <c r="I31" s="75"/>
      <c r="J31" s="75"/>
    </row>
    <row r="32" spans="1:10" ht="18" customHeight="1" x14ac:dyDescent="0.2">
      <c r="A32" s="76"/>
      <c r="B32" s="73"/>
      <c r="G32" s="73"/>
      <c r="I32" s="75"/>
      <c r="J32" s="75"/>
    </row>
    <row r="33" spans="1:10" ht="18" customHeight="1" x14ac:dyDescent="0.2">
      <c r="A33" s="76"/>
      <c r="B33" s="73"/>
      <c r="G33" s="73"/>
      <c r="I33" s="75"/>
      <c r="J33" s="75"/>
    </row>
    <row r="34" spans="1:10" ht="18" customHeight="1" x14ac:dyDescent="0.2">
      <c r="A34" s="73"/>
      <c r="B34" s="73"/>
      <c r="G34" s="73"/>
      <c r="I34" s="75"/>
    </row>
    <row r="35" spans="1:10" ht="18" customHeight="1" x14ac:dyDescent="0.2">
      <c r="I35" s="75"/>
    </row>
    <row r="36" spans="1:10" ht="18" customHeight="1" x14ac:dyDescent="0.2">
      <c r="A36" s="67"/>
      <c r="B36" s="68"/>
      <c r="C36" s="68"/>
      <c r="D36" s="68"/>
      <c r="E36" s="68"/>
      <c r="F36" s="68"/>
      <c r="G36" s="68"/>
      <c r="I36" s="75"/>
    </row>
    <row r="37" spans="1:10" ht="12.75" customHeight="1" x14ac:dyDescent="0.2">
      <c r="I37" s="75"/>
    </row>
    <row r="38" spans="1:10" ht="18" customHeight="1" x14ac:dyDescent="0.2">
      <c r="A38" s="73"/>
      <c r="B38" s="68"/>
      <c r="C38" s="68"/>
      <c r="E38" s="68"/>
      <c r="F38" s="68"/>
      <c r="G38" s="68"/>
      <c r="H38" s="68"/>
      <c r="I38" s="75"/>
    </row>
    <row r="39" spans="1:10" ht="18" customHeight="1" x14ac:dyDescent="0.2">
      <c r="A39" s="73"/>
      <c r="B39" s="68"/>
      <c r="C39" s="68"/>
      <c r="E39" s="68"/>
      <c r="F39" s="68"/>
      <c r="G39" s="68"/>
    </row>
    <row r="40" spans="1:10" ht="18" customHeight="1" x14ac:dyDescent="0.2">
      <c r="A40" s="73"/>
      <c r="B40" s="68"/>
      <c r="C40" s="68"/>
      <c r="E40" s="68"/>
      <c r="F40" s="68"/>
      <c r="G40" s="68"/>
      <c r="H40" s="68"/>
    </row>
    <row r="41" spans="1:10" ht="18" customHeight="1" x14ac:dyDescent="0.2">
      <c r="A41" s="78"/>
      <c r="B41" s="68"/>
      <c r="C41" s="68"/>
      <c r="D41" s="68"/>
      <c r="E41" s="68"/>
      <c r="F41" s="68"/>
      <c r="G41" s="68"/>
    </row>
    <row r="42" spans="1:10" ht="18" customHeight="1" x14ac:dyDescent="0.2">
      <c r="A42" s="67"/>
      <c r="B42" s="68"/>
      <c r="C42" s="68"/>
      <c r="D42" s="79"/>
      <c r="E42" s="68"/>
      <c r="F42" s="68"/>
      <c r="G42" s="68"/>
    </row>
    <row r="43" spans="1:10" ht="12.75" customHeight="1" x14ac:dyDescent="0.2">
      <c r="A43" s="69"/>
      <c r="B43" s="68"/>
      <c r="C43" s="68"/>
      <c r="D43" s="68"/>
      <c r="E43" s="68"/>
      <c r="F43" s="68"/>
      <c r="G43" s="68"/>
    </row>
    <row r="44" spans="1:10" ht="18" customHeight="1" x14ac:dyDescent="0.2">
      <c r="A44" s="76"/>
      <c r="B44" s="68"/>
      <c r="C44" s="68"/>
      <c r="E44" s="68"/>
      <c r="F44" s="68"/>
      <c r="G44" s="68"/>
    </row>
    <row r="45" spans="1:10" ht="18" customHeight="1" x14ac:dyDescent="0.2">
      <c r="A45" s="76"/>
    </row>
    <row r="46" spans="1:10" ht="18" customHeight="1" x14ac:dyDescent="0.2">
      <c r="A46" s="76"/>
    </row>
    <row r="47" spans="1:10" ht="18" customHeight="1" x14ac:dyDescent="0.2">
      <c r="A47" s="76"/>
      <c r="B47" s="68"/>
      <c r="C47" s="68"/>
      <c r="E47" s="68"/>
      <c r="F47" s="68"/>
      <c r="G47" s="68"/>
    </row>
    <row r="48" spans="1:10" ht="23.25" customHeight="1" x14ac:dyDescent="0.2">
      <c r="B48" s="68"/>
      <c r="C48" s="68"/>
      <c r="E48" s="68"/>
      <c r="F48" s="68"/>
      <c r="G48" s="68"/>
      <c r="H48" s="68"/>
    </row>
    <row r="49" spans="1:8" ht="23.25" customHeight="1" x14ac:dyDescent="0.2">
      <c r="A49" s="80"/>
      <c r="B49" s="68"/>
      <c r="C49" s="78"/>
      <c r="D49" s="68"/>
      <c r="E49" s="68"/>
      <c r="F49" s="68"/>
      <c r="G49" s="68"/>
      <c r="H49" s="68"/>
    </row>
    <row r="50" spans="1:8" ht="23.25" customHeight="1" x14ac:dyDescent="0.2">
      <c r="A50" s="80"/>
      <c r="B50" s="68"/>
      <c r="C50" s="78"/>
      <c r="D50" s="68"/>
      <c r="E50" s="68"/>
      <c r="F50" s="68"/>
      <c r="G50" s="68"/>
      <c r="H50" s="68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shapeId="14347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DC" shapeId="1434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3" customWidth="1"/>
    <col min="2" max="16384" width="11.42578125" style="73"/>
  </cols>
  <sheetData>
    <row r="1" spans="1:11" ht="18" customHeight="1" x14ac:dyDescent="0.2">
      <c r="A1" s="67" t="s">
        <v>78</v>
      </c>
      <c r="B1" s="78"/>
      <c r="C1" s="78"/>
      <c r="D1" s="78"/>
      <c r="E1" s="69"/>
      <c r="F1" s="78"/>
      <c r="G1" s="78"/>
      <c r="H1" s="78"/>
    </row>
    <row r="2" spans="1:11" ht="18" customHeight="1" x14ac:dyDescent="0.2">
      <c r="A2" s="69"/>
      <c r="B2" s="78"/>
      <c r="C2" s="78"/>
      <c r="D2" s="78"/>
      <c r="E2" s="69"/>
      <c r="F2" s="78"/>
    </row>
    <row r="3" spans="1:11" ht="18" customHeight="1" x14ac:dyDescent="0.2">
      <c r="G3" s="71"/>
      <c r="K3" s="71"/>
    </row>
    <row r="4" spans="1:11" ht="18" customHeight="1" x14ac:dyDescent="0.2"/>
    <row r="5" spans="1:11" ht="18" customHeight="1" x14ac:dyDescent="0.2">
      <c r="A5" s="148" t="s">
        <v>79</v>
      </c>
    </row>
    <row r="6" spans="1:11" ht="12.75" customHeight="1" x14ac:dyDescent="0.2"/>
    <row r="7" spans="1:11" ht="18" customHeight="1" x14ac:dyDescent="0.2">
      <c r="A7" s="110" t="s">
        <v>80</v>
      </c>
      <c r="B7" s="99" t="s">
        <v>34</v>
      </c>
      <c r="K7" s="75"/>
    </row>
    <row r="8" spans="1:11" ht="18" customHeight="1" x14ac:dyDescent="0.2">
      <c r="A8" s="110" t="s">
        <v>81</v>
      </c>
      <c r="B8" s="99" t="s">
        <v>82</v>
      </c>
      <c r="K8" s="75"/>
    </row>
    <row r="9" spans="1:11" ht="18" customHeight="1" x14ac:dyDescent="0.2">
      <c r="A9" s="110" t="s">
        <v>83</v>
      </c>
      <c r="B9" s="99" t="s">
        <v>84</v>
      </c>
      <c r="K9" s="75"/>
    </row>
    <row r="10" spans="1:11" ht="18" customHeight="1" x14ac:dyDescent="0.2">
      <c r="A10" s="110" t="s">
        <v>85</v>
      </c>
      <c r="B10" s="99" t="s">
        <v>86</v>
      </c>
      <c r="K10" s="75"/>
    </row>
    <row r="11" spans="1:11" ht="18" customHeight="1" x14ac:dyDescent="0.2">
      <c r="A11" s="110" t="s">
        <v>62</v>
      </c>
      <c r="B11" s="99" t="s">
        <v>87</v>
      </c>
      <c r="K11" s="75"/>
    </row>
    <row r="12" spans="1:11" ht="18" customHeight="1" x14ac:dyDescent="0.2">
      <c r="A12" s="110" t="s">
        <v>63</v>
      </c>
      <c r="B12" s="99" t="s">
        <v>88</v>
      </c>
      <c r="K12" s="75"/>
    </row>
    <row r="13" spans="1:11" ht="18" customHeight="1" x14ac:dyDescent="0.2">
      <c r="A13" s="110" t="s">
        <v>64</v>
      </c>
      <c r="B13" s="99" t="s">
        <v>89</v>
      </c>
      <c r="K13" s="75"/>
    </row>
    <row r="14" spans="1:11" ht="18" customHeight="1" x14ac:dyDescent="0.2">
      <c r="A14" s="110" t="s">
        <v>65</v>
      </c>
      <c r="B14" s="99" t="s">
        <v>90</v>
      </c>
      <c r="K14" s="75"/>
    </row>
    <row r="15" spans="1:11" ht="18" customHeight="1" x14ac:dyDescent="0.2">
      <c r="A15" s="110" t="s">
        <v>66</v>
      </c>
      <c r="B15" s="99" t="s">
        <v>91</v>
      </c>
      <c r="K15" s="75"/>
    </row>
    <row r="16" spans="1:11" ht="18" customHeight="1" x14ac:dyDescent="0.2">
      <c r="A16" s="111">
        <v>10</v>
      </c>
      <c r="B16" s="99" t="s">
        <v>92</v>
      </c>
      <c r="K16" s="75"/>
    </row>
    <row r="17" spans="1:11" ht="18" customHeight="1" x14ac:dyDescent="0.2">
      <c r="A17" s="111">
        <v>11</v>
      </c>
      <c r="B17" s="99" t="s">
        <v>93</v>
      </c>
      <c r="K17" s="75"/>
    </row>
    <row r="18" spans="1:11" ht="18" customHeight="1" x14ac:dyDescent="0.2">
      <c r="A18" s="111">
        <v>12</v>
      </c>
      <c r="B18" s="99" t="s">
        <v>121</v>
      </c>
      <c r="K18" s="75"/>
    </row>
    <row r="19" spans="1:11" ht="18" customHeight="1" x14ac:dyDescent="0.2">
      <c r="A19" s="111">
        <v>13</v>
      </c>
      <c r="B19" s="99" t="s">
        <v>122</v>
      </c>
      <c r="K19" s="75"/>
    </row>
    <row r="20" spans="1:11" ht="18" customHeight="1" x14ac:dyDescent="0.2">
      <c r="K20" s="75"/>
    </row>
    <row r="21" spans="1:11" ht="18" customHeight="1" x14ac:dyDescent="0.2">
      <c r="A21" s="148" t="s">
        <v>94</v>
      </c>
      <c r="K21" s="75"/>
    </row>
    <row r="22" spans="1:11" ht="12.75" customHeight="1" x14ac:dyDescent="0.2">
      <c r="K22" s="75"/>
    </row>
    <row r="23" spans="1:11" ht="18" customHeight="1" x14ac:dyDescent="0.2">
      <c r="A23" s="99" t="s">
        <v>95</v>
      </c>
      <c r="K23" s="75"/>
    </row>
    <row r="24" spans="1:11" ht="18" customHeight="1" x14ac:dyDescent="0.2">
      <c r="A24" s="72"/>
      <c r="K24" s="75"/>
    </row>
    <row r="25" spans="1:11" ht="18" customHeight="1" x14ac:dyDescent="0.2">
      <c r="A25" s="77" t="s">
        <v>96</v>
      </c>
      <c r="K25" s="75"/>
    </row>
    <row r="26" spans="1:11" ht="18" customHeight="1" x14ac:dyDescent="0.2">
      <c r="A26" s="74" t="s">
        <v>80</v>
      </c>
      <c r="B26" s="73" t="s">
        <v>97</v>
      </c>
      <c r="K26" s="75"/>
    </row>
    <row r="27" spans="1:11" ht="18" customHeight="1" x14ac:dyDescent="0.2">
      <c r="A27" s="74" t="s">
        <v>81</v>
      </c>
      <c r="B27" s="73" t="s">
        <v>98</v>
      </c>
      <c r="K27" s="75"/>
    </row>
    <row r="28" spans="1:11" ht="18" customHeight="1" x14ac:dyDescent="0.2">
      <c r="A28" s="74" t="s">
        <v>83</v>
      </c>
      <c r="B28" s="73" t="s">
        <v>99</v>
      </c>
      <c r="K28" s="75"/>
    </row>
    <row r="29" spans="1:11" ht="18" customHeight="1" x14ac:dyDescent="0.2">
      <c r="A29" s="74" t="s">
        <v>85</v>
      </c>
      <c r="B29" s="73" t="s">
        <v>100</v>
      </c>
      <c r="K29" s="75"/>
    </row>
    <row r="30" spans="1:11" ht="18" customHeight="1" x14ac:dyDescent="0.2">
      <c r="A30" s="74" t="s">
        <v>62</v>
      </c>
      <c r="B30" s="73" t="s">
        <v>101</v>
      </c>
      <c r="K30" s="75"/>
    </row>
    <row r="31" spans="1:11" ht="18" customHeight="1" x14ac:dyDescent="0.2">
      <c r="A31" s="74" t="s">
        <v>63</v>
      </c>
      <c r="B31" s="73" t="s">
        <v>102</v>
      </c>
      <c r="K31" s="75"/>
    </row>
    <row r="32" spans="1:11" ht="18" customHeight="1" x14ac:dyDescent="0.2">
      <c r="A32" s="74" t="s">
        <v>64</v>
      </c>
      <c r="B32" s="73" t="s">
        <v>103</v>
      </c>
      <c r="K32" s="75"/>
    </row>
    <row r="33" spans="1:11" ht="18" customHeight="1" x14ac:dyDescent="0.2">
      <c r="A33" s="74" t="s">
        <v>65</v>
      </c>
      <c r="B33" s="73" t="s">
        <v>104</v>
      </c>
      <c r="K33" s="75"/>
    </row>
    <row r="34" spans="1:11" ht="18" customHeight="1" x14ac:dyDescent="0.2">
      <c r="A34" s="74" t="s">
        <v>66</v>
      </c>
      <c r="B34" s="73" t="s">
        <v>105</v>
      </c>
      <c r="K34" s="75"/>
    </row>
    <row r="35" spans="1:11" ht="18" customHeight="1" x14ac:dyDescent="0.2">
      <c r="I35" s="75"/>
    </row>
    <row r="36" spans="1:11" ht="18" customHeight="1" x14ac:dyDescent="0.2">
      <c r="I36" s="75"/>
    </row>
    <row r="37" spans="1:11" ht="18" customHeight="1" x14ac:dyDescent="0.2">
      <c r="A37" s="67" t="s">
        <v>106</v>
      </c>
      <c r="B37" s="78"/>
      <c r="C37" s="78"/>
      <c r="D37" s="78"/>
      <c r="E37" s="78"/>
      <c r="F37" s="78"/>
      <c r="G37" s="78"/>
      <c r="I37" s="75"/>
    </row>
    <row r="38" spans="1:11" ht="12.75" customHeight="1" x14ac:dyDescent="0.2">
      <c r="I38" s="75"/>
    </row>
    <row r="39" spans="1:11" ht="18" customHeight="1" x14ac:dyDescent="0.2">
      <c r="A39" s="73" t="s">
        <v>107</v>
      </c>
      <c r="B39" s="78"/>
      <c r="C39" s="78"/>
      <c r="E39" s="78"/>
      <c r="F39" s="78"/>
      <c r="G39" s="78"/>
      <c r="H39" s="78"/>
      <c r="I39" s="75"/>
    </row>
    <row r="40" spans="1:11" ht="18" customHeight="1" x14ac:dyDescent="0.2">
      <c r="A40" s="73" t="s">
        <v>108</v>
      </c>
      <c r="B40" s="78"/>
      <c r="C40" s="78"/>
      <c r="E40" s="78"/>
      <c r="F40" s="78"/>
      <c r="G40" s="78"/>
    </row>
    <row r="41" spans="1:11" ht="18" customHeight="1" x14ac:dyDescent="0.2">
      <c r="A41" s="73" t="s">
        <v>109</v>
      </c>
      <c r="B41" s="78"/>
      <c r="C41" s="78"/>
      <c r="E41" s="78"/>
      <c r="F41" s="78"/>
      <c r="G41" s="78"/>
      <c r="H41" s="78"/>
    </row>
    <row r="42" spans="1:11" ht="18" customHeight="1" x14ac:dyDescent="0.2">
      <c r="A42" s="78"/>
      <c r="B42" s="78"/>
      <c r="C42" s="78"/>
      <c r="D42" s="78"/>
      <c r="E42" s="78"/>
      <c r="F42" s="78"/>
      <c r="G42" s="78"/>
    </row>
    <row r="43" spans="1:11" ht="18" customHeight="1" x14ac:dyDescent="0.2">
      <c r="A43" s="67" t="s">
        <v>110</v>
      </c>
      <c r="B43" s="78"/>
      <c r="C43" s="78"/>
      <c r="D43" s="80"/>
      <c r="E43" s="78"/>
      <c r="F43" s="78"/>
      <c r="G43" s="78"/>
    </row>
    <row r="44" spans="1:11" ht="12.75" customHeight="1" x14ac:dyDescent="0.2">
      <c r="A44" s="69"/>
      <c r="B44" s="78"/>
      <c r="C44" s="78"/>
      <c r="D44" s="78"/>
      <c r="E44" s="78"/>
      <c r="F44" s="78"/>
      <c r="G44" s="78"/>
    </row>
    <row r="45" spans="1:11" ht="18" customHeight="1" x14ac:dyDescent="0.2">
      <c r="A45" s="46" t="s">
        <v>113</v>
      </c>
      <c r="B45" s="112"/>
      <c r="C45" s="78"/>
      <c r="E45" s="78"/>
      <c r="F45" s="78"/>
      <c r="G45" s="78"/>
    </row>
    <row r="46" spans="1:11" ht="18" customHeight="1" x14ac:dyDescent="0.2">
      <c r="A46" s="46" t="s">
        <v>111</v>
      </c>
      <c r="B46" s="34"/>
    </row>
    <row r="47" spans="1:11" ht="18" customHeight="1" x14ac:dyDescent="0.2">
      <c r="A47" s="46" t="s">
        <v>114</v>
      </c>
      <c r="B47" s="34"/>
    </row>
    <row r="48" spans="1:11" ht="18" customHeight="1" x14ac:dyDescent="0.2">
      <c r="A48" s="46" t="s">
        <v>112</v>
      </c>
      <c r="B48" s="112"/>
      <c r="C48" s="78"/>
      <c r="E48" s="78"/>
      <c r="F48" s="78"/>
      <c r="G48" s="78"/>
    </row>
    <row r="49" spans="1:8" ht="23.25" customHeight="1" x14ac:dyDescent="0.2">
      <c r="B49" s="78"/>
      <c r="C49" s="78"/>
      <c r="E49" s="78"/>
      <c r="F49" s="78"/>
      <c r="G49" s="78"/>
      <c r="H49" s="78"/>
    </row>
    <row r="50" spans="1:8" ht="23.25" customHeight="1" x14ac:dyDescent="0.2">
      <c r="A50" s="80" t="s">
        <v>115</v>
      </c>
      <c r="B50" s="78"/>
      <c r="C50" s="78"/>
      <c r="D50" s="78"/>
      <c r="E50" s="78"/>
      <c r="F50" s="78"/>
      <c r="G50" s="78"/>
      <c r="H50" s="78"/>
    </row>
    <row r="51" spans="1:8" ht="23.25" customHeight="1" x14ac:dyDescent="0.2">
      <c r="A51" s="80" t="s">
        <v>116</v>
      </c>
      <c r="B51" s="78"/>
      <c r="C51" s="78"/>
      <c r="D51" s="78"/>
      <c r="E51" s="78"/>
      <c r="F51" s="78"/>
      <c r="G51" s="78"/>
      <c r="H51" s="78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opLeftCell="A16" zoomScaleNormal="100" workbookViewId="0">
      <selection activeCell="D46" sqref="D46"/>
    </sheetView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12" ht="22.5" customHeight="1" x14ac:dyDescent="0.2">
      <c r="A1" s="42" t="s">
        <v>27</v>
      </c>
      <c r="B1" s="29"/>
      <c r="C1" s="29"/>
      <c r="D1" s="29"/>
      <c r="E1" s="29"/>
      <c r="F1" s="29"/>
      <c r="G1" s="29"/>
    </row>
    <row r="2" spans="1:12" ht="13.5" customHeight="1" x14ac:dyDescent="0.2"/>
    <row r="3" spans="1:12" ht="18" customHeight="1" x14ac:dyDescent="0.2">
      <c r="A3" s="8" t="s">
        <v>2</v>
      </c>
      <c r="B3" s="9" t="s">
        <v>58</v>
      </c>
      <c r="C3" s="10"/>
      <c r="D3" s="157" t="s">
        <v>18</v>
      </c>
      <c r="E3" s="9" t="s">
        <v>157</v>
      </c>
      <c r="F3" s="10"/>
      <c r="G3" s="154" t="s">
        <v>18</v>
      </c>
    </row>
    <row r="4" spans="1:12" ht="14.1" customHeight="1" x14ac:dyDescent="0.2">
      <c r="A4" s="11" t="s">
        <v>19</v>
      </c>
      <c r="B4" s="160">
        <v>2020</v>
      </c>
      <c r="C4" s="160">
        <v>2019</v>
      </c>
      <c r="D4" s="158"/>
      <c r="E4" s="160">
        <v>2020</v>
      </c>
      <c r="F4" s="160">
        <v>2019</v>
      </c>
      <c r="G4" s="155"/>
    </row>
    <row r="5" spans="1:12" ht="14.1" customHeight="1" x14ac:dyDescent="0.2">
      <c r="A5" s="12" t="s">
        <v>3</v>
      </c>
      <c r="B5" s="161"/>
      <c r="C5" s="161"/>
      <c r="D5" s="159"/>
      <c r="E5" s="161"/>
      <c r="F5" s="161"/>
      <c r="G5" s="156"/>
    </row>
    <row r="6" spans="1:12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  <c r="I6" s="141"/>
    </row>
    <row r="7" spans="1:12" ht="14.1" customHeight="1" x14ac:dyDescent="0.2">
      <c r="A7" s="17"/>
      <c r="I7" s="108"/>
      <c r="J7" s="108"/>
      <c r="K7" s="108"/>
      <c r="L7" s="108"/>
    </row>
    <row r="8" spans="1:12" ht="14.1" customHeight="1" x14ac:dyDescent="0.2">
      <c r="A8" s="139" t="s">
        <v>147</v>
      </c>
      <c r="B8" s="47">
        <v>31401.81</v>
      </c>
      <c r="C8" s="47">
        <v>35131.160000000003</v>
      </c>
      <c r="D8" s="48">
        <f t="shared" ref="D8:D27" si="0">IF(B8/C8*100-100&lt;1000,B8/C8*100-100,"x")</f>
        <v>-10.615504868043075</v>
      </c>
      <c r="E8" s="47">
        <v>1026129.57</v>
      </c>
      <c r="F8" s="47">
        <v>848671.67</v>
      </c>
      <c r="G8" s="48">
        <f t="shared" ref="G8:G27" si="1">IF(E8/F8*100-100&lt;1000,E8/F8*100-100,"x")</f>
        <v>20.910077038391051</v>
      </c>
      <c r="I8" s="108"/>
      <c r="J8" s="108"/>
      <c r="K8" s="108"/>
      <c r="L8" s="108"/>
    </row>
    <row r="9" spans="1:12" ht="14.1" customHeight="1" x14ac:dyDescent="0.2">
      <c r="A9" s="139" t="s">
        <v>148</v>
      </c>
      <c r="B9" s="54">
        <v>100872.07</v>
      </c>
      <c r="C9" s="47">
        <v>123397.56</v>
      </c>
      <c r="D9" s="48">
        <f t="shared" si="0"/>
        <v>-18.254404706219461</v>
      </c>
      <c r="E9" s="47">
        <v>2559325.23</v>
      </c>
      <c r="F9" s="47">
        <v>2665852.2599999998</v>
      </c>
      <c r="G9" s="48">
        <f t="shared" si="1"/>
        <v>-3.9959840085061415</v>
      </c>
    </row>
    <row r="10" spans="1:12" ht="14.1" customHeight="1" x14ac:dyDescent="0.2">
      <c r="A10" s="139" t="s">
        <v>149</v>
      </c>
      <c r="B10" s="54">
        <v>32645.55</v>
      </c>
      <c r="C10" s="47">
        <v>37632.160000000003</v>
      </c>
      <c r="D10" s="48">
        <f t="shared" si="0"/>
        <v>-13.250926866807546</v>
      </c>
      <c r="E10" s="47">
        <v>739027.23</v>
      </c>
      <c r="F10" s="47">
        <v>760045.24</v>
      </c>
      <c r="G10" s="48">
        <f t="shared" si="1"/>
        <v>-2.7653630197065695</v>
      </c>
    </row>
    <row r="11" spans="1:12" ht="14.1" customHeight="1" x14ac:dyDescent="0.2">
      <c r="A11" s="139" t="s">
        <v>150</v>
      </c>
      <c r="B11" s="54">
        <v>23308.84</v>
      </c>
      <c r="C11" s="47">
        <v>27929.75</v>
      </c>
      <c r="D11" s="48">
        <f t="shared" si="0"/>
        <v>-16.544759620118327</v>
      </c>
      <c r="E11" s="47">
        <v>391245.5</v>
      </c>
      <c r="F11" s="47">
        <v>416730.47</v>
      </c>
      <c r="G11" s="48">
        <f t="shared" si="1"/>
        <v>-6.1154563523996615</v>
      </c>
    </row>
    <row r="12" spans="1:12" ht="14.1" customHeight="1" x14ac:dyDescent="0.2">
      <c r="A12" s="139" t="s">
        <v>151</v>
      </c>
      <c r="B12" s="54">
        <v>16126.98</v>
      </c>
      <c r="C12" s="47">
        <v>14779.99</v>
      </c>
      <c r="D12" s="48">
        <f t="shared" si="0"/>
        <v>9.1136056249023056</v>
      </c>
      <c r="E12" s="47">
        <v>195431.71</v>
      </c>
      <c r="F12" s="47">
        <v>188464.51</v>
      </c>
      <c r="G12" s="48">
        <f t="shared" si="1"/>
        <v>3.6968233435568294</v>
      </c>
    </row>
    <row r="13" spans="1:12" ht="14.1" customHeight="1" x14ac:dyDescent="0.2">
      <c r="A13" s="139" t="s">
        <v>152</v>
      </c>
      <c r="B13" s="54">
        <v>70821.34</v>
      </c>
      <c r="C13" s="47">
        <v>86756.88</v>
      </c>
      <c r="D13" s="48">
        <f t="shared" si="0"/>
        <v>-18.368041819853374</v>
      </c>
      <c r="E13" s="47">
        <v>978427.1</v>
      </c>
      <c r="F13" s="47">
        <v>1078840.58</v>
      </c>
      <c r="G13" s="48">
        <f t="shared" si="1"/>
        <v>-9.3075364295251148</v>
      </c>
    </row>
    <row r="14" spans="1:12" ht="14.1" customHeight="1" x14ac:dyDescent="0.2">
      <c r="A14" s="140" t="s">
        <v>72</v>
      </c>
      <c r="B14" s="54">
        <v>183250.94</v>
      </c>
      <c r="C14" s="47">
        <v>189000.69</v>
      </c>
      <c r="D14" s="48">
        <f t="shared" si="0"/>
        <v>-3.0421846608073224</v>
      </c>
      <c r="E14" s="47">
        <v>2633975.33</v>
      </c>
      <c r="F14" s="47">
        <v>2315183.9300000002</v>
      </c>
      <c r="G14" s="48">
        <f t="shared" si="1"/>
        <v>13.769592811574142</v>
      </c>
    </row>
    <row r="15" spans="1:12" ht="14.1" customHeight="1" x14ac:dyDescent="0.2">
      <c r="A15" s="140" t="s">
        <v>126</v>
      </c>
      <c r="B15" s="54">
        <v>4125992.03</v>
      </c>
      <c r="C15" s="47">
        <v>4820630.97</v>
      </c>
      <c r="D15" s="48">
        <f t="shared" si="0"/>
        <v>-14.409709938863045</v>
      </c>
      <c r="E15" s="47">
        <v>56759968.350000001</v>
      </c>
      <c r="F15" s="47">
        <v>60205119.090000004</v>
      </c>
      <c r="G15" s="48">
        <f t="shared" si="1"/>
        <v>-5.7223551619420903</v>
      </c>
    </row>
    <row r="16" spans="1:12" ht="14.1" customHeight="1" x14ac:dyDescent="0.2">
      <c r="A16" s="140" t="s">
        <v>127</v>
      </c>
      <c r="B16" s="54">
        <v>825825.9</v>
      </c>
      <c r="C16" s="47">
        <v>987725.86</v>
      </c>
      <c r="D16" s="48">
        <f t="shared" si="0"/>
        <v>-16.391183683294457</v>
      </c>
      <c r="E16" s="47">
        <v>11825597.82</v>
      </c>
      <c r="F16" s="47">
        <v>12779364.82</v>
      </c>
      <c r="G16" s="48">
        <f t="shared" si="1"/>
        <v>-7.4633365072052129</v>
      </c>
    </row>
    <row r="17" spans="1:9" ht="14.1" customHeight="1" x14ac:dyDescent="0.2">
      <c r="A17" s="140" t="s">
        <v>128</v>
      </c>
      <c r="B17" s="54">
        <v>123159.45</v>
      </c>
      <c r="C17" s="47">
        <v>139184.04999999999</v>
      </c>
      <c r="D17" s="48">
        <f t="shared" si="0"/>
        <v>-11.513244513290132</v>
      </c>
      <c r="E17" s="47">
        <v>1523644.17</v>
      </c>
      <c r="F17" s="47">
        <v>1816487.44</v>
      </c>
      <c r="G17" s="48">
        <f t="shared" si="1"/>
        <v>-16.121403514906774</v>
      </c>
    </row>
    <row r="18" spans="1:9" ht="14.1" customHeight="1" x14ac:dyDescent="0.2">
      <c r="A18" s="140" t="s">
        <v>129</v>
      </c>
      <c r="B18" s="54">
        <v>9569.76</v>
      </c>
      <c r="C18" s="47">
        <v>9461.35</v>
      </c>
      <c r="D18" s="48">
        <f t="shared" si="0"/>
        <v>1.1458195712028356</v>
      </c>
      <c r="E18" s="47">
        <v>124776.38</v>
      </c>
      <c r="F18" s="47">
        <v>101802.83</v>
      </c>
      <c r="G18" s="48">
        <f t="shared" si="1"/>
        <v>22.566710571798438</v>
      </c>
    </row>
    <row r="19" spans="1:9" ht="14.1" customHeight="1" x14ac:dyDescent="0.2">
      <c r="A19" s="140" t="s">
        <v>130</v>
      </c>
      <c r="B19" s="54">
        <v>11474.98</v>
      </c>
      <c r="C19" s="47">
        <v>23668.31</v>
      </c>
      <c r="D19" s="48">
        <f t="shared" si="0"/>
        <v>-51.517535472536913</v>
      </c>
      <c r="E19" s="47">
        <v>181545.28</v>
      </c>
      <c r="F19" s="47">
        <v>294354.74</v>
      </c>
      <c r="G19" s="48">
        <f t="shared" si="1"/>
        <v>-38.324322550402954</v>
      </c>
    </row>
    <row r="20" spans="1:9" ht="14.1" customHeight="1" x14ac:dyDescent="0.2">
      <c r="A20" s="140" t="s">
        <v>131</v>
      </c>
      <c r="B20" s="54">
        <v>96295.11</v>
      </c>
      <c r="C20" s="47">
        <v>87787.94</v>
      </c>
      <c r="D20" s="48">
        <f t="shared" si="0"/>
        <v>9.6905907576826564</v>
      </c>
      <c r="E20" s="47">
        <v>919112.51</v>
      </c>
      <c r="F20" s="47">
        <v>877659.31</v>
      </c>
      <c r="G20" s="48">
        <f t="shared" si="1"/>
        <v>4.7231539080921863</v>
      </c>
    </row>
    <row r="21" spans="1:9" ht="14.1" customHeight="1" x14ac:dyDescent="0.2">
      <c r="A21" s="140" t="s">
        <v>132</v>
      </c>
      <c r="B21" s="54">
        <v>9668.32</v>
      </c>
      <c r="C21" s="47">
        <v>6028.64</v>
      </c>
      <c r="D21" s="48">
        <f t="shared" si="0"/>
        <v>60.373152153719559</v>
      </c>
      <c r="E21" s="47">
        <v>56858.99</v>
      </c>
      <c r="F21" s="47">
        <v>42198.06</v>
      </c>
      <c r="G21" s="48">
        <f t="shared" si="1"/>
        <v>34.743137480727796</v>
      </c>
    </row>
    <row r="22" spans="1:9" ht="14.1" customHeight="1" x14ac:dyDescent="0.2">
      <c r="A22" s="140" t="s">
        <v>133</v>
      </c>
      <c r="B22" s="54">
        <v>54673.72</v>
      </c>
      <c r="C22" s="47">
        <v>65110.29</v>
      </c>
      <c r="D22" s="48">
        <f t="shared" si="0"/>
        <v>-16.029063916010827</v>
      </c>
      <c r="E22" s="47">
        <v>521981.08</v>
      </c>
      <c r="F22" s="47">
        <v>623447.76</v>
      </c>
      <c r="G22" s="48">
        <f t="shared" si="1"/>
        <v>-16.27508935151198</v>
      </c>
    </row>
    <row r="23" spans="1:9" ht="14.1" customHeight="1" x14ac:dyDescent="0.2">
      <c r="A23" s="140" t="s">
        <v>134</v>
      </c>
      <c r="B23" s="54">
        <v>4951.51</v>
      </c>
      <c r="C23" s="47">
        <v>3064.95</v>
      </c>
      <c r="D23" s="48">
        <f t="shared" si="0"/>
        <v>61.552717010065436</v>
      </c>
      <c r="E23" s="47">
        <v>31912.26</v>
      </c>
      <c r="F23" s="47">
        <v>27261.4</v>
      </c>
      <c r="G23" s="48">
        <f t="shared" si="1"/>
        <v>17.060239019272643</v>
      </c>
    </row>
    <row r="24" spans="1:9" ht="14.1" customHeight="1" x14ac:dyDescent="0.2">
      <c r="A24" s="140" t="s">
        <v>135</v>
      </c>
      <c r="B24" s="47">
        <v>1191.19</v>
      </c>
      <c r="C24" s="47">
        <v>1619.99</v>
      </c>
      <c r="D24" s="48">
        <f t="shared" si="0"/>
        <v>-26.469299193204904</v>
      </c>
      <c r="E24" s="47">
        <v>11357.25</v>
      </c>
      <c r="F24" s="47">
        <v>8436.0499999999993</v>
      </c>
      <c r="G24" s="48">
        <f t="shared" si="1"/>
        <v>34.627580443454008</v>
      </c>
    </row>
    <row r="25" spans="1:9" ht="14.1" customHeight="1" x14ac:dyDescent="0.2">
      <c r="A25" s="140" t="s">
        <v>136</v>
      </c>
      <c r="B25" s="54">
        <v>2769.41</v>
      </c>
      <c r="C25" s="47">
        <v>1992.77</v>
      </c>
      <c r="D25" s="48">
        <f t="shared" si="0"/>
        <v>38.972886986456018</v>
      </c>
      <c r="E25" s="47">
        <v>28705.39</v>
      </c>
      <c r="F25" s="47">
        <v>25926.959999999999</v>
      </c>
      <c r="G25" s="48">
        <f t="shared" si="1"/>
        <v>10.716373998339961</v>
      </c>
    </row>
    <row r="26" spans="1:9" ht="14.1" customHeight="1" x14ac:dyDescent="0.2">
      <c r="A26" s="140" t="s">
        <v>137</v>
      </c>
      <c r="B26" s="47">
        <v>9955.01</v>
      </c>
      <c r="C26" s="47">
        <v>11795.25</v>
      </c>
      <c r="D26" s="48">
        <f t="shared" si="0"/>
        <v>-15.601534516012805</v>
      </c>
      <c r="E26" s="47">
        <v>125994.49</v>
      </c>
      <c r="F26" s="47">
        <v>115637.95</v>
      </c>
      <c r="G26" s="48">
        <f t="shared" si="1"/>
        <v>8.9560044950641355</v>
      </c>
    </row>
    <row r="27" spans="1:9" s="30" customFormat="1" ht="14.1" customHeight="1" x14ac:dyDescent="0.2">
      <c r="A27" s="142" t="s">
        <v>0</v>
      </c>
      <c r="B27" s="49">
        <v>5733953.9199999999</v>
      </c>
      <c r="C27" s="49">
        <v>6672698.5599999996</v>
      </c>
      <c r="D27" s="50">
        <f t="shared" si="0"/>
        <v>-14.068440699949733</v>
      </c>
      <c r="E27" s="49">
        <v>80635015.640000001</v>
      </c>
      <c r="F27" s="49">
        <v>85191485.069999993</v>
      </c>
      <c r="G27" s="50">
        <f t="shared" si="1"/>
        <v>-5.3485033466150327</v>
      </c>
      <c r="I27" s="107"/>
    </row>
    <row r="28" spans="1:9" ht="14.1" customHeight="1" x14ac:dyDescent="0.2">
      <c r="A28" s="140" t="s">
        <v>1</v>
      </c>
      <c r="B28" s="51" t="s">
        <v>145</v>
      </c>
      <c r="C28" s="51" t="s">
        <v>145</v>
      </c>
      <c r="D28" s="48"/>
      <c r="E28" s="51" t="s">
        <v>145</v>
      </c>
      <c r="F28" s="51" t="s">
        <v>145</v>
      </c>
      <c r="G28" s="48"/>
      <c r="I28" s="53"/>
    </row>
    <row r="29" spans="1:9" ht="14.1" customHeight="1" x14ac:dyDescent="0.2">
      <c r="A29" s="140" t="s">
        <v>67</v>
      </c>
      <c r="B29" s="47">
        <v>4774036.1100000003</v>
      </c>
      <c r="C29" s="47">
        <v>5627210.4699999997</v>
      </c>
      <c r="D29" s="48">
        <f>IF(B29/C29*100-100&lt;1000,B29/C29*100-100,"x")</f>
        <v>-15.161586092229456</v>
      </c>
      <c r="E29" s="47">
        <v>66285974.289999999</v>
      </c>
      <c r="F29" s="47">
        <v>70086614.129999995</v>
      </c>
      <c r="G29" s="48">
        <f>IF(E29/F29*100-100&lt;1000,E29/F29*100-100,"x")</f>
        <v>-5.4227756429357328</v>
      </c>
      <c r="I29" s="47"/>
    </row>
    <row r="30" spans="1:9" ht="14.1" customHeight="1" x14ac:dyDescent="0.2">
      <c r="A30" s="140" t="s">
        <v>68</v>
      </c>
      <c r="B30" s="47">
        <v>959917.81</v>
      </c>
      <c r="C30" s="47">
        <v>1045488.09</v>
      </c>
      <c r="D30" s="48">
        <f>IF(B30/C30*100-100&lt;1000,B30/C30*100-100,"x")</f>
        <v>-8.1847206886880883</v>
      </c>
      <c r="E30" s="47">
        <v>14349041.35</v>
      </c>
      <c r="F30" s="47">
        <v>15104870.939999999</v>
      </c>
      <c r="G30" s="48">
        <f>IF(E30/F30*100-100&lt;1000,E30/F30*100-100,"x")</f>
        <v>-5.0038798279199312</v>
      </c>
      <c r="I30" s="47"/>
    </row>
    <row r="31" spans="1:9" ht="14.1" customHeight="1" x14ac:dyDescent="0.2">
      <c r="A31" s="140" t="s">
        <v>69</v>
      </c>
      <c r="B31" s="47">
        <v>439375.05</v>
      </c>
      <c r="C31" s="47">
        <v>581007.39</v>
      </c>
      <c r="D31" s="48">
        <f>IF(B31/C31*100-100&lt;1000,B31/C31*100-100,"x")</f>
        <v>-24.377029008185261</v>
      </c>
      <c r="E31" s="47">
        <v>7381164.6500000004</v>
      </c>
      <c r="F31" s="47">
        <v>8394031.4900000002</v>
      </c>
      <c r="G31" s="48">
        <f>IF(E31/F31*100-100&lt;1000,E31/F31*100-100,"x")</f>
        <v>-12.066512273710799</v>
      </c>
      <c r="I31" s="47"/>
    </row>
    <row r="32" spans="1:9" ht="14.1" customHeight="1" x14ac:dyDescent="0.2">
      <c r="A32" s="140" t="s">
        <v>70</v>
      </c>
      <c r="B32" s="47">
        <v>511319.95</v>
      </c>
      <c r="C32" s="47">
        <v>454649.39</v>
      </c>
      <c r="D32" s="48">
        <f>IF(B32/C32*100-100&lt;1000,B32/C32*100-100,"x")</f>
        <v>12.464673052789095</v>
      </c>
      <c r="E32" s="47">
        <v>6861567.1900000004</v>
      </c>
      <c r="F32" s="47">
        <v>6600969.1900000004</v>
      </c>
      <c r="G32" s="48">
        <f>IF(E32/F32*100-100&lt;1000,E32/F32*100-100,"x")</f>
        <v>3.9478748120016576</v>
      </c>
    </row>
    <row r="33" spans="1:12" ht="14.1" customHeight="1" x14ac:dyDescent="0.2">
      <c r="A33" s="138" t="s">
        <v>71</v>
      </c>
      <c r="B33" s="47">
        <v>9222.81</v>
      </c>
      <c r="C33" s="47">
        <v>9831.31</v>
      </c>
      <c r="D33" s="48">
        <f>IF(B33/C33*100-100&lt;1000,B33/C33*100-100,"x")</f>
        <v>-6.1894091428303994</v>
      </c>
      <c r="E33" s="47">
        <v>106309.51</v>
      </c>
      <c r="F33" s="47">
        <v>109870.26</v>
      </c>
      <c r="G33" s="48">
        <f>IF(E33/F33*100-100&lt;1000,E33/F33*100-100,"x")</f>
        <v>-3.2408679109342131</v>
      </c>
      <c r="I33" s="109"/>
      <c r="J33" s="109"/>
      <c r="K33" s="109"/>
      <c r="L33" s="109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2.5" customHeight="1" x14ac:dyDescent="0.2">
      <c r="A37" s="42" t="s">
        <v>74</v>
      </c>
      <c r="B37" s="29"/>
      <c r="C37" s="29"/>
      <c r="D37" s="29"/>
      <c r="E37" s="29"/>
      <c r="F37" s="29"/>
      <c r="G37" s="29"/>
    </row>
    <row r="38" spans="1:12" ht="13.5" customHeight="1" x14ac:dyDescent="0.2"/>
    <row r="39" spans="1:12" ht="18" customHeight="1" x14ac:dyDescent="0.2">
      <c r="A39" s="8" t="s">
        <v>2</v>
      </c>
      <c r="B39" s="9" t="s">
        <v>58</v>
      </c>
      <c r="C39" s="10"/>
      <c r="D39" s="157" t="s">
        <v>18</v>
      </c>
      <c r="E39" s="9" t="s">
        <v>157</v>
      </c>
      <c r="F39" s="10"/>
      <c r="G39" s="154" t="s">
        <v>18</v>
      </c>
    </row>
    <row r="40" spans="1:12" ht="14.1" customHeight="1" x14ac:dyDescent="0.2">
      <c r="A40" s="11" t="s">
        <v>19</v>
      </c>
      <c r="B40" s="160">
        <v>2020</v>
      </c>
      <c r="C40" s="160">
        <v>2019</v>
      </c>
      <c r="D40" s="158"/>
      <c r="E40" s="160">
        <v>2020</v>
      </c>
      <c r="F40" s="160">
        <v>2019</v>
      </c>
      <c r="G40" s="155"/>
    </row>
    <row r="41" spans="1:12" ht="14.1" customHeight="1" x14ac:dyDescent="0.2">
      <c r="A41" s="12" t="s">
        <v>3</v>
      </c>
      <c r="B41" s="161"/>
      <c r="C41" s="161"/>
      <c r="D41" s="159"/>
      <c r="E41" s="161"/>
      <c r="F41" s="161"/>
      <c r="G41" s="156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  <c r="I42" s="141"/>
    </row>
    <row r="43" spans="1:12" ht="14.1" customHeight="1" x14ac:dyDescent="0.2">
      <c r="A43" s="17"/>
      <c r="B43" s="19"/>
      <c r="I43" s="108"/>
      <c r="J43" s="108"/>
      <c r="K43" s="108"/>
      <c r="L43" s="108"/>
    </row>
    <row r="44" spans="1:12" ht="14.1" customHeight="1" x14ac:dyDescent="0.2">
      <c r="A44" s="139" t="s">
        <v>153</v>
      </c>
      <c r="B44" s="47">
        <v>106234.39</v>
      </c>
      <c r="C44" s="47">
        <v>129357.35</v>
      </c>
      <c r="D44" s="48">
        <f t="shared" ref="D44:D51" si="2">IF(B44/C44*100-100&lt;1000,B44/C44*100-100,"x")</f>
        <v>-17.875257957897247</v>
      </c>
      <c r="E44" s="47">
        <v>2772252.75</v>
      </c>
      <c r="F44" s="47">
        <v>2853199.92</v>
      </c>
      <c r="G44" s="48">
        <f t="shared" ref="G44:G51" si="3">IF(E44/F44*100-100&lt;1000,E44/F44*100-100,"x")</f>
        <v>-2.8370661807673088</v>
      </c>
    </row>
    <row r="45" spans="1:12" ht="14.1" customHeight="1" x14ac:dyDescent="0.2">
      <c r="A45" s="139" t="s">
        <v>149</v>
      </c>
      <c r="B45" s="47">
        <v>25389.69</v>
      </c>
      <c r="C45" s="47">
        <v>31579.39</v>
      </c>
      <c r="D45" s="48">
        <f t="shared" si="2"/>
        <v>-19.60044193380557</v>
      </c>
      <c r="E45" s="47">
        <v>640785.51</v>
      </c>
      <c r="F45" s="47">
        <v>671946.17</v>
      </c>
      <c r="G45" s="48">
        <f t="shared" si="3"/>
        <v>-4.6373744492062485</v>
      </c>
    </row>
    <row r="46" spans="1:12" ht="14.1" customHeight="1" x14ac:dyDescent="0.2">
      <c r="A46" s="139" t="s">
        <v>150</v>
      </c>
      <c r="B46" s="47">
        <v>2418.2399999999998</v>
      </c>
      <c r="C46" s="107" t="s">
        <v>167</v>
      </c>
      <c r="D46" s="48" t="s">
        <v>168</v>
      </c>
      <c r="E46" s="47">
        <v>69053.11</v>
      </c>
      <c r="F46" s="47">
        <v>73116.990000000005</v>
      </c>
      <c r="G46" s="48">
        <f t="shared" si="3"/>
        <v>-5.5580515554592722</v>
      </c>
    </row>
    <row r="47" spans="1:12" ht="14.1" customHeight="1" x14ac:dyDescent="0.2">
      <c r="A47" s="139" t="s">
        <v>151</v>
      </c>
      <c r="B47" s="47">
        <v>34.71</v>
      </c>
      <c r="C47" s="49" t="s">
        <v>167</v>
      </c>
      <c r="D47" s="48" t="s">
        <v>168</v>
      </c>
      <c r="E47" s="47">
        <v>1646.25</v>
      </c>
      <c r="F47" s="47">
        <v>2824.72</v>
      </c>
      <c r="G47" s="48">
        <f t="shared" si="3"/>
        <v>-41.719887280863233</v>
      </c>
    </row>
    <row r="48" spans="1:12" ht="14.1" customHeight="1" x14ac:dyDescent="0.2">
      <c r="A48" s="139" t="s">
        <v>152</v>
      </c>
      <c r="B48" s="47">
        <v>8707.1299999999992</v>
      </c>
      <c r="C48" s="47">
        <v>9916.65</v>
      </c>
      <c r="D48" s="48">
        <f t="shared" si="2"/>
        <v>-12.196860835060235</v>
      </c>
      <c r="E48" s="47">
        <v>128640.8</v>
      </c>
      <c r="F48" s="47">
        <v>135339.92000000001</v>
      </c>
      <c r="G48" s="48">
        <f t="shared" si="3"/>
        <v>-4.9498477611040386</v>
      </c>
    </row>
    <row r="49" spans="1:12" ht="14.1" customHeight="1" x14ac:dyDescent="0.2">
      <c r="A49" s="140" t="s">
        <v>72</v>
      </c>
      <c r="B49" s="47">
        <v>27417.05</v>
      </c>
      <c r="C49" s="47">
        <v>22053.42</v>
      </c>
      <c r="D49" s="48">
        <f t="shared" si="2"/>
        <v>24.32108035851131</v>
      </c>
      <c r="E49" s="47">
        <v>341382.55</v>
      </c>
      <c r="F49" s="47">
        <v>314223.38</v>
      </c>
      <c r="G49" s="48">
        <f t="shared" si="3"/>
        <v>8.6432683653266054</v>
      </c>
    </row>
    <row r="50" spans="1:12" ht="14.1" customHeight="1" x14ac:dyDescent="0.2">
      <c r="A50" s="140" t="s">
        <v>73</v>
      </c>
      <c r="B50" s="47">
        <v>15108.53</v>
      </c>
      <c r="C50" s="47">
        <v>16515.72</v>
      </c>
      <c r="D50" s="48">
        <f t="shared" si="2"/>
        <v>-8.5203067138459545</v>
      </c>
      <c r="E50" s="47">
        <v>187202.44</v>
      </c>
      <c r="F50" s="47">
        <v>215077.14</v>
      </c>
      <c r="G50" s="48">
        <f t="shared" si="3"/>
        <v>-12.960326699527442</v>
      </c>
      <c r="I50" s="108"/>
    </row>
    <row r="51" spans="1:12" s="30" customFormat="1" ht="13.5" customHeight="1" x14ac:dyDescent="0.2">
      <c r="A51" s="142" t="s">
        <v>0</v>
      </c>
      <c r="B51" s="49">
        <v>185309.74</v>
      </c>
      <c r="C51" s="49">
        <v>212382.8</v>
      </c>
      <c r="D51" s="50">
        <f t="shared" si="2"/>
        <v>-12.74729403699358</v>
      </c>
      <c r="E51" s="49">
        <v>4140963.41</v>
      </c>
      <c r="F51" s="49">
        <v>4265728.24</v>
      </c>
      <c r="G51" s="50">
        <f t="shared" si="3"/>
        <v>-2.9248189987836639</v>
      </c>
      <c r="I51" s="109"/>
      <c r="J51" s="109"/>
      <c r="K51" s="109"/>
      <c r="L51" s="109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64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16" zoomScaleNormal="100" workbookViewId="0">
      <selection activeCell="H28" sqref="H28:L29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1" ht="22.5" customHeight="1" x14ac:dyDescent="0.2">
      <c r="A1" s="43" t="s">
        <v>28</v>
      </c>
      <c r="B1" s="7"/>
      <c r="C1" s="7"/>
      <c r="D1" s="7"/>
      <c r="E1" s="7"/>
      <c r="F1" s="7"/>
      <c r="G1" s="7"/>
    </row>
    <row r="2" spans="1:11" ht="13.5" customHeight="1" x14ac:dyDescent="0.2"/>
    <row r="3" spans="1:11" ht="18" customHeight="1" x14ac:dyDescent="0.2">
      <c r="A3" s="162" t="s">
        <v>20</v>
      </c>
      <c r="B3" s="9" t="s">
        <v>58</v>
      </c>
      <c r="C3" s="10"/>
      <c r="D3" s="157" t="s">
        <v>18</v>
      </c>
      <c r="E3" s="9" t="s">
        <v>157</v>
      </c>
      <c r="F3" s="10"/>
      <c r="G3" s="154" t="s">
        <v>18</v>
      </c>
    </row>
    <row r="4" spans="1:11" ht="18" customHeight="1" x14ac:dyDescent="0.2">
      <c r="A4" s="163"/>
      <c r="B4" s="160">
        <v>2020</v>
      </c>
      <c r="C4" s="160">
        <v>2019</v>
      </c>
      <c r="D4" s="158"/>
      <c r="E4" s="160">
        <v>2020</v>
      </c>
      <c r="F4" s="160">
        <v>2019</v>
      </c>
      <c r="G4" s="155"/>
    </row>
    <row r="5" spans="1:11" ht="18" customHeight="1" x14ac:dyDescent="0.2">
      <c r="A5" s="163"/>
      <c r="B5" s="161"/>
      <c r="C5" s="161"/>
      <c r="D5" s="159"/>
      <c r="E5" s="161"/>
      <c r="F5" s="161"/>
      <c r="G5" s="156"/>
    </row>
    <row r="6" spans="1:11" ht="18" customHeight="1" x14ac:dyDescent="0.2">
      <c r="A6" s="164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  <c r="H6" s="143"/>
    </row>
    <row r="7" spans="1:11" ht="15" customHeight="1" x14ac:dyDescent="0.2">
      <c r="A7" s="17"/>
      <c r="B7" s="18"/>
      <c r="C7" s="18"/>
      <c r="D7" s="18"/>
      <c r="E7" s="18"/>
      <c r="F7" s="18"/>
      <c r="G7" s="18"/>
      <c r="H7" s="2"/>
      <c r="I7" s="2"/>
      <c r="J7" s="2"/>
      <c r="K7" s="2"/>
    </row>
    <row r="8" spans="1:11" ht="18.95" customHeight="1" x14ac:dyDescent="0.2">
      <c r="A8" s="116" t="s">
        <v>7</v>
      </c>
      <c r="B8" s="47">
        <v>342987.28</v>
      </c>
      <c r="C8" s="47">
        <v>424256.53</v>
      </c>
      <c r="D8" s="48">
        <f t="shared" ref="D8:D20" si="0">IF(B8/C8*100-100&lt;1000,B8/C8*100-100,"x")</f>
        <v>-19.155686301398816</v>
      </c>
      <c r="E8" s="47">
        <v>5422957.6100000003</v>
      </c>
      <c r="F8" s="47">
        <v>5775417.8600000003</v>
      </c>
      <c r="G8" s="48">
        <f t="shared" ref="G8:G20" si="1">IF(E8/F8*100-100&lt;1000,E8/F8*100-100,"x")</f>
        <v>-6.1027662161227596</v>
      </c>
      <c r="H8" s="2"/>
      <c r="I8" s="3"/>
      <c r="J8" s="3"/>
    </row>
    <row r="9" spans="1:11" ht="18.95" customHeight="1" x14ac:dyDescent="0.2">
      <c r="A9" s="116" t="s">
        <v>8</v>
      </c>
      <c r="B9" s="47">
        <v>1500581.53</v>
      </c>
      <c r="C9" s="47">
        <v>1660116.64</v>
      </c>
      <c r="D9" s="48">
        <f t="shared" si="0"/>
        <v>-9.6098735568363338</v>
      </c>
      <c r="E9" s="47">
        <v>21131780.34</v>
      </c>
      <c r="F9" s="47">
        <v>22036011.620000001</v>
      </c>
      <c r="G9" s="48">
        <f t="shared" si="1"/>
        <v>-4.1034253184878366</v>
      </c>
    </row>
    <row r="10" spans="1:11" ht="18.95" customHeight="1" x14ac:dyDescent="0.2">
      <c r="A10" s="116" t="s">
        <v>32</v>
      </c>
      <c r="B10" s="47">
        <v>274200.46000000002</v>
      </c>
      <c r="C10" s="47">
        <v>313000.90000000002</v>
      </c>
      <c r="D10" s="48">
        <f t="shared" si="0"/>
        <v>-12.396271065035279</v>
      </c>
      <c r="E10" s="47">
        <v>3697698.36</v>
      </c>
      <c r="F10" s="47">
        <v>3715835.17</v>
      </c>
      <c r="G10" s="48">
        <f t="shared" si="1"/>
        <v>-0.48809511644726911</v>
      </c>
    </row>
    <row r="11" spans="1:11" ht="18.95" customHeight="1" x14ac:dyDescent="0.2">
      <c r="A11" s="116" t="s">
        <v>9</v>
      </c>
      <c r="B11" s="47">
        <v>103961.58</v>
      </c>
      <c r="C11" s="47">
        <v>151288.41</v>
      </c>
      <c r="D11" s="48">
        <f t="shared" si="0"/>
        <v>-31.282521906337706</v>
      </c>
      <c r="E11" s="47">
        <v>1659714.16</v>
      </c>
      <c r="F11" s="47">
        <v>2080650.18</v>
      </c>
      <c r="G11" s="48">
        <f t="shared" si="1"/>
        <v>-20.230984720362741</v>
      </c>
      <c r="I11" s="18"/>
      <c r="J11" s="18"/>
    </row>
    <row r="12" spans="1:11" ht="18.95" customHeight="1" x14ac:dyDescent="0.2">
      <c r="A12" s="116" t="s">
        <v>10</v>
      </c>
      <c r="B12" s="47">
        <v>204569.63</v>
      </c>
      <c r="C12" s="47">
        <v>228432.7</v>
      </c>
      <c r="D12" s="48">
        <f t="shared" si="0"/>
        <v>-10.446433457206439</v>
      </c>
      <c r="E12" s="47">
        <v>2765024.14</v>
      </c>
      <c r="F12" s="47">
        <v>2832457.68</v>
      </c>
      <c r="G12" s="48">
        <f t="shared" si="1"/>
        <v>-2.3807430725672845</v>
      </c>
    </row>
    <row r="13" spans="1:11" ht="18.95" customHeight="1" x14ac:dyDescent="0.2">
      <c r="A13" s="116" t="s">
        <v>29</v>
      </c>
      <c r="B13" s="47">
        <v>579906.71</v>
      </c>
      <c r="C13" s="47">
        <v>638997.13</v>
      </c>
      <c r="D13" s="48">
        <f t="shared" si="0"/>
        <v>-9.2473686071172239</v>
      </c>
      <c r="E13" s="47">
        <v>7976354.6100000003</v>
      </c>
      <c r="F13" s="47">
        <v>8065292.2400000002</v>
      </c>
      <c r="G13" s="48">
        <f t="shared" si="1"/>
        <v>-1.1027204886502631</v>
      </c>
    </row>
    <row r="14" spans="1:11" ht="18.95" customHeight="1" x14ac:dyDescent="0.2">
      <c r="A14" s="116" t="s">
        <v>11</v>
      </c>
      <c r="B14" s="47">
        <v>1335347.73</v>
      </c>
      <c r="C14" s="47">
        <v>1588804.36</v>
      </c>
      <c r="D14" s="48">
        <f t="shared" si="0"/>
        <v>-15.952664555880261</v>
      </c>
      <c r="E14" s="47">
        <v>18780158.420000002</v>
      </c>
      <c r="F14" s="47">
        <v>20230004.239999998</v>
      </c>
      <c r="G14" s="48">
        <f t="shared" si="1"/>
        <v>-7.1668092739855922</v>
      </c>
    </row>
    <row r="15" spans="1:11" ht="18.95" customHeight="1" x14ac:dyDescent="0.2">
      <c r="A15" s="116" t="s">
        <v>30</v>
      </c>
      <c r="B15" s="47">
        <v>338838.17</v>
      </c>
      <c r="C15" s="47">
        <v>409449.2</v>
      </c>
      <c r="D15" s="48">
        <f t="shared" si="0"/>
        <v>-17.245370121617043</v>
      </c>
      <c r="E15" s="47">
        <v>4940667.1100000003</v>
      </c>
      <c r="F15" s="47">
        <v>5388929.9400000004</v>
      </c>
      <c r="G15" s="48">
        <f t="shared" si="1"/>
        <v>-8.3182159536481208</v>
      </c>
    </row>
    <row r="16" spans="1:11" ht="18.95" customHeight="1" x14ac:dyDescent="0.2">
      <c r="A16" s="116" t="s">
        <v>12</v>
      </c>
      <c r="B16" s="47">
        <v>531187.28</v>
      </c>
      <c r="C16" s="47">
        <v>584541.87</v>
      </c>
      <c r="D16" s="48">
        <f t="shared" si="0"/>
        <v>-9.1275908088500017</v>
      </c>
      <c r="E16" s="47">
        <v>6911831.04</v>
      </c>
      <c r="F16" s="47">
        <v>7138531.8600000003</v>
      </c>
      <c r="G16" s="48">
        <f t="shared" si="1"/>
        <v>-3.1757345130067165</v>
      </c>
    </row>
    <row r="17" spans="1:13" ht="18.95" customHeight="1" x14ac:dyDescent="0.2">
      <c r="A17" s="116" t="s">
        <v>13</v>
      </c>
      <c r="B17" s="47">
        <v>141120.51999999999</v>
      </c>
      <c r="C17" s="47">
        <v>151771.65</v>
      </c>
      <c r="D17" s="48">
        <f t="shared" si="0"/>
        <v>-7.0178653259683159</v>
      </c>
      <c r="E17" s="47">
        <v>1682533.08</v>
      </c>
      <c r="F17" s="47">
        <v>1738879.14</v>
      </c>
      <c r="G17" s="48">
        <f t="shared" si="1"/>
        <v>-3.2403666651610905</v>
      </c>
    </row>
    <row r="18" spans="1:13" ht="18.95" customHeight="1" x14ac:dyDescent="0.2">
      <c r="A18" s="116" t="s">
        <v>31</v>
      </c>
      <c r="B18" s="47">
        <v>164727.01999999999</v>
      </c>
      <c r="C18" s="47">
        <v>293919.27</v>
      </c>
      <c r="D18" s="48">
        <f t="shared" si="0"/>
        <v>-43.955011864312276</v>
      </c>
      <c r="E18" s="47">
        <v>2791943.19</v>
      </c>
      <c r="F18" s="47">
        <v>3461762.6</v>
      </c>
      <c r="G18" s="48">
        <f t="shared" si="1"/>
        <v>-19.34908563631717</v>
      </c>
    </row>
    <row r="19" spans="1:13" ht="18.95" customHeight="1" x14ac:dyDescent="0.2">
      <c r="A19" s="116" t="s">
        <v>14</v>
      </c>
      <c r="B19" s="47">
        <v>216526.01</v>
      </c>
      <c r="C19" s="47">
        <v>228119.9</v>
      </c>
      <c r="D19" s="48">
        <f t="shared" si="0"/>
        <v>-5.0823667729119677</v>
      </c>
      <c r="E19" s="47">
        <v>2874353.58</v>
      </c>
      <c r="F19" s="47">
        <v>2727712.54</v>
      </c>
      <c r="G19" s="48">
        <f t="shared" si="1"/>
        <v>5.3759711791331313</v>
      </c>
      <c r="I19" s="18"/>
      <c r="J19" s="18"/>
    </row>
    <row r="20" spans="1:13" s="4" customFormat="1" ht="18.95" customHeight="1" x14ac:dyDescent="0.2">
      <c r="A20" s="117" t="s">
        <v>139</v>
      </c>
      <c r="B20" s="57">
        <v>5733953.9199999999</v>
      </c>
      <c r="C20" s="52">
        <v>6672698.5599999996</v>
      </c>
      <c r="D20" s="50">
        <f t="shared" si="0"/>
        <v>-14.068440699949733</v>
      </c>
      <c r="E20" s="52">
        <v>80635015.640000001</v>
      </c>
      <c r="F20" s="52">
        <v>85191485.069999993</v>
      </c>
      <c r="G20" s="50">
        <f t="shared" si="1"/>
        <v>-5.3485033466150327</v>
      </c>
      <c r="H20" s="21"/>
      <c r="I20" s="45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22.5" customHeight="1" x14ac:dyDescent="0.2">
      <c r="A23" s="43" t="s">
        <v>75</v>
      </c>
      <c r="B23" s="65"/>
      <c r="C23" s="65"/>
      <c r="D23" s="65"/>
      <c r="E23" s="65"/>
      <c r="F23" s="65"/>
      <c r="G23" s="65"/>
    </row>
    <row r="24" spans="1:13" ht="13.5" customHeight="1" x14ac:dyDescent="0.2"/>
    <row r="25" spans="1:13" ht="18" customHeight="1" x14ac:dyDescent="0.2">
      <c r="A25" s="162" t="s">
        <v>20</v>
      </c>
      <c r="B25" s="9" t="s">
        <v>58</v>
      </c>
      <c r="C25" s="10"/>
      <c r="D25" s="157" t="s">
        <v>18</v>
      </c>
      <c r="E25" s="9" t="s">
        <v>157</v>
      </c>
      <c r="F25" s="10"/>
      <c r="G25" s="154" t="s">
        <v>18</v>
      </c>
    </row>
    <row r="26" spans="1:13" ht="18" customHeight="1" x14ac:dyDescent="0.2">
      <c r="A26" s="163"/>
      <c r="B26" s="160">
        <v>2020</v>
      </c>
      <c r="C26" s="160">
        <v>2019</v>
      </c>
      <c r="D26" s="158"/>
      <c r="E26" s="160">
        <v>2020</v>
      </c>
      <c r="F26" s="160">
        <v>2019</v>
      </c>
      <c r="G26" s="155"/>
    </row>
    <row r="27" spans="1:13" ht="18" customHeight="1" x14ac:dyDescent="0.2">
      <c r="A27" s="163"/>
      <c r="B27" s="161"/>
      <c r="C27" s="161"/>
      <c r="D27" s="159"/>
      <c r="E27" s="161"/>
      <c r="F27" s="161"/>
      <c r="G27" s="156"/>
      <c r="J27" s="31"/>
    </row>
    <row r="28" spans="1:13" ht="18" customHeight="1" x14ac:dyDescent="0.2">
      <c r="A28" s="164"/>
      <c r="B28" s="165" t="s">
        <v>5</v>
      </c>
      <c r="C28" s="166"/>
      <c r="D28" s="16" t="s">
        <v>6</v>
      </c>
      <c r="E28" s="165" t="s">
        <v>5</v>
      </c>
      <c r="F28" s="166"/>
      <c r="G28" s="16" t="s">
        <v>6</v>
      </c>
      <c r="H28" s="143"/>
    </row>
    <row r="29" spans="1:13" ht="15" customHeight="1" x14ac:dyDescent="0.2">
      <c r="A29" s="17"/>
      <c r="B29" s="18"/>
      <c r="C29" s="18"/>
      <c r="D29" s="18"/>
      <c r="E29" s="18"/>
      <c r="F29" s="18"/>
      <c r="G29" s="18"/>
      <c r="H29" s="2"/>
      <c r="I29" s="2"/>
      <c r="J29" s="2"/>
      <c r="K29" s="2"/>
    </row>
    <row r="30" spans="1:13" ht="18.95" customHeight="1" x14ac:dyDescent="0.2">
      <c r="A30" s="116" t="s">
        <v>7</v>
      </c>
      <c r="B30" s="47">
        <v>9016.17</v>
      </c>
      <c r="C30" s="47">
        <v>11185.47</v>
      </c>
      <c r="D30" s="48">
        <f t="shared" ref="D30:D42" si="2">IF(B30/C30*100-100&lt;1000,B30/C30*100-100,"x")</f>
        <v>-19.393910135202191</v>
      </c>
      <c r="E30" s="47">
        <v>268658.59999999998</v>
      </c>
      <c r="F30" s="47">
        <v>271783.67999999999</v>
      </c>
      <c r="G30" s="48">
        <f t="shared" ref="G30:G42" si="3">IF(E30/F30*100-100&lt;1000,E30/F30*100-100,"x")</f>
        <v>-1.149840932317943</v>
      </c>
    </row>
    <row r="31" spans="1:13" ht="18.95" customHeight="1" x14ac:dyDescent="0.2">
      <c r="A31" s="116" t="s">
        <v>8</v>
      </c>
      <c r="B31" s="47">
        <v>22950.5</v>
      </c>
      <c r="C31" s="47">
        <v>26115.47</v>
      </c>
      <c r="D31" s="48">
        <f t="shared" si="2"/>
        <v>-12.119138579546913</v>
      </c>
      <c r="E31" s="47">
        <v>630747.18000000005</v>
      </c>
      <c r="F31" s="47">
        <v>677217.41</v>
      </c>
      <c r="G31" s="48">
        <f t="shared" si="3"/>
        <v>-6.8619367006527483</v>
      </c>
    </row>
    <row r="32" spans="1:13" ht="18.95" customHeight="1" x14ac:dyDescent="0.2">
      <c r="A32" s="116" t="s">
        <v>32</v>
      </c>
      <c r="B32" s="53">
        <v>5256.75</v>
      </c>
      <c r="C32" s="53">
        <v>5012.3500000000004</v>
      </c>
      <c r="D32" s="48">
        <f t="shared" si="2"/>
        <v>4.8759563877223115</v>
      </c>
      <c r="E32" s="53">
        <v>141312.01</v>
      </c>
      <c r="F32" s="53">
        <v>145937.84</v>
      </c>
      <c r="G32" s="48">
        <f t="shared" si="3"/>
        <v>-3.1697262341281629</v>
      </c>
    </row>
    <row r="33" spans="1:13" ht="18.95" customHeight="1" x14ac:dyDescent="0.2">
      <c r="A33" s="116" t="s">
        <v>9</v>
      </c>
      <c r="B33" s="49" t="s">
        <v>167</v>
      </c>
      <c r="C33" s="49" t="s">
        <v>167</v>
      </c>
      <c r="D33" s="48" t="s">
        <v>168</v>
      </c>
      <c r="E33" s="49" t="s">
        <v>167</v>
      </c>
      <c r="F33" s="47">
        <v>146456.32999999999</v>
      </c>
      <c r="G33" s="48" t="s">
        <v>168</v>
      </c>
    </row>
    <row r="34" spans="1:13" ht="18.95" customHeight="1" x14ac:dyDescent="0.2">
      <c r="A34" s="116" t="s">
        <v>10</v>
      </c>
      <c r="B34" s="47">
        <v>10491.47</v>
      </c>
      <c r="C34" s="47">
        <v>10012.700000000001</v>
      </c>
      <c r="D34" s="48">
        <f t="shared" si="2"/>
        <v>4.781627333286707</v>
      </c>
      <c r="E34" s="47">
        <v>234004.69</v>
      </c>
      <c r="F34" s="47">
        <v>199596.17</v>
      </c>
      <c r="G34" s="48">
        <f t="shared" si="3"/>
        <v>17.239068264686637</v>
      </c>
    </row>
    <row r="35" spans="1:13" ht="18.95" customHeight="1" x14ac:dyDescent="0.2">
      <c r="A35" s="116" t="s">
        <v>29</v>
      </c>
      <c r="B35" s="47">
        <v>12179.79</v>
      </c>
      <c r="C35" s="47">
        <v>15855.96</v>
      </c>
      <c r="D35" s="48">
        <f t="shared" si="2"/>
        <v>-23.18478351358101</v>
      </c>
      <c r="E35" s="47">
        <v>349636.07</v>
      </c>
      <c r="F35" s="47">
        <v>413396.5</v>
      </c>
      <c r="G35" s="48">
        <f t="shared" si="3"/>
        <v>-15.423553416635116</v>
      </c>
    </row>
    <row r="36" spans="1:13" ht="18.95" customHeight="1" x14ac:dyDescent="0.2">
      <c r="A36" s="116" t="s">
        <v>11</v>
      </c>
      <c r="B36" s="47">
        <v>51646.92</v>
      </c>
      <c r="C36" s="47">
        <v>57772.91</v>
      </c>
      <c r="D36" s="48">
        <f t="shared" si="2"/>
        <v>-10.603568350633552</v>
      </c>
      <c r="E36" s="47">
        <v>1123956.49</v>
      </c>
      <c r="F36" s="47">
        <v>1092079.08</v>
      </c>
      <c r="G36" s="48">
        <f t="shared" si="3"/>
        <v>2.9189653555125261</v>
      </c>
    </row>
    <row r="37" spans="1:13" ht="18.95" customHeight="1" x14ac:dyDescent="0.2">
      <c r="A37" s="116" t="s">
        <v>30</v>
      </c>
      <c r="B37" s="47">
        <v>31999.58</v>
      </c>
      <c r="C37" s="47">
        <v>39090.67</v>
      </c>
      <c r="D37" s="48">
        <f t="shared" si="2"/>
        <v>-18.140108624385292</v>
      </c>
      <c r="E37" s="47">
        <v>567593.91</v>
      </c>
      <c r="F37" s="47">
        <v>602285.1</v>
      </c>
      <c r="G37" s="48">
        <f t="shared" si="3"/>
        <v>-5.7599283130198558</v>
      </c>
    </row>
    <row r="38" spans="1:13" ht="18.95" customHeight="1" x14ac:dyDescent="0.2">
      <c r="A38" s="116" t="s">
        <v>12</v>
      </c>
      <c r="B38" s="47">
        <v>18579.09</v>
      </c>
      <c r="C38" s="47">
        <v>22440.69</v>
      </c>
      <c r="D38" s="48">
        <f t="shared" si="2"/>
        <v>-17.208027025906944</v>
      </c>
      <c r="E38" s="47">
        <v>375086.68</v>
      </c>
      <c r="F38" s="47">
        <v>372262.31</v>
      </c>
      <c r="G38" s="48">
        <f t="shared" si="3"/>
        <v>0.75870425883297798</v>
      </c>
      <c r="K38" s="49"/>
    </row>
    <row r="39" spans="1:13" ht="18.95" customHeight="1" x14ac:dyDescent="0.2">
      <c r="A39" s="116" t="s">
        <v>13</v>
      </c>
      <c r="B39" s="49" t="s">
        <v>167</v>
      </c>
      <c r="C39" s="49" t="s">
        <v>167</v>
      </c>
      <c r="D39" s="48" t="s">
        <v>168</v>
      </c>
      <c r="E39" s="49" t="s">
        <v>167</v>
      </c>
      <c r="F39" s="49" t="s">
        <v>167</v>
      </c>
      <c r="G39" s="48" t="s">
        <v>168</v>
      </c>
    </row>
    <row r="40" spans="1:13" ht="18.95" customHeight="1" x14ac:dyDescent="0.2">
      <c r="A40" s="116" t="s">
        <v>31</v>
      </c>
      <c r="B40" s="53">
        <v>11789.62</v>
      </c>
      <c r="C40" s="53">
        <v>9168.11</v>
      </c>
      <c r="D40" s="48">
        <f t="shared" si="2"/>
        <v>28.593788687090381</v>
      </c>
      <c r="E40" s="53">
        <v>193363</v>
      </c>
      <c r="F40" s="49" t="s">
        <v>167</v>
      </c>
      <c r="G40" s="48" t="s">
        <v>168</v>
      </c>
      <c r="J40" s="49"/>
      <c r="K40" s="49"/>
    </row>
    <row r="41" spans="1:13" ht="18.95" customHeight="1" x14ac:dyDescent="0.2">
      <c r="A41" s="116" t="s">
        <v>14</v>
      </c>
      <c r="B41" s="47">
        <v>8114.23</v>
      </c>
      <c r="C41" s="47">
        <v>10840.8</v>
      </c>
      <c r="D41" s="48">
        <f t="shared" si="2"/>
        <v>-25.151003615969302</v>
      </c>
      <c r="E41" s="47">
        <v>165678.45000000001</v>
      </c>
      <c r="F41" s="47">
        <v>188283.14</v>
      </c>
      <c r="G41" s="48">
        <f t="shared" si="3"/>
        <v>-12.005689941223636</v>
      </c>
      <c r="I41" s="18"/>
      <c r="J41" s="18"/>
    </row>
    <row r="42" spans="1:13" s="4" customFormat="1" ht="18.95" customHeight="1" x14ac:dyDescent="0.2">
      <c r="A42" s="117" t="s">
        <v>140</v>
      </c>
      <c r="B42" s="57">
        <v>185309.74</v>
      </c>
      <c r="C42" s="52">
        <v>212382.8</v>
      </c>
      <c r="D42" s="50">
        <f t="shared" si="2"/>
        <v>-12.74729403699358</v>
      </c>
      <c r="E42" s="52">
        <v>4140963.41</v>
      </c>
      <c r="F42" s="52">
        <v>4265728.24</v>
      </c>
      <c r="G42" s="50">
        <f t="shared" si="3"/>
        <v>-2.9248189987836639</v>
      </c>
      <c r="I42" s="45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>
      <selection activeCell="I6" sqref="I6:L7"/>
    </sheetView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2" ht="22.5" customHeight="1" x14ac:dyDescent="0.2">
      <c r="A1" s="43" t="s">
        <v>49</v>
      </c>
      <c r="B1" s="65"/>
      <c r="C1" s="65"/>
      <c r="D1" s="65"/>
      <c r="E1" s="65"/>
      <c r="F1" s="65"/>
      <c r="G1" s="65"/>
    </row>
    <row r="2" spans="1:12" ht="13.5" customHeight="1" x14ac:dyDescent="0.2"/>
    <row r="3" spans="1:12" ht="18" customHeight="1" x14ac:dyDescent="0.2">
      <c r="A3" s="162" t="s">
        <v>20</v>
      </c>
      <c r="B3" s="9" t="s">
        <v>58</v>
      </c>
      <c r="C3" s="10"/>
      <c r="D3" s="157" t="s">
        <v>18</v>
      </c>
      <c r="E3" s="9" t="s">
        <v>157</v>
      </c>
      <c r="F3" s="10"/>
      <c r="G3" s="154" t="s">
        <v>18</v>
      </c>
    </row>
    <row r="4" spans="1:12" ht="18" customHeight="1" x14ac:dyDescent="0.2">
      <c r="A4" s="163"/>
      <c r="B4" s="160">
        <v>2020</v>
      </c>
      <c r="C4" s="160">
        <v>2019</v>
      </c>
      <c r="D4" s="158"/>
      <c r="E4" s="160">
        <v>2020</v>
      </c>
      <c r="F4" s="160">
        <v>2019</v>
      </c>
      <c r="G4" s="155"/>
    </row>
    <row r="5" spans="1:12" ht="18" customHeight="1" x14ac:dyDescent="0.2">
      <c r="A5" s="163"/>
      <c r="B5" s="161"/>
      <c r="C5" s="161"/>
      <c r="D5" s="159"/>
      <c r="E5" s="161"/>
      <c r="F5" s="161"/>
      <c r="G5" s="156"/>
    </row>
    <row r="6" spans="1:12" ht="18" customHeight="1" x14ac:dyDescent="0.2">
      <c r="A6" s="164"/>
      <c r="B6" s="165" t="s">
        <v>5</v>
      </c>
      <c r="C6" s="166"/>
      <c r="D6" s="16" t="s">
        <v>6</v>
      </c>
      <c r="E6" s="165" t="s">
        <v>5</v>
      </c>
      <c r="F6" s="166"/>
      <c r="G6" s="16" t="s">
        <v>6</v>
      </c>
      <c r="I6" s="143"/>
    </row>
    <row r="7" spans="1:12" ht="15" customHeight="1" x14ac:dyDescent="0.2">
      <c r="A7" s="17"/>
      <c r="B7" s="18"/>
      <c r="C7" s="18"/>
      <c r="D7" s="18"/>
      <c r="E7" s="18"/>
      <c r="F7" s="18"/>
      <c r="G7" s="18"/>
      <c r="I7" s="2"/>
      <c r="J7" s="2"/>
      <c r="K7" s="2"/>
      <c r="L7" s="2"/>
    </row>
    <row r="8" spans="1:12" ht="18.95" customHeight="1" x14ac:dyDescent="0.2">
      <c r="A8" s="116" t="s">
        <v>7</v>
      </c>
      <c r="B8" s="47">
        <v>258602.76</v>
      </c>
      <c r="C8" s="47">
        <v>345700.38</v>
      </c>
      <c r="D8" s="48">
        <f t="shared" ref="D8:D20" si="0">IF(B8/C8*100-100&lt;1000,B8/C8*100-100,"x")</f>
        <v>-25.194539849797096</v>
      </c>
      <c r="E8" s="47">
        <v>4090982.61</v>
      </c>
      <c r="F8" s="47">
        <v>4432559.6500000004</v>
      </c>
      <c r="G8" s="48">
        <f t="shared" ref="G8:G20" si="1">IF(E8/F8*100-100&lt;1000,E8/F8*100-100,"x")</f>
        <v>-7.7060900917599753</v>
      </c>
    </row>
    <row r="9" spans="1:12" ht="18.95" customHeight="1" x14ac:dyDescent="0.2">
      <c r="A9" s="116" t="s">
        <v>8</v>
      </c>
      <c r="B9" s="47">
        <v>1181653.8999999999</v>
      </c>
      <c r="C9" s="47">
        <v>1280578.76</v>
      </c>
      <c r="D9" s="48">
        <f t="shared" si="0"/>
        <v>-7.7250117751445515</v>
      </c>
      <c r="E9" s="47">
        <v>16351645.93</v>
      </c>
      <c r="F9" s="47">
        <v>16765456.85</v>
      </c>
      <c r="G9" s="48">
        <f t="shared" si="1"/>
        <v>-2.4682352750799055</v>
      </c>
    </row>
    <row r="10" spans="1:12" ht="18.95" customHeight="1" x14ac:dyDescent="0.2">
      <c r="A10" s="116" t="s">
        <v>32</v>
      </c>
      <c r="B10" s="47">
        <v>266531.92</v>
      </c>
      <c r="C10" s="47">
        <v>304717.51</v>
      </c>
      <c r="D10" s="48">
        <f t="shared" si="0"/>
        <v>-12.531472182218877</v>
      </c>
      <c r="E10" s="47">
        <v>3541404.53</v>
      </c>
      <c r="F10" s="47">
        <v>3640400.67</v>
      </c>
      <c r="G10" s="48">
        <f t="shared" si="1"/>
        <v>-2.7193748428796027</v>
      </c>
    </row>
    <row r="11" spans="1:12" ht="18.95" customHeight="1" x14ac:dyDescent="0.2">
      <c r="A11" s="116" t="s">
        <v>9</v>
      </c>
      <c r="B11" s="47">
        <v>98327.24</v>
      </c>
      <c r="C11" s="47">
        <v>144280.04</v>
      </c>
      <c r="D11" s="48">
        <f t="shared" si="0"/>
        <v>-31.849727793255383</v>
      </c>
      <c r="E11" s="47">
        <v>1581841.67</v>
      </c>
      <c r="F11" s="47">
        <v>1952619.38</v>
      </c>
      <c r="G11" s="48">
        <f t="shared" si="1"/>
        <v>-18.988734506978005</v>
      </c>
    </row>
    <row r="12" spans="1:12" ht="18.95" customHeight="1" x14ac:dyDescent="0.2">
      <c r="A12" s="116" t="s">
        <v>10</v>
      </c>
      <c r="B12" s="47">
        <v>180946.15</v>
      </c>
      <c r="C12" s="47">
        <v>191204.23</v>
      </c>
      <c r="D12" s="48">
        <f t="shared" si="0"/>
        <v>-5.3649859106150615</v>
      </c>
      <c r="E12" s="47">
        <v>2423726.58</v>
      </c>
      <c r="F12" s="47">
        <v>2458843.9</v>
      </c>
      <c r="G12" s="48">
        <f t="shared" si="1"/>
        <v>-1.4282045314059957</v>
      </c>
    </row>
    <row r="13" spans="1:12" ht="18.95" customHeight="1" x14ac:dyDescent="0.2">
      <c r="A13" s="116" t="s">
        <v>29</v>
      </c>
      <c r="B13" s="47">
        <v>384434.97</v>
      </c>
      <c r="C13" s="47">
        <v>434367.4</v>
      </c>
      <c r="D13" s="48">
        <f t="shared" si="0"/>
        <v>-11.495436812246979</v>
      </c>
      <c r="E13" s="47">
        <v>4987102.28</v>
      </c>
      <c r="F13" s="47">
        <v>5040778.91</v>
      </c>
      <c r="G13" s="48">
        <f t="shared" si="1"/>
        <v>-1.0648479324001983</v>
      </c>
    </row>
    <row r="14" spans="1:12" ht="18.95" customHeight="1" x14ac:dyDescent="0.2">
      <c r="A14" s="116" t="s">
        <v>11</v>
      </c>
      <c r="B14" s="47">
        <v>1182366.8700000001</v>
      </c>
      <c r="C14" s="47">
        <v>1412358.72</v>
      </c>
      <c r="D14" s="48">
        <f t="shared" si="0"/>
        <v>-16.284237619179336</v>
      </c>
      <c r="E14" s="47">
        <v>16460178</v>
      </c>
      <c r="F14" s="47">
        <v>17675716.780000001</v>
      </c>
      <c r="G14" s="48">
        <f t="shared" si="1"/>
        <v>-6.8768853627219215</v>
      </c>
    </row>
    <row r="15" spans="1:12" ht="18.95" customHeight="1" x14ac:dyDescent="0.2">
      <c r="A15" s="116" t="s">
        <v>30</v>
      </c>
      <c r="B15" s="47">
        <v>297006.11</v>
      </c>
      <c r="C15" s="47">
        <v>350121.95</v>
      </c>
      <c r="D15" s="48">
        <f t="shared" si="0"/>
        <v>-15.170668391399062</v>
      </c>
      <c r="E15" s="47">
        <v>4172945.49</v>
      </c>
      <c r="F15" s="47">
        <v>4459161.45</v>
      </c>
      <c r="G15" s="48">
        <f t="shared" si="1"/>
        <v>-6.4186050047593568</v>
      </c>
    </row>
    <row r="16" spans="1:12" ht="18.95" customHeight="1" x14ac:dyDescent="0.2">
      <c r="A16" s="116" t="s">
        <v>12</v>
      </c>
      <c r="B16" s="47">
        <v>473427.37</v>
      </c>
      <c r="C16" s="47">
        <v>542081.15</v>
      </c>
      <c r="D16" s="48">
        <f t="shared" si="0"/>
        <v>-12.664852854595665</v>
      </c>
      <c r="E16" s="47">
        <v>6110963.7000000002</v>
      </c>
      <c r="F16" s="47">
        <v>6393701.7699999996</v>
      </c>
      <c r="G16" s="48">
        <f t="shared" si="1"/>
        <v>-4.4221341590663314</v>
      </c>
    </row>
    <row r="17" spans="1:12" ht="18.95" customHeight="1" x14ac:dyDescent="0.2">
      <c r="A17" s="116" t="s">
        <v>13</v>
      </c>
      <c r="B17" s="47">
        <v>137494.69</v>
      </c>
      <c r="C17" s="47">
        <v>150057.68</v>
      </c>
      <c r="D17" s="48">
        <f t="shared" si="0"/>
        <v>-8.3721073123348191</v>
      </c>
      <c r="E17" s="47">
        <v>1669084.95</v>
      </c>
      <c r="F17" s="47">
        <v>1723861.48</v>
      </c>
      <c r="G17" s="48">
        <f t="shared" si="1"/>
        <v>-3.1775482331677836</v>
      </c>
    </row>
    <row r="18" spans="1:12" ht="18.95" customHeight="1" x14ac:dyDescent="0.2">
      <c r="A18" s="116" t="s">
        <v>31</v>
      </c>
      <c r="B18" s="47">
        <v>148596.32999999999</v>
      </c>
      <c r="C18" s="47">
        <v>280922.02</v>
      </c>
      <c r="D18" s="48">
        <f t="shared" si="0"/>
        <v>-47.10406467958618</v>
      </c>
      <c r="E18" s="47">
        <v>2635796.44</v>
      </c>
      <c r="F18" s="47">
        <v>3302127.93</v>
      </c>
      <c r="G18" s="48">
        <f t="shared" si="1"/>
        <v>-20.178851459579889</v>
      </c>
    </row>
    <row r="19" spans="1:12" ht="18.95" customHeight="1" x14ac:dyDescent="0.2">
      <c r="A19" s="116" t="s">
        <v>14</v>
      </c>
      <c r="B19" s="47">
        <v>164647.79999999999</v>
      </c>
      <c r="C19" s="47">
        <v>190820.63</v>
      </c>
      <c r="D19" s="48">
        <f t="shared" si="0"/>
        <v>-13.715933125260108</v>
      </c>
      <c r="E19" s="47">
        <v>2260302.11</v>
      </c>
      <c r="F19" s="47">
        <v>2241385.36</v>
      </c>
      <c r="G19" s="48">
        <f t="shared" si="1"/>
        <v>0.84397579896746322</v>
      </c>
      <c r="I19" s="18"/>
    </row>
    <row r="20" spans="1:12" s="4" customFormat="1" ht="18.95" customHeight="1" x14ac:dyDescent="0.2">
      <c r="A20" s="117" t="s">
        <v>140</v>
      </c>
      <c r="B20" s="57">
        <v>4774036.1100000003</v>
      </c>
      <c r="C20" s="52">
        <v>5627210.4699999997</v>
      </c>
      <c r="D20" s="50">
        <f t="shared" si="0"/>
        <v>-15.161586092229456</v>
      </c>
      <c r="E20" s="52">
        <v>66285974.289999999</v>
      </c>
      <c r="F20" s="52">
        <v>70086614.129999995</v>
      </c>
      <c r="G20" s="50">
        <f t="shared" si="1"/>
        <v>-5.4227756429357328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A16" zoomScaleNormal="100" workbookViewId="0">
      <selection activeCell="L37" sqref="L37"/>
    </sheetView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3" t="s">
        <v>160</v>
      </c>
      <c r="B1" s="7"/>
      <c r="C1" s="7"/>
      <c r="D1" s="7"/>
      <c r="E1" s="7"/>
      <c r="F1" s="7"/>
      <c r="G1" s="5"/>
    </row>
    <row r="2" spans="1:9" ht="22.5" customHeight="1" x14ac:dyDescent="0.2">
      <c r="A2" s="66" t="s">
        <v>21</v>
      </c>
      <c r="B2" s="66"/>
      <c r="C2" s="66"/>
      <c r="D2" s="66"/>
      <c r="E2" s="66"/>
      <c r="F2" s="66"/>
      <c r="G2" s="66"/>
    </row>
    <row r="3" spans="1:9" ht="20.100000000000001" customHeight="1" x14ac:dyDescent="0.2">
      <c r="A3" s="167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8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69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5" customHeight="1" x14ac:dyDescent="0.2">
      <c r="A6" s="17"/>
      <c r="B6" s="18"/>
      <c r="C6" s="18"/>
      <c r="D6" s="18"/>
      <c r="E6" s="18"/>
      <c r="F6" s="18"/>
      <c r="G6" s="18"/>
    </row>
    <row r="7" spans="1:9" ht="18.95" customHeight="1" x14ac:dyDescent="0.2">
      <c r="A7" s="116" t="s">
        <v>7</v>
      </c>
      <c r="B7" s="47">
        <v>47673.73</v>
      </c>
      <c r="C7" s="47">
        <v>51789.47</v>
      </c>
      <c r="D7" s="47">
        <v>35650.5</v>
      </c>
      <c r="E7" s="47">
        <v>25698.04</v>
      </c>
      <c r="F7" s="47">
        <v>1060.29</v>
      </c>
      <c r="G7" s="47">
        <v>1068.6400000000001</v>
      </c>
      <c r="H7" s="2"/>
      <c r="I7" s="3"/>
    </row>
    <row r="8" spans="1:9" ht="18.95" customHeight="1" x14ac:dyDescent="0.2">
      <c r="A8" s="116" t="s">
        <v>8</v>
      </c>
      <c r="B8" s="47">
        <v>150562.14000000001</v>
      </c>
      <c r="C8" s="47">
        <v>206538.93</v>
      </c>
      <c r="D8" s="47">
        <v>164321.78</v>
      </c>
      <c r="E8" s="47">
        <v>168736.86</v>
      </c>
      <c r="F8" s="47">
        <v>4043.71</v>
      </c>
      <c r="G8" s="47">
        <v>4262.09</v>
      </c>
    </row>
    <row r="9" spans="1:9" ht="18.95" customHeight="1" x14ac:dyDescent="0.2">
      <c r="A9" s="116" t="s">
        <v>32</v>
      </c>
      <c r="B9" s="47">
        <v>7394.52</v>
      </c>
      <c r="C9" s="53">
        <v>7599.55</v>
      </c>
      <c r="D9" s="107" t="s">
        <v>167</v>
      </c>
      <c r="E9" s="53">
        <v>482.64</v>
      </c>
      <c r="F9" s="47">
        <v>174.39</v>
      </c>
      <c r="G9" s="47">
        <v>201.2</v>
      </c>
    </row>
    <row r="10" spans="1:9" ht="18.95" customHeight="1" x14ac:dyDescent="0.2">
      <c r="A10" s="116" t="s">
        <v>9</v>
      </c>
      <c r="B10" s="47">
        <v>1237.46</v>
      </c>
      <c r="C10" s="47">
        <v>3765.13</v>
      </c>
      <c r="D10" s="47">
        <v>3963.49</v>
      </c>
      <c r="E10" s="47">
        <v>2799.37</v>
      </c>
      <c r="F10" s="47">
        <v>433.39</v>
      </c>
      <c r="G10" s="47">
        <v>443.87</v>
      </c>
    </row>
    <row r="11" spans="1:9" ht="18.95" customHeight="1" x14ac:dyDescent="0.2">
      <c r="A11" s="116" t="s">
        <v>10</v>
      </c>
      <c r="B11" s="53">
        <v>2370.37</v>
      </c>
      <c r="C11" s="47">
        <v>6229.27</v>
      </c>
      <c r="D11" s="47">
        <v>21103.4</v>
      </c>
      <c r="E11" s="47">
        <v>30870.77</v>
      </c>
      <c r="F11" s="47">
        <v>149.71</v>
      </c>
      <c r="G11" s="47">
        <v>128.43</v>
      </c>
    </row>
    <row r="12" spans="1:9" ht="18.95" customHeight="1" x14ac:dyDescent="0.2">
      <c r="A12" s="116" t="s">
        <v>29</v>
      </c>
      <c r="B12" s="47">
        <v>104811.8</v>
      </c>
      <c r="C12" s="47">
        <v>141716.69</v>
      </c>
      <c r="D12" s="47">
        <v>90240.53</v>
      </c>
      <c r="E12" s="47">
        <v>62455.1</v>
      </c>
      <c r="F12" s="47">
        <v>419.41</v>
      </c>
      <c r="G12" s="47">
        <v>457.94</v>
      </c>
    </row>
    <row r="13" spans="1:9" ht="18.95" customHeight="1" x14ac:dyDescent="0.2">
      <c r="A13" s="116" t="s">
        <v>11</v>
      </c>
      <c r="B13" s="47">
        <v>75080.100000000006</v>
      </c>
      <c r="C13" s="47">
        <v>103657.64</v>
      </c>
      <c r="D13" s="47">
        <v>76472.27</v>
      </c>
      <c r="E13" s="47">
        <v>71128.13</v>
      </c>
      <c r="F13" s="47">
        <v>1428.49</v>
      </c>
      <c r="G13" s="47">
        <v>1659.87</v>
      </c>
    </row>
    <row r="14" spans="1:9" ht="18.95" customHeight="1" x14ac:dyDescent="0.2">
      <c r="A14" s="116" t="s">
        <v>30</v>
      </c>
      <c r="B14" s="47">
        <v>12110.54</v>
      </c>
      <c r="C14" s="47">
        <v>28857.8</v>
      </c>
      <c r="D14" s="47">
        <v>29100.49</v>
      </c>
      <c r="E14" s="47">
        <v>29857.88</v>
      </c>
      <c r="F14" s="47">
        <v>621.03</v>
      </c>
      <c r="G14" s="47">
        <v>611.57000000000005</v>
      </c>
    </row>
    <row r="15" spans="1:9" ht="18.95" customHeight="1" x14ac:dyDescent="0.2">
      <c r="A15" s="116" t="s">
        <v>12</v>
      </c>
      <c r="B15" s="47">
        <v>20100.02</v>
      </c>
      <c r="C15" s="47">
        <v>18094</v>
      </c>
      <c r="D15" s="47">
        <v>37176.870000000003</v>
      </c>
      <c r="E15" s="47">
        <v>23791.37</v>
      </c>
      <c r="F15" s="47">
        <v>483.02</v>
      </c>
      <c r="G15" s="47">
        <v>575.35</v>
      </c>
    </row>
    <row r="16" spans="1:9" ht="18.95" customHeight="1" x14ac:dyDescent="0.2">
      <c r="A16" s="116" t="s">
        <v>13</v>
      </c>
      <c r="B16" s="49" t="s">
        <v>167</v>
      </c>
      <c r="C16" s="49" t="s">
        <v>167</v>
      </c>
      <c r="D16" s="49" t="s">
        <v>167</v>
      </c>
      <c r="E16" s="49" t="s">
        <v>167</v>
      </c>
      <c r="F16" s="47">
        <v>73.83</v>
      </c>
      <c r="G16" s="47">
        <v>71.97</v>
      </c>
    </row>
    <row r="17" spans="1:14" ht="18.95" customHeight="1" x14ac:dyDescent="0.2">
      <c r="A17" s="116" t="s">
        <v>31</v>
      </c>
      <c r="B17" s="47">
        <v>3393.34</v>
      </c>
      <c r="C17" s="53">
        <v>2099.69</v>
      </c>
      <c r="D17" s="47">
        <v>12667.78</v>
      </c>
      <c r="E17" s="53">
        <v>10821.97</v>
      </c>
      <c r="F17" s="47">
        <v>69.569999999999993</v>
      </c>
      <c r="G17" s="47">
        <v>75.59</v>
      </c>
    </row>
    <row r="18" spans="1:14" ht="18.95" customHeight="1" x14ac:dyDescent="0.2">
      <c r="A18" s="116" t="s">
        <v>14</v>
      </c>
      <c r="B18" s="49" t="s">
        <v>167</v>
      </c>
      <c r="C18" s="49" t="s">
        <v>167</v>
      </c>
      <c r="D18" s="49" t="s">
        <v>167</v>
      </c>
      <c r="E18" s="49" t="s">
        <v>167</v>
      </c>
      <c r="F18" s="47">
        <v>265.97000000000003</v>
      </c>
      <c r="G18" s="47">
        <v>274.79000000000002</v>
      </c>
      <c r="I18" s="18"/>
    </row>
    <row r="19" spans="1:14" s="4" customFormat="1" ht="18.95" customHeight="1" x14ac:dyDescent="0.2">
      <c r="A19" s="117" t="s">
        <v>140</v>
      </c>
      <c r="B19" s="100">
        <v>439375.05</v>
      </c>
      <c r="C19" s="101">
        <v>581007.39</v>
      </c>
      <c r="D19" s="101">
        <v>511319.95</v>
      </c>
      <c r="E19" s="101">
        <v>454649.39</v>
      </c>
      <c r="F19" s="101">
        <v>9222.81</v>
      </c>
      <c r="G19" s="101">
        <v>9831.31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22.5" customHeight="1" x14ac:dyDescent="0.2">
      <c r="A23" s="43" t="s">
        <v>161</v>
      </c>
      <c r="B23" s="7"/>
      <c r="C23" s="7"/>
      <c r="D23" s="7"/>
      <c r="E23" s="7"/>
      <c r="F23" s="7"/>
      <c r="G23" s="5"/>
    </row>
    <row r="24" spans="1:14" ht="22.5" customHeight="1" x14ac:dyDescent="0.2">
      <c r="A24" s="44" t="s">
        <v>21</v>
      </c>
      <c r="B24" s="44"/>
      <c r="C24" s="44"/>
      <c r="D24" s="44"/>
      <c r="E24" s="44"/>
      <c r="F24" s="44"/>
      <c r="G24" s="44"/>
    </row>
    <row r="25" spans="1:14" ht="20.100000000000001" customHeight="1" x14ac:dyDescent="0.2">
      <c r="A25" s="167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8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69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5" customHeight="1" x14ac:dyDescent="0.2">
      <c r="A28" s="17"/>
      <c r="B28" s="18"/>
      <c r="C28" s="18"/>
      <c r="D28" s="18"/>
      <c r="E28" s="18"/>
      <c r="F28" s="18"/>
      <c r="G28" s="18"/>
    </row>
    <row r="29" spans="1:14" ht="18.95" customHeight="1" x14ac:dyDescent="0.2">
      <c r="A29" s="116" t="s">
        <v>7</v>
      </c>
      <c r="B29" s="47">
        <v>689106.56</v>
      </c>
      <c r="C29" s="47">
        <v>781607.95</v>
      </c>
      <c r="D29" s="47">
        <v>630699.18000000005</v>
      </c>
      <c r="E29" s="47">
        <v>549113.18999999994</v>
      </c>
      <c r="F29" s="47">
        <v>12169.26</v>
      </c>
      <c r="G29" s="47">
        <v>12137.07</v>
      </c>
    </row>
    <row r="30" spans="1:14" ht="18.95" customHeight="1" x14ac:dyDescent="0.2">
      <c r="A30" s="116" t="s">
        <v>8</v>
      </c>
      <c r="B30" s="47">
        <v>2674280.9700000002</v>
      </c>
      <c r="C30" s="47">
        <v>3126553.37</v>
      </c>
      <c r="D30" s="47">
        <v>2059831.13</v>
      </c>
      <c r="E30" s="47">
        <v>2095369.54</v>
      </c>
      <c r="F30" s="47">
        <v>46022.31</v>
      </c>
      <c r="G30" s="47">
        <v>48631.86</v>
      </c>
    </row>
    <row r="31" spans="1:14" ht="18.95" customHeight="1" x14ac:dyDescent="0.2">
      <c r="A31" s="116" t="s">
        <v>32</v>
      </c>
      <c r="B31" s="47">
        <v>123612.44</v>
      </c>
      <c r="C31" s="47">
        <v>62955.5</v>
      </c>
      <c r="D31" s="53">
        <v>30635.34</v>
      </c>
      <c r="E31" s="49" t="s">
        <v>167</v>
      </c>
      <c r="F31" s="47">
        <v>2046.05</v>
      </c>
      <c r="G31" s="47">
        <v>2143.9499999999998</v>
      </c>
    </row>
    <row r="32" spans="1:14" ht="18.95" customHeight="1" x14ac:dyDescent="0.2">
      <c r="A32" s="116" t="s">
        <v>9</v>
      </c>
      <c r="B32" s="47">
        <v>40224.79</v>
      </c>
      <c r="C32" s="47">
        <v>79653.95</v>
      </c>
      <c r="D32" s="47">
        <v>33557.599999999999</v>
      </c>
      <c r="E32" s="47">
        <v>44006.25</v>
      </c>
      <c r="F32" s="47">
        <v>4090.1</v>
      </c>
      <c r="G32" s="47">
        <v>4370.6000000000004</v>
      </c>
    </row>
    <row r="33" spans="1:14" ht="18.95" customHeight="1" x14ac:dyDescent="0.2">
      <c r="A33" s="116" t="s">
        <v>10</v>
      </c>
      <c r="B33" s="53">
        <v>78722.460000000006</v>
      </c>
      <c r="C33" s="47">
        <v>91340.04</v>
      </c>
      <c r="D33" s="47">
        <v>261159.56</v>
      </c>
      <c r="E33" s="47">
        <v>280822.98</v>
      </c>
      <c r="F33" s="47">
        <v>1415.54</v>
      </c>
      <c r="G33" s="47">
        <v>1450.76</v>
      </c>
    </row>
    <row r="34" spans="1:14" ht="18.95" customHeight="1" x14ac:dyDescent="0.2">
      <c r="A34" s="116" t="s">
        <v>29</v>
      </c>
      <c r="B34" s="47">
        <v>1605167.79</v>
      </c>
      <c r="C34" s="47">
        <v>1652482.31</v>
      </c>
      <c r="D34" s="47">
        <v>1377223.04</v>
      </c>
      <c r="E34" s="47">
        <v>1366119.68</v>
      </c>
      <c r="F34" s="47">
        <v>6861.5</v>
      </c>
      <c r="G34" s="47">
        <v>5911.34</v>
      </c>
    </row>
    <row r="35" spans="1:14" ht="18.95" customHeight="1" x14ac:dyDescent="0.2">
      <c r="A35" s="116" t="s">
        <v>11</v>
      </c>
      <c r="B35" s="47">
        <v>1372434.3</v>
      </c>
      <c r="C35" s="47">
        <v>1685509.43</v>
      </c>
      <c r="D35" s="47">
        <v>929325.95</v>
      </c>
      <c r="E35" s="47">
        <v>849967.77</v>
      </c>
      <c r="F35" s="47">
        <v>18220.169999999998</v>
      </c>
      <c r="G35" s="47">
        <v>18810.259999999998</v>
      </c>
    </row>
    <row r="36" spans="1:14" ht="18.95" customHeight="1" x14ac:dyDescent="0.2">
      <c r="A36" s="116" t="s">
        <v>30</v>
      </c>
      <c r="B36" s="47">
        <v>307943.86</v>
      </c>
      <c r="C36" s="47">
        <v>467768.23</v>
      </c>
      <c r="D36" s="47">
        <v>453849.5</v>
      </c>
      <c r="E36" s="47">
        <v>455830.02</v>
      </c>
      <c r="F36" s="47">
        <v>5928.26</v>
      </c>
      <c r="G36" s="47">
        <v>6170.24</v>
      </c>
    </row>
    <row r="37" spans="1:14" ht="18.95" customHeight="1" x14ac:dyDescent="0.2">
      <c r="A37" s="116" t="s">
        <v>12</v>
      </c>
      <c r="B37" s="47">
        <v>307539.27</v>
      </c>
      <c r="C37" s="47">
        <v>265853.93</v>
      </c>
      <c r="D37" s="47">
        <v>488297.07</v>
      </c>
      <c r="E37" s="47">
        <v>473527.89</v>
      </c>
      <c r="F37" s="47">
        <v>5031</v>
      </c>
      <c r="G37" s="47">
        <v>5448.27</v>
      </c>
    </row>
    <row r="38" spans="1:14" ht="18.95" customHeight="1" x14ac:dyDescent="0.2">
      <c r="A38" s="116" t="s">
        <v>13</v>
      </c>
      <c r="B38" s="49" t="s">
        <v>167</v>
      </c>
      <c r="C38" s="49" t="s">
        <v>167</v>
      </c>
      <c r="D38" s="49" t="s">
        <v>167</v>
      </c>
      <c r="E38" s="49" t="s">
        <v>167</v>
      </c>
      <c r="F38" s="47">
        <v>966.58</v>
      </c>
      <c r="G38" s="47">
        <v>1041.3</v>
      </c>
    </row>
    <row r="39" spans="1:14" ht="18.95" customHeight="1" x14ac:dyDescent="0.2">
      <c r="A39" s="116" t="s">
        <v>31</v>
      </c>
      <c r="B39" s="47">
        <v>32871.230000000003</v>
      </c>
      <c r="C39" s="49" t="s">
        <v>167</v>
      </c>
      <c r="D39" s="53">
        <v>122577.05</v>
      </c>
      <c r="E39" s="53">
        <v>125410.01</v>
      </c>
      <c r="F39" s="53">
        <v>698.47</v>
      </c>
      <c r="G39" s="47">
        <v>782.83</v>
      </c>
    </row>
    <row r="40" spans="1:14" ht="18.95" customHeight="1" x14ac:dyDescent="0.2">
      <c r="A40" s="116" t="s">
        <v>14</v>
      </c>
      <c r="B40" s="49" t="s">
        <v>167</v>
      </c>
      <c r="C40" s="47">
        <v>132978.49</v>
      </c>
      <c r="D40" s="49" t="s">
        <v>167</v>
      </c>
      <c r="E40" s="47">
        <v>350376.91</v>
      </c>
      <c r="F40" s="47">
        <v>2860.27</v>
      </c>
      <c r="G40" s="47">
        <v>2971.78</v>
      </c>
      <c r="I40" s="18"/>
    </row>
    <row r="41" spans="1:14" ht="18.95" customHeight="1" x14ac:dyDescent="0.2">
      <c r="A41" s="117" t="s">
        <v>139</v>
      </c>
      <c r="B41" s="100">
        <v>7381164.6500000004</v>
      </c>
      <c r="C41" s="101">
        <v>8394031.4900000002</v>
      </c>
      <c r="D41" s="101">
        <v>6861567.1900000004</v>
      </c>
      <c r="E41" s="101">
        <v>6600969.1900000004</v>
      </c>
      <c r="F41" s="101">
        <v>106309.51</v>
      </c>
      <c r="G41" s="101">
        <v>109870.26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A16" zoomScaleNormal="100" workbookViewId="0">
      <selection activeCell="J36" sqref="J36"/>
    </sheetView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3" t="s">
        <v>162</v>
      </c>
      <c r="B1" s="7"/>
      <c r="C1" s="7"/>
      <c r="D1" s="7"/>
      <c r="E1" s="7"/>
      <c r="F1" s="7"/>
      <c r="G1" s="7"/>
    </row>
    <row r="2" spans="1:9" ht="22.5" customHeight="1" x14ac:dyDescent="0.2">
      <c r="A2" s="44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7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8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9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16" t="s">
        <v>7</v>
      </c>
      <c r="B7" s="47">
        <v>27864.37</v>
      </c>
      <c r="C7" s="47">
        <v>27960.89</v>
      </c>
      <c r="D7" s="47">
        <v>284124.44</v>
      </c>
      <c r="E7" s="47">
        <v>362516.95</v>
      </c>
      <c r="F7" s="47">
        <v>30998.47</v>
      </c>
      <c r="G7" s="47">
        <v>33778.69</v>
      </c>
      <c r="H7" s="2"/>
      <c r="I7" s="3"/>
    </row>
    <row r="8" spans="1:9" ht="18" customHeight="1" x14ac:dyDescent="0.2">
      <c r="A8" s="116" t="s">
        <v>8</v>
      </c>
      <c r="B8" s="47">
        <v>115916.83</v>
      </c>
      <c r="C8" s="47">
        <v>87092.72</v>
      </c>
      <c r="D8" s="47">
        <v>1341059.6299999999</v>
      </c>
      <c r="E8" s="47">
        <v>1537219.08</v>
      </c>
      <c r="F8" s="47">
        <v>43605.07</v>
      </c>
      <c r="G8" s="47">
        <v>35804.839999999997</v>
      </c>
    </row>
    <row r="9" spans="1:9" ht="18" customHeight="1" x14ac:dyDescent="0.2">
      <c r="A9" s="116" t="s">
        <v>32</v>
      </c>
      <c r="B9" s="47">
        <v>14028.29</v>
      </c>
      <c r="C9" s="47">
        <v>12944.87</v>
      </c>
      <c r="D9" s="47">
        <v>257504.35</v>
      </c>
      <c r="E9" s="53">
        <v>297078.63</v>
      </c>
      <c r="F9" s="47">
        <v>2667.82</v>
      </c>
      <c r="G9" s="47">
        <v>2977.4</v>
      </c>
    </row>
    <row r="10" spans="1:9" ht="18" customHeight="1" x14ac:dyDescent="0.2">
      <c r="A10" s="116" t="s">
        <v>9</v>
      </c>
      <c r="B10" s="47">
        <v>12006.15</v>
      </c>
      <c r="C10" s="47">
        <v>17461.96</v>
      </c>
      <c r="D10" s="47">
        <v>90154.03</v>
      </c>
      <c r="E10" s="47">
        <v>128263.94</v>
      </c>
      <c r="F10" s="47">
        <v>1801.4</v>
      </c>
      <c r="G10" s="47">
        <v>5562.51</v>
      </c>
    </row>
    <row r="11" spans="1:9" ht="18" customHeight="1" x14ac:dyDescent="0.2">
      <c r="A11" s="116" t="s">
        <v>10</v>
      </c>
      <c r="B11" s="49" t="s">
        <v>167</v>
      </c>
      <c r="C11" s="47">
        <v>10759.38</v>
      </c>
      <c r="D11" s="47">
        <v>178560.19</v>
      </c>
      <c r="E11" s="47">
        <v>198767.92</v>
      </c>
      <c r="F11" s="47">
        <v>15357.16</v>
      </c>
      <c r="G11" s="47">
        <v>18905.400000000001</v>
      </c>
    </row>
    <row r="12" spans="1:9" ht="18" customHeight="1" x14ac:dyDescent="0.2">
      <c r="A12" s="116" t="s">
        <v>29</v>
      </c>
      <c r="B12" s="47">
        <v>54252.17</v>
      </c>
      <c r="C12" s="47">
        <v>57404.74</v>
      </c>
      <c r="D12" s="47">
        <v>481615.39</v>
      </c>
      <c r="E12" s="47">
        <v>526378.81999999995</v>
      </c>
      <c r="F12" s="47">
        <v>44039.15</v>
      </c>
      <c r="G12" s="47">
        <v>55213.57</v>
      </c>
    </row>
    <row r="13" spans="1:9" ht="18" customHeight="1" x14ac:dyDescent="0.2">
      <c r="A13" s="116" t="s">
        <v>11</v>
      </c>
      <c r="B13" s="47">
        <v>81193</v>
      </c>
      <c r="C13" s="47">
        <v>93427.61</v>
      </c>
      <c r="D13" s="47">
        <v>1234173.6499999999</v>
      </c>
      <c r="E13" s="47">
        <v>1477067.54</v>
      </c>
      <c r="F13" s="47">
        <v>19981.080000000002</v>
      </c>
      <c r="G13" s="47">
        <v>18309.21</v>
      </c>
    </row>
    <row r="14" spans="1:9" ht="18" customHeight="1" x14ac:dyDescent="0.2">
      <c r="A14" s="116" t="s">
        <v>30</v>
      </c>
      <c r="B14" s="47">
        <v>48951.72</v>
      </c>
      <c r="C14" s="47">
        <v>56976.28</v>
      </c>
      <c r="D14" s="47">
        <v>275963.62</v>
      </c>
      <c r="E14" s="47">
        <v>343603.59</v>
      </c>
      <c r="F14" s="47">
        <v>13922.83</v>
      </c>
      <c r="G14" s="47">
        <v>8869.33</v>
      </c>
    </row>
    <row r="15" spans="1:9" ht="18" customHeight="1" x14ac:dyDescent="0.2">
      <c r="A15" s="116" t="s">
        <v>12</v>
      </c>
      <c r="B15" s="47">
        <v>40031.46</v>
      </c>
      <c r="C15" s="47">
        <v>48995.38</v>
      </c>
      <c r="D15" s="47">
        <v>479697.82</v>
      </c>
      <c r="E15" s="47">
        <v>525026.79</v>
      </c>
      <c r="F15" s="47">
        <v>11458</v>
      </c>
      <c r="G15" s="47">
        <v>10519.7</v>
      </c>
    </row>
    <row r="16" spans="1:9" ht="18" customHeight="1" x14ac:dyDescent="0.2">
      <c r="A16" s="116" t="s">
        <v>13</v>
      </c>
      <c r="B16" s="49" t="s">
        <v>167</v>
      </c>
      <c r="C16" s="47">
        <v>812.5</v>
      </c>
      <c r="D16" s="47">
        <v>140138.16</v>
      </c>
      <c r="E16" s="47">
        <v>150165.82</v>
      </c>
      <c r="F16" s="47">
        <v>606.22</v>
      </c>
      <c r="G16" s="47">
        <v>793.33</v>
      </c>
    </row>
    <row r="17" spans="1:14" ht="18" customHeight="1" x14ac:dyDescent="0.2">
      <c r="A17" s="116" t="s">
        <v>31</v>
      </c>
      <c r="B17" s="54">
        <v>33496.28</v>
      </c>
      <c r="C17" s="47">
        <v>78643.23</v>
      </c>
      <c r="D17" s="47">
        <v>120793.97</v>
      </c>
      <c r="E17" s="47">
        <v>200113.42</v>
      </c>
      <c r="F17" s="47">
        <v>10436.77</v>
      </c>
      <c r="G17" s="47">
        <v>15162.62</v>
      </c>
    </row>
    <row r="18" spans="1:14" ht="18" customHeight="1" x14ac:dyDescent="0.2">
      <c r="A18" s="116" t="s">
        <v>14</v>
      </c>
      <c r="B18" s="54">
        <v>19658.84</v>
      </c>
      <c r="C18" s="47">
        <v>22148.63</v>
      </c>
      <c r="D18" s="47">
        <v>191192.13</v>
      </c>
      <c r="E18" s="47">
        <v>201338.38</v>
      </c>
      <c r="F18" s="47">
        <v>5675.04</v>
      </c>
      <c r="G18" s="47">
        <v>4632.8900000000003</v>
      </c>
      <c r="I18" s="18"/>
    </row>
    <row r="19" spans="1:14" s="4" customFormat="1" ht="18" customHeight="1" x14ac:dyDescent="0.2">
      <c r="A19" s="117" t="s">
        <v>140</v>
      </c>
      <c r="B19" s="100">
        <v>458427.53</v>
      </c>
      <c r="C19" s="101">
        <v>514628.19</v>
      </c>
      <c r="D19" s="101">
        <v>5074977.38</v>
      </c>
      <c r="E19" s="101">
        <v>5947540.8799999999</v>
      </c>
      <c r="F19" s="101">
        <v>200549.01</v>
      </c>
      <c r="G19" s="101">
        <v>210529.49</v>
      </c>
      <c r="H19" s="21"/>
      <c r="I19" s="45"/>
      <c r="J19" s="45"/>
      <c r="K19" s="45"/>
      <c r="L19" s="45"/>
      <c r="M19" s="45"/>
      <c r="N19" s="45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3" t="s">
        <v>163</v>
      </c>
      <c r="B23" s="5"/>
      <c r="C23" s="5"/>
      <c r="D23" s="5"/>
      <c r="E23" s="5"/>
      <c r="F23" s="5"/>
      <c r="G23" s="5"/>
    </row>
    <row r="24" spans="1:14" ht="22.5" customHeight="1" x14ac:dyDescent="0.2">
      <c r="A24" s="44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7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8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9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16" t="s">
        <v>7</v>
      </c>
      <c r="B29" s="47">
        <v>563016.06999999995</v>
      </c>
      <c r="C29" s="47">
        <v>492490</v>
      </c>
      <c r="D29" s="47">
        <v>4510443.28</v>
      </c>
      <c r="E29" s="47">
        <v>4953470.37</v>
      </c>
      <c r="F29" s="47">
        <v>349498.26</v>
      </c>
      <c r="G29" s="47">
        <v>329457.49</v>
      </c>
    </row>
    <row r="30" spans="1:14" ht="18" customHeight="1" x14ac:dyDescent="0.2">
      <c r="A30" s="116" t="s">
        <v>8</v>
      </c>
      <c r="B30" s="47">
        <v>1849143.22</v>
      </c>
      <c r="C30" s="47">
        <v>1554242.87</v>
      </c>
      <c r="D30" s="47">
        <v>18895574.760000002</v>
      </c>
      <c r="E30" s="47">
        <v>20153413.25</v>
      </c>
      <c r="F30" s="47">
        <v>387062.36</v>
      </c>
      <c r="G30" s="47">
        <v>328355.5</v>
      </c>
    </row>
    <row r="31" spans="1:14" ht="18" customHeight="1" x14ac:dyDescent="0.2">
      <c r="A31" s="116" t="s">
        <v>32</v>
      </c>
      <c r="B31" s="47">
        <v>278752.25</v>
      </c>
      <c r="C31" s="47">
        <v>258071.09</v>
      </c>
      <c r="D31" s="47">
        <v>3391582.85</v>
      </c>
      <c r="E31" s="47">
        <v>3425560.72</v>
      </c>
      <c r="F31" s="47">
        <v>27363.26</v>
      </c>
      <c r="G31" s="47">
        <v>32203.360000000001</v>
      </c>
    </row>
    <row r="32" spans="1:14" ht="18" customHeight="1" x14ac:dyDescent="0.2">
      <c r="A32" s="116" t="s">
        <v>9</v>
      </c>
      <c r="B32" s="47">
        <v>274365.71999999997</v>
      </c>
      <c r="C32" s="47">
        <v>384458.84</v>
      </c>
      <c r="D32" s="47">
        <v>1373065.23</v>
      </c>
      <c r="E32" s="47">
        <v>1643823.01</v>
      </c>
      <c r="F32" s="47">
        <v>12283.21</v>
      </c>
      <c r="G32" s="47">
        <v>52368.33</v>
      </c>
    </row>
    <row r="33" spans="1:14" ht="18" customHeight="1" x14ac:dyDescent="0.2">
      <c r="A33" s="116" t="s">
        <v>10</v>
      </c>
      <c r="B33" s="47">
        <v>265672.68</v>
      </c>
      <c r="C33" s="47">
        <v>252714.74</v>
      </c>
      <c r="D33" s="47">
        <v>2329872.0499999998</v>
      </c>
      <c r="E33" s="47">
        <v>2428286.84</v>
      </c>
      <c r="F33" s="47">
        <v>169479.41</v>
      </c>
      <c r="G33" s="47">
        <v>151456.1</v>
      </c>
    </row>
    <row r="34" spans="1:14" ht="18" customHeight="1" x14ac:dyDescent="0.2">
      <c r="A34" s="116" t="s">
        <v>29</v>
      </c>
      <c r="B34" s="47">
        <v>990884.2</v>
      </c>
      <c r="C34" s="47">
        <v>841762.36</v>
      </c>
      <c r="D34" s="47">
        <v>6566037.3300000001</v>
      </c>
      <c r="E34" s="47">
        <v>6617413.0099999998</v>
      </c>
      <c r="F34" s="47">
        <v>419433.08</v>
      </c>
      <c r="G34" s="47">
        <v>606116.87</v>
      </c>
    </row>
    <row r="35" spans="1:14" ht="18" customHeight="1" x14ac:dyDescent="0.2">
      <c r="A35" s="116" t="s">
        <v>11</v>
      </c>
      <c r="B35" s="47">
        <v>1767028.62</v>
      </c>
      <c r="C35" s="47">
        <v>1641625.32</v>
      </c>
      <c r="D35" s="47">
        <v>16808596.780000001</v>
      </c>
      <c r="E35" s="47">
        <v>18409294.140000001</v>
      </c>
      <c r="F35" s="47">
        <v>204533.02</v>
      </c>
      <c r="G35" s="47">
        <v>179084.78</v>
      </c>
    </row>
    <row r="36" spans="1:14" ht="18" customHeight="1" x14ac:dyDescent="0.2">
      <c r="A36" s="116" t="s">
        <v>30</v>
      </c>
      <c r="B36" s="47">
        <v>791040.98</v>
      </c>
      <c r="C36" s="47">
        <v>817116.61</v>
      </c>
      <c r="D36" s="47">
        <v>4001406.22</v>
      </c>
      <c r="E36" s="47">
        <v>4454605.54</v>
      </c>
      <c r="F36" s="47">
        <v>148219.91</v>
      </c>
      <c r="G36" s="47">
        <v>117207.79</v>
      </c>
    </row>
    <row r="37" spans="1:14" ht="18" customHeight="1" x14ac:dyDescent="0.2">
      <c r="A37" s="116" t="s">
        <v>12</v>
      </c>
      <c r="B37" s="47">
        <v>656619.66</v>
      </c>
      <c r="C37" s="47">
        <v>675042.49</v>
      </c>
      <c r="D37" s="47">
        <v>6159620.29</v>
      </c>
      <c r="E37" s="47">
        <v>6370598.9500000002</v>
      </c>
      <c r="F37" s="47">
        <v>95591.09</v>
      </c>
      <c r="G37" s="47">
        <v>92890.42</v>
      </c>
    </row>
    <row r="38" spans="1:14" ht="18" customHeight="1" x14ac:dyDescent="0.2">
      <c r="A38" s="116" t="s">
        <v>13</v>
      </c>
      <c r="B38" s="47">
        <v>16354.33</v>
      </c>
      <c r="C38" s="47">
        <v>17802.13</v>
      </c>
      <c r="D38" s="47">
        <v>1658270.88</v>
      </c>
      <c r="E38" s="47">
        <v>1713083.54</v>
      </c>
      <c r="F38" s="47">
        <v>7907.87</v>
      </c>
      <c r="G38" s="47">
        <v>7993.47</v>
      </c>
    </row>
    <row r="39" spans="1:14" ht="18" customHeight="1" x14ac:dyDescent="0.2">
      <c r="A39" s="116" t="s">
        <v>31</v>
      </c>
      <c r="B39" s="47">
        <v>750053.39</v>
      </c>
      <c r="C39" s="47">
        <v>996071.71</v>
      </c>
      <c r="D39" s="47">
        <v>1910499.13</v>
      </c>
      <c r="E39" s="47">
        <v>2305558.88</v>
      </c>
      <c r="F39" s="47">
        <v>131390.67000000001</v>
      </c>
      <c r="G39" s="47">
        <v>160132.01</v>
      </c>
    </row>
    <row r="40" spans="1:14" ht="18" customHeight="1" x14ac:dyDescent="0.2">
      <c r="A40" s="116" t="s">
        <v>14</v>
      </c>
      <c r="B40" s="47">
        <v>320630.55</v>
      </c>
      <c r="C40" s="47">
        <v>342390.5</v>
      </c>
      <c r="D40" s="47">
        <v>2504241.54</v>
      </c>
      <c r="E40" s="47">
        <v>2325863.1</v>
      </c>
      <c r="F40" s="47">
        <v>49481.49</v>
      </c>
      <c r="G40" s="47">
        <v>59458.94</v>
      </c>
      <c r="I40" s="18"/>
    </row>
    <row r="41" spans="1:14" ht="18" customHeight="1" x14ac:dyDescent="0.2">
      <c r="A41" s="117" t="s">
        <v>139</v>
      </c>
      <c r="B41" s="100">
        <v>8523561.6699999999</v>
      </c>
      <c r="C41" s="101">
        <v>8273788.6600000001</v>
      </c>
      <c r="D41" s="101">
        <v>70109210.340000004</v>
      </c>
      <c r="E41" s="101">
        <v>74800971.349999994</v>
      </c>
      <c r="F41" s="101">
        <v>2002243.63</v>
      </c>
      <c r="G41" s="101">
        <v>2116725.06</v>
      </c>
      <c r="H41" s="22"/>
      <c r="I41" s="45"/>
      <c r="J41" s="45"/>
      <c r="K41" s="45"/>
      <c r="L41" s="45"/>
      <c r="M41" s="45"/>
      <c r="N41" s="45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16" zoomScaleNormal="100" workbookViewId="0">
      <selection activeCell="K45" sqref="K45"/>
    </sheetView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22.5" customHeight="1" x14ac:dyDescent="0.2">
      <c r="A1" s="43" t="s">
        <v>164</v>
      </c>
      <c r="B1" s="7"/>
      <c r="C1" s="7"/>
      <c r="D1" s="7"/>
      <c r="E1" s="7"/>
      <c r="F1" s="7"/>
      <c r="G1" s="7"/>
    </row>
    <row r="2" spans="1:9" ht="22.5" customHeight="1" x14ac:dyDescent="0.2">
      <c r="A2" s="44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7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8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69"/>
      <c r="B5" s="26">
        <v>2020</v>
      </c>
      <c r="C5" s="26">
        <v>2019</v>
      </c>
      <c r="D5" s="26">
        <v>2020</v>
      </c>
      <c r="E5" s="26">
        <v>2019</v>
      </c>
      <c r="F5" s="26">
        <v>2020</v>
      </c>
      <c r="G5" s="27">
        <v>2019</v>
      </c>
      <c r="H5" s="31"/>
    </row>
    <row r="6" spans="1:9" ht="15" customHeight="1" x14ac:dyDescent="0.2">
      <c r="A6" s="17"/>
      <c r="B6" s="18"/>
      <c r="C6" s="18"/>
      <c r="D6" s="18"/>
      <c r="E6" s="18"/>
      <c r="F6" s="18"/>
      <c r="G6" s="18"/>
    </row>
    <row r="7" spans="1:9" ht="18.95" customHeight="1" x14ac:dyDescent="0.2">
      <c r="A7" s="116" t="s">
        <v>7</v>
      </c>
      <c r="B7" s="47">
        <v>13951.34</v>
      </c>
      <c r="C7" s="47">
        <v>16335.41</v>
      </c>
      <c r="D7" s="47">
        <v>239221.81</v>
      </c>
      <c r="E7" s="47">
        <v>320575.86</v>
      </c>
      <c r="F7" s="47">
        <v>5429.61</v>
      </c>
      <c r="G7" s="47">
        <v>8789.11</v>
      </c>
      <c r="H7" s="2"/>
      <c r="I7" s="3"/>
    </row>
    <row r="8" spans="1:9" ht="18.95" customHeight="1" x14ac:dyDescent="0.2">
      <c r="A8" s="116" t="s">
        <v>8</v>
      </c>
      <c r="B8" s="47">
        <v>72552.990000000005</v>
      </c>
      <c r="C8" s="47">
        <v>62266.9</v>
      </c>
      <c r="D8" s="47">
        <v>1075810.6000000001</v>
      </c>
      <c r="E8" s="47">
        <v>1197413.3799999999</v>
      </c>
      <c r="F8" s="47">
        <v>33290.31</v>
      </c>
      <c r="G8" s="47">
        <v>20898.48</v>
      </c>
    </row>
    <row r="9" spans="1:9" ht="18.95" customHeight="1" x14ac:dyDescent="0.2">
      <c r="A9" s="116" t="s">
        <v>32</v>
      </c>
      <c r="B9" s="47">
        <v>9887.5400000000009</v>
      </c>
      <c r="C9" s="47">
        <v>12359.91</v>
      </c>
      <c r="D9" s="47">
        <v>254090.9</v>
      </c>
      <c r="E9" s="53">
        <v>289784.44</v>
      </c>
      <c r="F9" s="47">
        <v>2553.48</v>
      </c>
      <c r="G9" s="47">
        <v>2573.16</v>
      </c>
    </row>
    <row r="10" spans="1:9" ht="18.95" customHeight="1" x14ac:dyDescent="0.2">
      <c r="A10" s="116" t="s">
        <v>9</v>
      </c>
      <c r="B10" s="47">
        <v>10785.75</v>
      </c>
      <c r="C10" s="47">
        <v>16261.1</v>
      </c>
      <c r="D10" s="47">
        <v>85761.279999999999</v>
      </c>
      <c r="E10" s="47">
        <v>122639.84</v>
      </c>
      <c r="F10" s="47">
        <v>1780.21</v>
      </c>
      <c r="G10" s="47">
        <v>5379.1</v>
      </c>
    </row>
    <row r="11" spans="1:9" ht="18.95" customHeight="1" x14ac:dyDescent="0.2">
      <c r="A11" s="116" t="s">
        <v>10</v>
      </c>
      <c r="B11" s="49" t="s">
        <v>167</v>
      </c>
      <c r="C11" s="47">
        <v>9756.39</v>
      </c>
      <c r="D11" s="47">
        <v>159887.66</v>
      </c>
      <c r="E11" s="47">
        <v>169244.1</v>
      </c>
      <c r="F11" s="47">
        <v>11479.67</v>
      </c>
      <c r="G11" s="47">
        <v>12203.74</v>
      </c>
    </row>
    <row r="12" spans="1:9" ht="18.95" customHeight="1" x14ac:dyDescent="0.2">
      <c r="A12" s="116" t="s">
        <v>29</v>
      </c>
      <c r="B12" s="47">
        <v>18506.05</v>
      </c>
      <c r="C12" s="47">
        <v>23490.85</v>
      </c>
      <c r="D12" s="47">
        <v>361984.87</v>
      </c>
      <c r="E12" s="47">
        <v>407199.98</v>
      </c>
      <c r="F12" s="47">
        <v>3944.05</v>
      </c>
      <c r="G12" s="47">
        <v>3676.57</v>
      </c>
    </row>
    <row r="13" spans="1:9" ht="18.95" customHeight="1" x14ac:dyDescent="0.2">
      <c r="A13" s="116" t="s">
        <v>11</v>
      </c>
      <c r="B13" s="47">
        <v>68681.42</v>
      </c>
      <c r="C13" s="47">
        <v>69936.100000000006</v>
      </c>
      <c r="D13" s="47">
        <v>1095304.49</v>
      </c>
      <c r="E13" s="47">
        <v>1327956.8700000001</v>
      </c>
      <c r="F13" s="47">
        <v>18380.96</v>
      </c>
      <c r="G13" s="47">
        <v>14465.75</v>
      </c>
    </row>
    <row r="14" spans="1:9" ht="18.95" customHeight="1" x14ac:dyDescent="0.2">
      <c r="A14" s="116" t="s">
        <v>30</v>
      </c>
      <c r="B14" s="47">
        <v>31065.62</v>
      </c>
      <c r="C14" s="47">
        <v>33772.44</v>
      </c>
      <c r="D14" s="47">
        <v>255293.48</v>
      </c>
      <c r="E14" s="47">
        <v>313256.40000000002</v>
      </c>
      <c r="F14" s="47">
        <v>10647.01</v>
      </c>
      <c r="G14" s="47">
        <v>3093.11</v>
      </c>
    </row>
    <row r="15" spans="1:9" ht="18.95" customHeight="1" x14ac:dyDescent="0.2">
      <c r="A15" s="116" t="s">
        <v>12</v>
      </c>
      <c r="B15" s="47">
        <v>37104.5</v>
      </c>
      <c r="C15" s="47">
        <v>42621.11</v>
      </c>
      <c r="D15" s="47">
        <v>425100.81</v>
      </c>
      <c r="E15" s="47">
        <v>491710.38</v>
      </c>
      <c r="F15" s="47">
        <v>11222.06</v>
      </c>
      <c r="G15" s="47">
        <v>7749.66</v>
      </c>
    </row>
    <row r="16" spans="1:9" ht="18.95" customHeight="1" x14ac:dyDescent="0.2">
      <c r="A16" s="116" t="s">
        <v>13</v>
      </c>
      <c r="B16" s="49" t="s">
        <v>167</v>
      </c>
      <c r="C16" s="47">
        <v>810.32</v>
      </c>
      <c r="D16" s="47">
        <v>136516.95000000001</v>
      </c>
      <c r="E16" s="47">
        <v>148457.78</v>
      </c>
      <c r="F16" s="47">
        <v>604.12</v>
      </c>
      <c r="G16" s="47">
        <v>789.58</v>
      </c>
    </row>
    <row r="17" spans="1:14" ht="18.95" customHeight="1" x14ac:dyDescent="0.2">
      <c r="A17" s="116" t="s">
        <v>31</v>
      </c>
      <c r="B17" s="54">
        <v>32518.93</v>
      </c>
      <c r="C17" s="47">
        <v>78432.850000000006</v>
      </c>
      <c r="D17" s="47">
        <v>111307.32</v>
      </c>
      <c r="E17" s="47">
        <v>193502.29</v>
      </c>
      <c r="F17" s="47">
        <v>4770.08</v>
      </c>
      <c r="G17" s="47">
        <v>8986.8799999999992</v>
      </c>
    </row>
    <row r="18" spans="1:14" ht="18.95" customHeight="1" x14ac:dyDescent="0.2">
      <c r="A18" s="116" t="s">
        <v>14</v>
      </c>
      <c r="B18" s="54">
        <v>10893.79</v>
      </c>
      <c r="C18" s="47">
        <v>12161.19</v>
      </c>
      <c r="D18" s="47">
        <v>149939.92000000001</v>
      </c>
      <c r="E18" s="47">
        <v>175289.08</v>
      </c>
      <c r="F18" s="47">
        <v>3814.09</v>
      </c>
      <c r="G18" s="47">
        <v>3370.36</v>
      </c>
      <c r="I18" s="18"/>
    </row>
    <row r="19" spans="1:14" s="4" customFormat="1" ht="18.95" customHeight="1" x14ac:dyDescent="0.2">
      <c r="A19" s="117" t="s">
        <v>140</v>
      </c>
      <c r="B19" s="100">
        <v>315900.37</v>
      </c>
      <c r="C19" s="101">
        <v>378204.57</v>
      </c>
      <c r="D19" s="101">
        <v>4350220.09</v>
      </c>
      <c r="E19" s="101">
        <v>5157030.4000000004</v>
      </c>
      <c r="F19" s="101">
        <v>107915.65</v>
      </c>
      <c r="G19" s="101">
        <v>91975.5</v>
      </c>
      <c r="H19" s="21"/>
      <c r="I19" s="45"/>
      <c r="J19" s="45"/>
      <c r="K19" s="45"/>
      <c r="L19" s="45"/>
      <c r="M19" s="45"/>
      <c r="N19" s="45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3" t="s">
        <v>165</v>
      </c>
      <c r="B23" s="5"/>
      <c r="C23" s="5"/>
      <c r="D23" s="5"/>
      <c r="E23" s="5"/>
      <c r="F23" s="5"/>
      <c r="G23" s="5"/>
    </row>
    <row r="24" spans="1:14" ht="22.5" customHeight="1" x14ac:dyDescent="0.2">
      <c r="A24" s="44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7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8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69"/>
      <c r="B27" s="26">
        <v>2020</v>
      </c>
      <c r="C27" s="26">
        <v>2019</v>
      </c>
      <c r="D27" s="26">
        <v>2020</v>
      </c>
      <c r="E27" s="26">
        <v>2019</v>
      </c>
      <c r="F27" s="26">
        <v>2020</v>
      </c>
      <c r="G27" s="27">
        <v>2019</v>
      </c>
      <c r="H27" s="31"/>
    </row>
    <row r="28" spans="1:14" ht="15" customHeight="1" x14ac:dyDescent="0.2">
      <c r="A28" s="17"/>
      <c r="B28" s="18"/>
      <c r="C28" s="18"/>
      <c r="D28" s="19"/>
      <c r="E28" s="18"/>
      <c r="F28" s="18"/>
      <c r="G28" s="18"/>
    </row>
    <row r="29" spans="1:14" ht="18.95" customHeight="1" x14ac:dyDescent="0.2">
      <c r="A29" s="116" t="s">
        <v>7</v>
      </c>
      <c r="B29" s="47">
        <v>375128.14</v>
      </c>
      <c r="C29" s="47">
        <v>336689.49</v>
      </c>
      <c r="D29" s="47">
        <v>3655289.08</v>
      </c>
      <c r="E29" s="47">
        <v>4041128.85</v>
      </c>
      <c r="F29" s="47">
        <v>60565.39</v>
      </c>
      <c r="G29" s="47">
        <v>54741.31</v>
      </c>
    </row>
    <row r="30" spans="1:14" ht="18.95" customHeight="1" x14ac:dyDescent="0.2">
      <c r="A30" s="116" t="s">
        <v>8</v>
      </c>
      <c r="B30" s="47">
        <v>1305102.33</v>
      </c>
      <c r="C30" s="47">
        <v>1172346.52</v>
      </c>
      <c r="D30" s="47">
        <v>14818732.279999999</v>
      </c>
      <c r="E30" s="47">
        <v>15413350.67</v>
      </c>
      <c r="F30" s="47">
        <v>227811.32</v>
      </c>
      <c r="G30" s="47">
        <v>179759.66</v>
      </c>
    </row>
    <row r="31" spans="1:14" ht="18.95" customHeight="1" x14ac:dyDescent="0.2">
      <c r="A31" s="116" t="s">
        <v>32</v>
      </c>
      <c r="B31" s="47">
        <v>232957.09</v>
      </c>
      <c r="C31" s="47">
        <v>251283.58</v>
      </c>
      <c r="D31" s="47">
        <v>3285540.37</v>
      </c>
      <c r="E31" s="47">
        <v>3362711.19</v>
      </c>
      <c r="F31" s="47">
        <v>22907.07</v>
      </c>
      <c r="G31" s="47">
        <v>26405.9</v>
      </c>
    </row>
    <row r="32" spans="1:14" ht="18.95" customHeight="1" x14ac:dyDescent="0.2">
      <c r="A32" s="116" t="s">
        <v>9</v>
      </c>
      <c r="B32" s="47">
        <v>259260.7</v>
      </c>
      <c r="C32" s="47">
        <v>367801.78</v>
      </c>
      <c r="D32" s="47">
        <v>1310688.3400000001</v>
      </c>
      <c r="E32" s="47">
        <v>1538296.7</v>
      </c>
      <c r="F32" s="47">
        <v>11892.63</v>
      </c>
      <c r="G32" s="47">
        <v>46520.9</v>
      </c>
    </row>
    <row r="33" spans="1:14" ht="18.95" customHeight="1" x14ac:dyDescent="0.2">
      <c r="A33" s="116" t="s">
        <v>10</v>
      </c>
      <c r="B33" s="47">
        <v>237243.64</v>
      </c>
      <c r="C33" s="47">
        <v>217004.37</v>
      </c>
      <c r="D33" s="47">
        <v>2066478.54</v>
      </c>
      <c r="E33" s="47">
        <v>2124575.21</v>
      </c>
      <c r="F33" s="47">
        <v>120004.4</v>
      </c>
      <c r="G33" s="47">
        <v>117264.32000000001</v>
      </c>
    </row>
    <row r="34" spans="1:14" ht="18.95" customHeight="1" x14ac:dyDescent="0.2">
      <c r="A34" s="116" t="s">
        <v>29</v>
      </c>
      <c r="B34" s="47">
        <v>433140.26</v>
      </c>
      <c r="C34" s="47">
        <v>485920.36</v>
      </c>
      <c r="D34" s="47">
        <v>4501754.13</v>
      </c>
      <c r="E34" s="47">
        <v>4499255.4000000004</v>
      </c>
      <c r="F34" s="47">
        <v>52207.89</v>
      </c>
      <c r="G34" s="47">
        <v>55603.15</v>
      </c>
    </row>
    <row r="35" spans="1:14" ht="18.95" customHeight="1" x14ac:dyDescent="0.2">
      <c r="A35" s="116" t="s">
        <v>11</v>
      </c>
      <c r="B35" s="47">
        <v>1376584.82</v>
      </c>
      <c r="C35" s="47">
        <v>1324561.53</v>
      </c>
      <c r="D35" s="47">
        <v>14899005.77</v>
      </c>
      <c r="E35" s="47">
        <v>16198442.01</v>
      </c>
      <c r="F35" s="47">
        <v>184587.41</v>
      </c>
      <c r="G35" s="47">
        <v>152713.24</v>
      </c>
    </row>
    <row r="36" spans="1:14" ht="18.95" customHeight="1" x14ac:dyDescent="0.2">
      <c r="A36" s="116" t="s">
        <v>30</v>
      </c>
      <c r="B36" s="47">
        <v>523544.63</v>
      </c>
      <c r="C36" s="47">
        <v>515396.8</v>
      </c>
      <c r="D36" s="47">
        <v>3579993.68</v>
      </c>
      <c r="E36" s="47">
        <v>3928005.45</v>
      </c>
      <c r="F36" s="47">
        <v>69407.179999999993</v>
      </c>
      <c r="G36" s="47">
        <v>15759.2</v>
      </c>
    </row>
    <row r="37" spans="1:14" ht="18.95" customHeight="1" x14ac:dyDescent="0.2">
      <c r="A37" s="116" t="s">
        <v>12</v>
      </c>
      <c r="B37" s="47">
        <v>613945.97</v>
      </c>
      <c r="C37" s="47">
        <v>631824.01</v>
      </c>
      <c r="D37" s="47">
        <v>5420670.29</v>
      </c>
      <c r="E37" s="47">
        <v>5696650.7300000004</v>
      </c>
      <c r="F37" s="47">
        <v>76347.44</v>
      </c>
      <c r="G37" s="47">
        <v>65227.03</v>
      </c>
    </row>
    <row r="38" spans="1:14" ht="18.95" customHeight="1" x14ac:dyDescent="0.2">
      <c r="A38" s="116" t="s">
        <v>13</v>
      </c>
      <c r="B38" s="47">
        <v>16281.61</v>
      </c>
      <c r="C38" s="47">
        <v>17723.5</v>
      </c>
      <c r="D38" s="47">
        <v>1644936.77</v>
      </c>
      <c r="E38" s="47">
        <v>1698184.41</v>
      </c>
      <c r="F38" s="47">
        <v>7866.57</v>
      </c>
      <c r="G38" s="47">
        <v>7953.57</v>
      </c>
    </row>
    <row r="39" spans="1:14" ht="18.95" customHeight="1" x14ac:dyDescent="0.2">
      <c r="A39" s="116" t="s">
        <v>31</v>
      </c>
      <c r="B39" s="47">
        <v>746739.34</v>
      </c>
      <c r="C39" s="47">
        <v>983920.19</v>
      </c>
      <c r="D39" s="47">
        <v>1812943.19</v>
      </c>
      <c r="E39" s="47">
        <v>2226625.3199999998</v>
      </c>
      <c r="F39" s="47">
        <v>76113.91</v>
      </c>
      <c r="G39" s="47">
        <v>91582.42</v>
      </c>
    </row>
    <row r="40" spans="1:14" ht="18.95" customHeight="1" x14ac:dyDescent="0.2">
      <c r="A40" s="116" t="s">
        <v>14</v>
      </c>
      <c r="B40" s="47">
        <v>205896.94</v>
      </c>
      <c r="C40" s="47">
        <v>224145.84</v>
      </c>
      <c r="D40" s="47">
        <v>2023162.08</v>
      </c>
      <c r="E40" s="47">
        <v>1980099.99</v>
      </c>
      <c r="F40" s="47">
        <v>31243.09</v>
      </c>
      <c r="G40" s="47">
        <v>37139.53</v>
      </c>
      <c r="I40" s="18"/>
    </row>
    <row r="41" spans="1:14" ht="18.95" customHeight="1" x14ac:dyDescent="0.2">
      <c r="A41" s="117" t="s">
        <v>139</v>
      </c>
      <c r="B41" s="100">
        <v>6325825.4699999997</v>
      </c>
      <c r="C41" s="101">
        <v>6528617.9699999997</v>
      </c>
      <c r="D41" s="101">
        <v>59019194.520000003</v>
      </c>
      <c r="E41" s="101">
        <v>62707325.93</v>
      </c>
      <c r="F41" s="101">
        <v>940954.3</v>
      </c>
      <c r="G41" s="101">
        <v>850670.23</v>
      </c>
      <c r="H41" s="22"/>
      <c r="I41" s="45"/>
      <c r="J41" s="45"/>
      <c r="K41" s="45"/>
      <c r="L41" s="45"/>
      <c r="M41" s="45"/>
      <c r="N41" s="45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>
      <selection activeCell="G26" sqref="G26"/>
    </sheetView>
  </sheetViews>
  <sheetFormatPr baseColWidth="10" defaultColWidth="11.42578125" defaultRowHeight="12" x14ac:dyDescent="0.2"/>
  <cols>
    <col min="1" max="1" width="26.7109375" style="83" customWidth="1"/>
    <col min="2" max="6" width="18.7109375" style="83" customWidth="1"/>
    <col min="7" max="12" width="9.7109375" style="83" customWidth="1"/>
    <col min="13" max="16384" width="11.42578125" style="83"/>
  </cols>
  <sheetData>
    <row r="1" spans="1:8" ht="22.5" customHeight="1" x14ac:dyDescent="0.2">
      <c r="A1" s="81" t="s">
        <v>117</v>
      </c>
      <c r="B1" s="82"/>
      <c r="C1" s="82"/>
      <c r="D1" s="82"/>
      <c r="E1" s="82"/>
    </row>
    <row r="2" spans="1:8" ht="22.5" customHeight="1" x14ac:dyDescent="0.2">
      <c r="A2" s="84" t="s">
        <v>21</v>
      </c>
      <c r="B2" s="85"/>
      <c r="C2" s="85"/>
      <c r="D2" s="85"/>
      <c r="E2" s="85"/>
      <c r="F2" s="86"/>
    </row>
    <row r="3" spans="1:8" ht="20.100000000000001" customHeight="1" x14ac:dyDescent="0.2">
      <c r="A3" s="170" t="s">
        <v>20</v>
      </c>
      <c r="B3" s="87" t="s">
        <v>38</v>
      </c>
      <c r="C3" s="87" t="s">
        <v>118</v>
      </c>
      <c r="D3" s="87" t="s">
        <v>119</v>
      </c>
      <c r="E3" s="87" t="s">
        <v>120</v>
      </c>
      <c r="F3" s="88" t="s">
        <v>38</v>
      </c>
      <c r="G3" s="89"/>
    </row>
    <row r="4" spans="1:8" ht="20.100000000000001" customHeight="1" x14ac:dyDescent="0.2">
      <c r="A4" s="171"/>
      <c r="B4" s="172" t="s">
        <v>58</v>
      </c>
      <c r="C4" s="173"/>
      <c r="D4" s="173"/>
      <c r="E4" s="174"/>
      <c r="F4" s="90" t="s">
        <v>157</v>
      </c>
    </row>
    <row r="5" spans="1:8" ht="20.100000000000001" customHeight="1" x14ac:dyDescent="0.2">
      <c r="A5" s="169"/>
      <c r="B5" s="102">
        <v>2020</v>
      </c>
      <c r="C5" s="103"/>
      <c r="D5" s="103"/>
      <c r="E5" s="103"/>
      <c r="F5" s="103"/>
      <c r="H5" s="144"/>
    </row>
    <row r="6" spans="1:8" ht="15" customHeight="1" x14ac:dyDescent="0.2">
      <c r="A6" s="91"/>
      <c r="B6" s="92"/>
      <c r="C6" s="92"/>
      <c r="D6" s="92"/>
      <c r="E6" s="92"/>
      <c r="H6" s="114"/>
    </row>
    <row r="7" spans="1:8" ht="18.95" customHeight="1" x14ac:dyDescent="0.2">
      <c r="A7" s="116" t="s">
        <v>7</v>
      </c>
      <c r="B7" s="93">
        <v>342987.28</v>
      </c>
      <c r="C7" s="93">
        <v>329120.31</v>
      </c>
      <c r="D7" s="47">
        <v>2849.37</v>
      </c>
      <c r="E7" s="47">
        <v>11017.6</v>
      </c>
      <c r="F7" s="93">
        <v>5422957.6100000003</v>
      </c>
      <c r="G7" s="94"/>
    </row>
    <row r="8" spans="1:8" ht="18.95" customHeight="1" x14ac:dyDescent="0.2">
      <c r="A8" s="116" t="s">
        <v>8</v>
      </c>
      <c r="B8" s="93">
        <v>1500581.53</v>
      </c>
      <c r="C8" s="93">
        <v>1297129.77</v>
      </c>
      <c r="D8" s="93">
        <v>151527.97</v>
      </c>
      <c r="E8" s="93">
        <v>51923.79</v>
      </c>
      <c r="F8" s="93">
        <v>21131780.34</v>
      </c>
    </row>
    <row r="9" spans="1:8" ht="18.95" customHeight="1" x14ac:dyDescent="0.2">
      <c r="A9" s="116" t="s">
        <v>32</v>
      </c>
      <c r="B9" s="93">
        <v>274200.46000000002</v>
      </c>
      <c r="C9" s="93">
        <v>253052.79</v>
      </c>
      <c r="D9" s="93">
        <v>1426.7</v>
      </c>
      <c r="E9" s="93">
        <v>19720.97</v>
      </c>
      <c r="F9" s="93">
        <v>3697698.36</v>
      </c>
    </row>
    <row r="10" spans="1:8" ht="18.95" customHeight="1" x14ac:dyDescent="0.2">
      <c r="A10" s="116" t="s">
        <v>9</v>
      </c>
      <c r="B10" s="93">
        <v>103961.58</v>
      </c>
      <c r="C10" s="93">
        <v>61627.22</v>
      </c>
      <c r="D10" s="93">
        <v>42057.39</v>
      </c>
      <c r="E10" s="93">
        <v>276.97000000000003</v>
      </c>
      <c r="F10" s="93">
        <v>1659714.16</v>
      </c>
    </row>
    <row r="11" spans="1:8" ht="18.95" customHeight="1" x14ac:dyDescent="0.2">
      <c r="A11" s="116" t="s">
        <v>10</v>
      </c>
      <c r="B11" s="93">
        <v>204569.63</v>
      </c>
      <c r="C11" s="93">
        <v>201383.67</v>
      </c>
      <c r="D11" s="49" t="s">
        <v>167</v>
      </c>
      <c r="E11" s="49" t="s">
        <v>167</v>
      </c>
      <c r="F11" s="93">
        <v>2765024.14</v>
      </c>
    </row>
    <row r="12" spans="1:8" ht="18.95" customHeight="1" x14ac:dyDescent="0.2">
      <c r="A12" s="116" t="s">
        <v>29</v>
      </c>
      <c r="B12" s="93">
        <v>579906.71</v>
      </c>
      <c r="C12" s="93">
        <v>557998.27</v>
      </c>
      <c r="D12" s="53">
        <v>21321.07</v>
      </c>
      <c r="E12" s="53">
        <v>587.37</v>
      </c>
      <c r="F12" s="93">
        <v>7976354.6100000003</v>
      </c>
    </row>
    <row r="13" spans="1:8" ht="18.95" customHeight="1" x14ac:dyDescent="0.2">
      <c r="A13" s="116" t="s">
        <v>11</v>
      </c>
      <c r="B13" s="93">
        <v>1335347.73</v>
      </c>
      <c r="C13" s="93">
        <v>1173841.1599999999</v>
      </c>
      <c r="D13" s="93">
        <v>16076.94</v>
      </c>
      <c r="E13" s="93">
        <v>145429.63</v>
      </c>
      <c r="F13" s="93">
        <v>18780158.420000002</v>
      </c>
    </row>
    <row r="14" spans="1:8" ht="18.95" customHeight="1" x14ac:dyDescent="0.2">
      <c r="A14" s="116" t="s">
        <v>30</v>
      </c>
      <c r="B14" s="93">
        <v>338838.17</v>
      </c>
      <c r="C14" s="93">
        <v>281958.84999999998</v>
      </c>
      <c r="D14" s="49" t="s">
        <v>167</v>
      </c>
      <c r="E14" s="49" t="s">
        <v>167</v>
      </c>
      <c r="F14" s="93">
        <v>4940667.1100000003</v>
      </c>
    </row>
    <row r="15" spans="1:8" ht="18.95" customHeight="1" x14ac:dyDescent="0.2">
      <c r="A15" s="116" t="s">
        <v>12</v>
      </c>
      <c r="B15" s="93">
        <v>531187.28</v>
      </c>
      <c r="C15" s="93">
        <v>500690.42</v>
      </c>
      <c r="D15" s="49" t="s">
        <v>167</v>
      </c>
      <c r="E15" s="49" t="s">
        <v>167</v>
      </c>
      <c r="F15" s="93">
        <v>6911831.04</v>
      </c>
    </row>
    <row r="16" spans="1:8" ht="18.95" customHeight="1" x14ac:dyDescent="0.2">
      <c r="A16" s="116" t="s">
        <v>13</v>
      </c>
      <c r="B16" s="93">
        <v>141120.51999999999</v>
      </c>
      <c r="C16" s="93">
        <v>141120.51999999999</v>
      </c>
      <c r="D16" s="49" t="s">
        <v>167</v>
      </c>
      <c r="E16" s="49" t="s">
        <v>167</v>
      </c>
      <c r="F16" s="93">
        <v>1682533.08</v>
      </c>
    </row>
    <row r="17" spans="1:12" ht="18.95" customHeight="1" x14ac:dyDescent="0.2">
      <c r="A17" s="116" t="s">
        <v>31</v>
      </c>
      <c r="B17" s="93">
        <v>164727.01999999999</v>
      </c>
      <c r="C17" s="93">
        <v>101237.81</v>
      </c>
      <c r="D17" s="93">
        <v>31320.21</v>
      </c>
      <c r="E17" s="93">
        <v>32169</v>
      </c>
      <c r="F17" s="93">
        <v>2791943.19</v>
      </c>
    </row>
    <row r="18" spans="1:12" ht="18.95" customHeight="1" x14ac:dyDescent="0.2">
      <c r="A18" s="116" t="s">
        <v>14</v>
      </c>
      <c r="B18" s="93">
        <v>216526.01</v>
      </c>
      <c r="C18" s="93">
        <v>164441.65</v>
      </c>
      <c r="D18" s="49" t="s">
        <v>167</v>
      </c>
      <c r="E18" s="49" t="s">
        <v>167</v>
      </c>
      <c r="F18" s="93">
        <v>2874353.58</v>
      </c>
      <c r="G18" s="92"/>
    </row>
    <row r="19" spans="1:12" s="97" customFormat="1" ht="18.95" customHeight="1" x14ac:dyDescent="0.2">
      <c r="A19" s="117" t="s">
        <v>140</v>
      </c>
      <c r="B19" s="95">
        <v>5733953.9199999999</v>
      </c>
      <c r="C19" s="95">
        <v>5063602.4400000004</v>
      </c>
      <c r="D19" s="95">
        <v>305644.83</v>
      </c>
      <c r="E19" s="95">
        <v>364706.65</v>
      </c>
      <c r="F19" s="95">
        <v>80635015.640000001</v>
      </c>
      <c r="G19" s="96"/>
      <c r="H19" s="96"/>
      <c r="I19" s="96"/>
      <c r="J19" s="96"/>
      <c r="K19" s="96"/>
      <c r="L19" s="96"/>
    </row>
    <row r="20" spans="1:12" ht="18" customHeight="1" x14ac:dyDescent="0.2">
      <c r="B20" s="98"/>
      <c r="C20" s="98"/>
      <c r="D20" s="98"/>
      <c r="E20" s="98"/>
    </row>
    <row r="21" spans="1:12" x14ac:dyDescent="0.2">
      <c r="A21" s="113"/>
      <c r="B21" s="98"/>
      <c r="C21" s="98"/>
    </row>
    <row r="22" spans="1:12" x14ac:dyDescent="0.2">
      <c r="A22" s="114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November 2020</dc:title>
  <dc:creator>Statistisches Bundesamt (Destatis)</dc:creator>
  <cp:keywords>Bierabsatz; Biermischungen; Steuerklasse</cp:keywords>
  <cp:lastModifiedBy>Lenz, Thomas (B303)</cp:lastModifiedBy>
  <cp:lastPrinted>2020-12-29T07:38:57Z</cp:lastPrinted>
  <dcterms:created xsi:type="dcterms:W3CDTF">1999-10-27T11:23:53Z</dcterms:created>
  <dcterms:modified xsi:type="dcterms:W3CDTF">2020-12-29T07:40:29Z</dcterms:modified>
</cp:coreProperties>
</file>