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360" yWindow="120" windowWidth="12120" windowHeight="8835"/>
  </bookViews>
  <sheets>
    <sheet name="Titel" sheetId="27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2" r:id="rId9"/>
    <sheet name="Tabelle 13" sheetId="18" r:id="rId10"/>
    <sheet name="Qualitätsbericht" sheetId="21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localSheetId="0" hidden="1">#REF!</definedName>
    <definedName name="_Fill" hidden="1">#REF!</definedName>
    <definedName name="_fill1" localSheetId="10" hidden="1">#REF!</definedName>
    <definedName name="_fill1" localSheetId="8" hidden="1">#REF!</definedName>
    <definedName name="_fill1" localSheetId="0" hidden="1">#REF!</definedName>
    <definedName name="_fill1" hidden="1">#REF!</definedName>
    <definedName name="_MatMult_AxB" localSheetId="10" hidden="1">#REF!</definedName>
    <definedName name="_MatMult_AxB" localSheetId="8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10">Qualitätsbericht!$A$1:$K$55</definedName>
    <definedName name="_xlnm.Print_Area" localSheetId="2">'Tabelle 1+2'!$A$1:$G$54</definedName>
    <definedName name="_xlnm.Print_Area" localSheetId="7">'Tabelle 10+11'!$A$1:$G$41</definedName>
    <definedName name="_xlnm.Print_Area" localSheetId="8">'Tabelle 12'!$A$1:$F$20</definedName>
    <definedName name="_xlnm.Print_Area" localSheetId="9">'Tabelle 13'!$A$1:$H$57</definedName>
    <definedName name="_xlnm.Print_Area" localSheetId="3">'Tabelle 3+4'!$A$1:$G$45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_xlnm.Print_Area" localSheetId="0">Titel!$A$1:$H$61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10">#REF!</definedName>
    <definedName name="ende" localSheetId="8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 localSheetId="0">#REF!</definedName>
    <definedName name="eneueueu">#REF!</definedName>
    <definedName name="eueueu" localSheetId="10" hidden="1">#REF!</definedName>
    <definedName name="eueueu" localSheetId="8" hidden="1">#REF!</definedName>
    <definedName name="eueueu" localSheetId="0" hidden="1">#REF!</definedName>
    <definedName name="eueueu" hidden="1">#REF!</definedName>
    <definedName name="eueueueu" localSheetId="10">#REF!</definedName>
    <definedName name="eueueueu" localSheetId="8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10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0" hidden="1">#REF!</definedName>
    <definedName name="gdhgsdhojgsdkhl" localSheetId="8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10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10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10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0">#REF!</definedName>
    <definedName name="gsjbisdjhsfjk" localSheetId="8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10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0" hidden="1">#REF!</definedName>
    <definedName name="hjssfkhlfsfjkl" localSheetId="8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0">#REF!</definedName>
    <definedName name="Inha_neu" localSheetId="8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0" hidden="1">#REF!</definedName>
    <definedName name="Inhalt_Neu" localSheetId="8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10" hidden="1">#REF!</definedName>
    <definedName name="iuiuiu" localSheetId="0" hidden="1">#REF!</definedName>
    <definedName name="iuiuiu" hidden="1">#REF!</definedName>
    <definedName name="jfsfkjsflk" localSheetId="10">#REF!</definedName>
    <definedName name="jfsfkjsflk" localSheetId="8">#REF!</definedName>
    <definedName name="jfsfkjsflk" localSheetId="0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0">#REF!</definedName>
    <definedName name="lktitititit" localSheetId="8">#REF!</definedName>
    <definedName name="lktitititit" localSheetId="0">#REF!</definedName>
    <definedName name="lktitititit">#REF!</definedName>
    <definedName name="neeueueu" localSheetId="10" hidden="1">#REF!</definedName>
    <definedName name="neeueueu" localSheetId="8" hidden="1">#REF!</definedName>
    <definedName name="neeueueu" localSheetId="0" hidden="1">#REF!</definedName>
    <definedName name="neeueueu" hidden="1">#REF!</definedName>
    <definedName name="neu" localSheetId="10" hidden="1">#REF!</definedName>
    <definedName name="neu" localSheetId="8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0">#REF!</definedName>
    <definedName name="neueueu" localSheetId="8">#REF!</definedName>
    <definedName name="neueueu" localSheetId="0">#REF!</definedName>
    <definedName name="neueueu">#REF!</definedName>
    <definedName name="neueueueu" localSheetId="10" hidden="1">#REF!</definedName>
    <definedName name="neueueueu" localSheetId="8" hidden="1">#REF!</definedName>
    <definedName name="neueueueu" localSheetId="0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localSheetId="0" hidden="1">#REF!</definedName>
    <definedName name="neueuezuzuzu" hidden="1">#REF!</definedName>
    <definedName name="neuzeueueu" localSheetId="10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10" hidden="1">#REF!</definedName>
    <definedName name="uiuiui" localSheetId="0" hidden="1">#REF!</definedName>
    <definedName name="uiuiui" hidden="1">#REF!</definedName>
    <definedName name="uiuiuiui" localSheetId="10">#REF!</definedName>
    <definedName name="uiuiuiui" localSheetId="0" hidden="1">#REF!</definedName>
    <definedName name="uiuiuiui" hidden="1">#REF!</definedName>
    <definedName name="ztuzuzuzu" localSheetId="10">#REF!</definedName>
    <definedName name="ztuzuzuzu" localSheetId="0">#REF!</definedName>
    <definedName name="ztuzuzuzu">#REF!</definedName>
  </definedNames>
  <calcPr calcId="162913"/>
</workbook>
</file>

<file path=xl/calcChain.xml><?xml version="1.0" encoding="utf-8"?>
<calcChain xmlns="http://schemas.openxmlformats.org/spreadsheetml/2006/main">
  <c r="D48" i="12" l="1"/>
  <c r="H27" i="18" l="1"/>
  <c r="G27" i="18"/>
  <c r="F27" i="18"/>
  <c r="E27" i="18"/>
  <c r="D27" i="18"/>
  <c r="C27" i="18"/>
  <c r="B27" i="18"/>
  <c r="H14" i="18"/>
  <c r="G14" i="18"/>
  <c r="F14" i="18"/>
  <c r="E14" i="18"/>
  <c r="D14" i="18"/>
  <c r="C14" i="18"/>
  <c r="B14" i="18"/>
  <c r="J21" i="18" l="1"/>
  <c r="J20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H43" i="18" l="1"/>
  <c r="G43" i="18"/>
  <c r="F43" i="18"/>
  <c r="E43" i="18"/>
  <c r="D43" i="18"/>
  <c r="C43" i="18"/>
  <c r="B43" i="18"/>
  <c r="H42" i="18" l="1"/>
  <c r="G42" i="18"/>
  <c r="F42" i="18"/>
  <c r="E42" i="18"/>
  <c r="D42" i="18"/>
  <c r="C42" i="18"/>
  <c r="B42" i="18"/>
  <c r="H41" i="18" l="1"/>
  <c r="G41" i="18"/>
  <c r="F41" i="18"/>
  <c r="E41" i="18"/>
  <c r="D41" i="18"/>
  <c r="C41" i="18"/>
  <c r="B41" i="18"/>
  <c r="H40" i="18" l="1"/>
  <c r="G40" i="18"/>
  <c r="F40" i="18"/>
  <c r="E40" i="18"/>
  <c r="D40" i="18"/>
  <c r="C40" i="18"/>
  <c r="B40" i="18"/>
  <c r="H39" i="18" l="1"/>
  <c r="G39" i="18"/>
  <c r="F39" i="18"/>
  <c r="E39" i="18"/>
  <c r="D39" i="18"/>
  <c r="C39" i="18"/>
  <c r="B39" i="18"/>
  <c r="H38" i="18" l="1"/>
  <c r="G38" i="18"/>
  <c r="F38" i="18"/>
  <c r="E38" i="18"/>
  <c r="D38" i="18"/>
  <c r="C38" i="18"/>
  <c r="B38" i="18"/>
  <c r="H37" i="18" l="1"/>
  <c r="G37" i="18"/>
  <c r="F37" i="18"/>
  <c r="E37" i="18"/>
  <c r="D37" i="18"/>
  <c r="C37" i="18"/>
  <c r="B37" i="18"/>
  <c r="H36" i="18"/>
  <c r="G36" i="18"/>
  <c r="F36" i="18"/>
  <c r="E36" i="18"/>
  <c r="D36" i="18"/>
  <c r="C36" i="18"/>
  <c r="B36" i="18"/>
  <c r="G20" i="14" l="1"/>
  <c r="G19" i="14"/>
  <c r="G18" i="14"/>
  <c r="G17" i="14"/>
  <c r="G16" i="14"/>
  <c r="G15" i="14"/>
  <c r="G14" i="14"/>
  <c r="G13" i="14"/>
  <c r="G12" i="14"/>
  <c r="G11" i="14"/>
  <c r="G10" i="14"/>
  <c r="G9" i="14"/>
  <c r="G8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G42" i="13"/>
  <c r="G41" i="13"/>
  <c r="G38" i="13"/>
  <c r="G37" i="13"/>
  <c r="G36" i="13"/>
  <c r="G35" i="13"/>
  <c r="G34" i="13"/>
  <c r="G32" i="13"/>
  <c r="G31" i="13"/>
  <c r="G30" i="13"/>
  <c r="D42" i="13"/>
  <c r="D41" i="13"/>
  <c r="D38" i="13"/>
  <c r="D37" i="13"/>
  <c r="D36" i="13"/>
  <c r="D35" i="13"/>
  <c r="D34" i="13"/>
  <c r="D32" i="13"/>
  <c r="D31" i="13"/>
  <c r="D30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G51" i="12" l="1"/>
  <c r="G50" i="12"/>
  <c r="G49" i="12"/>
  <c r="G48" i="12"/>
  <c r="G47" i="12"/>
  <c r="G46" i="12"/>
  <c r="G45" i="12"/>
  <c r="G44" i="12"/>
  <c r="D51" i="12"/>
  <c r="D50" i="12"/>
  <c r="D49" i="12"/>
  <c r="D45" i="12"/>
  <c r="D44" i="12"/>
  <c r="G33" i="12"/>
  <c r="G32" i="12"/>
  <c r="G31" i="12"/>
  <c r="G30" i="12"/>
  <c r="G29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D33" i="12"/>
  <c r="D32" i="12"/>
  <c r="D31" i="12"/>
  <c r="D30" i="12"/>
  <c r="D29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</calcChain>
</file>

<file path=xl/sharedStrings.xml><?xml version="1.0" encoding="utf-8"?>
<sst xmlns="http://schemas.openxmlformats.org/spreadsheetml/2006/main" count="442" uniqueCount="170">
  <si>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</si>
  <si>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</si>
  <si>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</si>
  <si>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</si>
  <si>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</si>
  <si>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</si>
  <si>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</si>
  <si>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</si>
  <si>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</si>
  <si>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</si>
  <si>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</si>
  <si>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</si>
  <si>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</si>
  <si>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</si>
  <si>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</si>
  <si>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</si>
  <si>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</si>
  <si>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</si>
  <si>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</si>
  <si>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</si>
  <si>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</si>
  <si>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</si>
  <si>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</si>
  <si>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</si>
  <si>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</si>
  <si>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</si>
  <si>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</si>
  <si>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</si>
  <si>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</si>
  <si>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</si>
  <si>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</si>
  <si>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</si>
  <si>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</si>
  <si>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</si>
  <si>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</si>
  <si>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</si>
  <si>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</si>
  <si>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</si>
  <si>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</si>
  <si>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</si>
  <si>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</si>
  <si>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</si>
  <si>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</si>
  <si>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</si>
  <si>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</si>
  <si>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</si>
  <si>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</si>
  <si>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</si>
  <si>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</si>
  <si>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</si>
  <si>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</si>
  <si>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</si>
  <si>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</si>
  <si>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</si>
  <si>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</si>
  <si>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</si>
  <si>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</si>
  <si>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</si>
  <si>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</si>
  <si>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</si>
  <si>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</si>
  <si>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</si>
  <si>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</si>
  <si>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</si>
  <si>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</si>
  <si>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</si>
  <si>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</si>
  <si>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</si>
  <si>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</si>
  <si>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</si>
  <si>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</si>
  <si>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</si>
  <si>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</si>
  <si>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</si>
  <si>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</si>
  <si>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</si>
  <si>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</si>
  <si>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</si>
  <si>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</si>
  <si>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</si>
  <si>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</si>
  <si>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</si>
  <si>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</si>
  <si>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</si>
  <si>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</si>
  <si>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</si>
  <si>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</si>
  <si>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</si>
  <si>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</si>
  <si>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</si>
  <si>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</si>
  <si>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</si>
  <si>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</si>
  <si>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</si>
  <si>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</si>
  <si>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</si>
  <si>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</si>
  <si>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</si>
  <si>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</si>
  <si>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</si>
  <si>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</si>
  <si>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</si>
  <si>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</si>
  <si>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</si>
  <si>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</si>
  <si>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</si>
  <si>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</si>
  <si>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</si>
  <si>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</si>
  <si>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</si>
  <si>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</si>
  <si>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</si>
  <si>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</si>
  <si>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</si>
  <si>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</si>
  <si>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</si>
  <si>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</si>
  <si>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 xml:space="preserve">12  Bierabsatz nach Beteiligten und Ländern </t>
  </si>
  <si>
    <t>Braustätten</t>
  </si>
  <si>
    <t>Bierlager</t>
  </si>
  <si>
    <t>Registrierte Empfänger</t>
  </si>
  <si>
    <t>Bierabsatz nach Beteiligten und Ländern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</si>
  <si>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</si>
  <si>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</si>
  <si>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</si>
  <si>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</si>
  <si>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</si>
  <si>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</si>
  <si>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</si>
  <si>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</si>
  <si>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</si>
  <si>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</si>
  <si>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</si>
  <si>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</si>
  <si>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</si>
  <si>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</si>
  <si>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</si>
  <si>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</si>
  <si>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</si>
  <si>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</si>
  <si>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</si>
  <si>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r>
      <t xml:space="preserve">13  Absatz von Bier im Jahresüberblick </t>
    </r>
    <r>
      <rPr>
        <b/>
        <vertAlign val="superscript"/>
        <sz val="11"/>
        <rFont val="MetaMediumLF-Roman"/>
      </rPr>
      <t>1</t>
    </r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</si>
  <si>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</si>
  <si>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>Fachserie 14  Reihe  9.2.1</t>
  </si>
  <si>
    <t>Telefon: +49 (0) 611 / 75 24 05</t>
  </si>
  <si>
    <t xml:space="preserve"> </t>
  </si>
  <si>
    <t xml:space="preserve">In den monatlichen Meldungen zur Biersteuerstatistik  werden geänderte Werte nur  einmalig für den aktuellen Vorjahresmonat sichtbar </t>
  </si>
  <si>
    <t xml:space="preserve">  1 bis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</si>
  <si>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</si>
  <si>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</si>
  <si>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</si>
  <si>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</si>
  <si>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</si>
  <si>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 bis 5</t>
  </si>
  <si>
    <t>© Statistisches Bundesamt (Destatis), 2020</t>
  </si>
  <si>
    <t>2020 / 2019</t>
  </si>
  <si>
    <t xml:space="preserve">(z. B. im Januar 2020 geänderte Werte für Januar 2019). </t>
  </si>
  <si>
    <t>August 2020</t>
  </si>
  <si>
    <t>Januar bis August</t>
  </si>
  <si>
    <t>6  Steuerfreier Bierabsatz nach Ländern im August</t>
  </si>
  <si>
    <t>7  Steuerfreier Bierabsatz nach Ländern Januar bis August</t>
  </si>
  <si>
    <t>8  Bierabsatz insgesamt nach Steuerklassen im August</t>
  </si>
  <si>
    <t>9  Bierabsatz insgesamt nach Steuerklassen Januar bis August</t>
  </si>
  <si>
    <t>10  Steuerpflichtiger Bierabsatz nach Steuerklassen im August</t>
  </si>
  <si>
    <t>11  Steuerpflichtiger Bierabsatz nach Steuerklassen Januar bis August</t>
  </si>
  <si>
    <t>Artikelnummer: 2140921201085</t>
  </si>
  <si>
    <t xml:space="preserve">, </t>
  </si>
  <si>
    <t>Erschienen am 28. September 2020</t>
  </si>
  <si>
    <t>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</si>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</sst>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92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2" fontId="7" fillId="0" borderId="0" xfId="0" applyNumberFormat="1" applyFont="1"/>
    <xf numFmtId="167" fontId="7" fillId="0" borderId="0" xfId="0" applyNumberFormat="1" applyFont="1" applyBorder="1" applyAlignment="1">
      <alignment horizontal="right" indent="1"/>
    </xf>
    <xf numFmtId="0" fontId="22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3" fillId="0" borderId="0" xfId="0" applyFont="1" applyBorder="1" applyAlignment="1"/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65" fontId="2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" fillId="0" borderId="0" xfId="3" applyFont="1" applyAlignment="1">
      <alignment horizontal="centerContinuous" vertical="center"/>
    </xf>
    <xf numFmtId="0" fontId="23" fillId="0" borderId="0" xfId="3" applyFont="1" applyAlignment="1">
      <alignment horizontal="centerContinuous" vertical="center"/>
    </xf>
    <xf numFmtId="0" fontId="1" fillId="0" borderId="0" xfId="3" applyFont="1"/>
    <xf numFmtId="0" fontId="23" fillId="0" borderId="0" xfId="3" applyFont="1" applyAlignment="1">
      <alignment horizontal="right"/>
    </xf>
    <xf numFmtId="0" fontId="23" fillId="0" borderId="0" xfId="3" applyFont="1"/>
    <xf numFmtId="0" fontId="7" fillId="0" borderId="0" xfId="3" applyFont="1"/>
    <xf numFmtId="0" fontId="7" fillId="0" borderId="0" xfId="3" quotePrefix="1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7" fillId="0" borderId="0" xfId="3" applyFont="1" applyAlignment="1"/>
    <xf numFmtId="0" fontId="7" fillId="0" borderId="0" xfId="3" applyFont="1" applyAlignment="1">
      <alignment horizontal="centerContinuous" vertical="center"/>
    </xf>
    <xf numFmtId="0" fontId="1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Continuous" vertical="center"/>
    </xf>
    <xf numFmtId="0" fontId="2" fillId="0" borderId="0" xfId="3" applyFont="1"/>
    <xf numFmtId="0" fontId="7" fillId="0" borderId="9" xfId="3" applyFont="1" applyBorder="1" applyAlignment="1">
      <alignment horizontal="left" vertical="center"/>
    </xf>
    <xf numFmtId="0" fontId="7" fillId="0" borderId="9" xfId="3" applyFont="1" applyBorder="1" applyAlignment="1">
      <alignment horizontal="centerContinuous" vertical="center"/>
    </xf>
    <xf numFmtId="0" fontId="2" fillId="0" borderId="9" xfId="3" applyFont="1" applyBorder="1"/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2" fillId="0" borderId="0" xfId="3" applyFont="1" applyBorder="1"/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/>
    <xf numFmtId="0" fontId="6" fillId="0" borderId="0" xfId="3" applyFont="1"/>
    <xf numFmtId="164" fontId="6" fillId="0" borderId="0" xfId="3" applyNumberFormat="1" applyFont="1" applyAlignment="1">
      <alignment horizontal="right" indent="1"/>
    </xf>
    <xf numFmtId="165" fontId="2" fillId="0" borderId="0" xfId="3" applyNumberFormat="1" applyFont="1"/>
    <xf numFmtId="164" fontId="11" fillId="0" borderId="0" xfId="3" applyNumberFormat="1" applyFont="1" applyAlignment="1">
      <alignment horizontal="right" indent="1"/>
    </xf>
    <xf numFmtId="164" fontId="4" fillId="0" borderId="0" xfId="3" applyNumberFormat="1" applyFont="1"/>
    <xf numFmtId="0" fontId="4" fillId="0" borderId="0" xfId="3" applyFont="1"/>
    <xf numFmtId="164" fontId="2" fillId="0" borderId="0" xfId="3" applyNumberFormat="1" applyFont="1"/>
    <xf numFmtId="0" fontId="29" fillId="0" borderId="0" xfId="1" applyFont="1" applyAlignment="1" applyProtection="1"/>
    <xf numFmtId="164" fontId="30" fillId="0" borderId="8" xfId="0" applyNumberFormat="1" applyFont="1" applyBorder="1" applyAlignment="1">
      <alignment horizontal="right" indent="1"/>
    </xf>
    <xf numFmtId="164" fontId="30" fillId="0" borderId="0" xfId="0" applyNumberFormat="1" applyFont="1" applyAlignment="1">
      <alignment horizontal="right" indent="1"/>
    </xf>
    <xf numFmtId="0" fontId="6" fillId="0" borderId="3" xfId="3" quotePrefix="1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1" fillId="0" borderId="0" xfId="3" applyFont="1" applyFill="1" applyAlignment="1">
      <alignment horizontal="centerContinuous" vertical="center"/>
    </xf>
    <xf numFmtId="0" fontId="23" fillId="0" borderId="0" xfId="3" applyFont="1" applyFill="1" applyAlignment="1">
      <alignment horizontal="centerContinuous" vertical="center"/>
    </xf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9" fillId="0" borderId="0" xfId="1" quotePrefix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" fillId="0" borderId="0" xfId="2" applyFont="1"/>
    <xf numFmtId="164" fontId="2" fillId="0" borderId="0" xfId="2" applyNumberFormat="1" applyFont="1"/>
    <xf numFmtId="0" fontId="28" fillId="0" borderId="0" xfId="0" applyFont="1"/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9" fillId="0" borderId="0" xfId="6" applyFont="1" applyAlignment="1" applyProtection="1"/>
    <xf numFmtId="0" fontId="7" fillId="0" borderId="9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 indent="1"/>
    </xf>
    <xf numFmtId="0" fontId="7" fillId="0" borderId="0" xfId="0" applyFont="1" applyAlignment="1" applyProtection="1">
      <alignment horizontal="left"/>
      <protection locked="0"/>
    </xf>
    <xf numFmtId="49" fontId="19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Border="1"/>
    <xf numFmtId="0" fontId="10" fillId="16" borderId="0" xfId="0" applyFont="1" applyFill="1" applyAlignment="1">
      <alignment horizontal="left"/>
    </xf>
    <xf numFmtId="0" fontId="1" fillId="16" borderId="0" xfId="3" applyFont="1" applyFill="1" applyAlignment="1">
      <alignment horizontal="centerContinuous" vertical="center"/>
    </xf>
    <xf numFmtId="0" fontId="7" fillId="0" borderId="6" xfId="0" applyNumberFormat="1" applyFont="1" applyBorder="1" applyAlignment="1">
      <alignment horizontal="left"/>
    </xf>
    <xf numFmtId="0" fontId="6" fillId="0" borderId="6" xfId="0" quotePrefix="1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164" fontId="11" fillId="0" borderId="0" xfId="0" applyNumberFormat="1" applyFont="1" applyAlignment="1">
      <alignment horizontal="center"/>
    </xf>
    <xf numFmtId="0" fontId="11" fillId="0" borderId="6" xfId="0" applyNumberFormat="1" applyFont="1" applyBorder="1" applyAlignment="1">
      <alignment horizontal="left"/>
    </xf>
    <xf numFmtId="0" fontId="11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23" fillId="0" borderId="0" xfId="0" applyFont="1" applyAlignment="1">
      <alignment horizontal="center"/>
    </xf>
    <xf numFmtId="166" fontId="7" fillId="0" borderId="0" xfId="0" applyNumberFormat="1" applyFont="1"/>
    <xf numFmtId="0" fontId="7" fillId="0" borderId="0" xfId="5" applyFont="1" applyAlignment="1"/>
    <xf numFmtId="0" fontId="28" fillId="0" borderId="0" xfId="3" applyFont="1"/>
    <xf numFmtId="0" fontId="31" fillId="0" borderId="9" xfId="5" applyFont="1" applyBorder="1" applyAlignment="1">
      <alignment horizontal="left"/>
    </xf>
    <xf numFmtId="0" fontId="32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3" xfId="3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 2" xfId="4"/>
    <cellStyle name="Hyperlink 2 2" xfId="25"/>
    <cellStyle name="Hyperlink 2 2 2" xfId="6"/>
    <cellStyle name="Link" xfId="1" builtinId="8"/>
    <cellStyle name="Standard" xfId="0" builtinId="0"/>
    <cellStyle name="Standard 2" xfId="2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121" customWidth="1"/>
    <col min="2" max="6" width="11.42578125" style="121"/>
    <col min="7" max="7" width="9.85546875" style="121" customWidth="1"/>
    <col min="8" max="8" width="38" style="121" customWidth="1"/>
    <col min="9" max="16384" width="11.42578125" style="121"/>
  </cols>
  <sheetData>
    <row r="1" spans="1:8" ht="45.75" customHeight="1" x14ac:dyDescent="0.45">
      <c r="A1" s="120"/>
      <c r="B1" s="150"/>
      <c r="C1" s="151"/>
      <c r="D1" s="151"/>
      <c r="E1" s="151"/>
      <c r="F1" s="151"/>
      <c r="G1" s="151"/>
      <c r="H1" s="151"/>
    </row>
    <row r="2" spans="1:8" ht="14.25" customHeight="1" x14ac:dyDescent="0.2"/>
    <row r="3" spans="1:8" ht="11.25" customHeight="1" x14ac:dyDescent="0.2">
      <c r="H3" s="152" t="s">
        <v>143</v>
      </c>
    </row>
    <row r="4" spans="1:8" x14ac:dyDescent="0.2">
      <c r="H4" s="153"/>
    </row>
    <row r="10" spans="1:8" s="122" customFormat="1" ht="34.5" x14ac:dyDescent="0.45">
      <c r="B10" s="123" t="s">
        <v>33</v>
      </c>
      <c r="C10" s="123"/>
    </row>
    <row r="14" spans="1:8" s="122" customFormat="1" ht="27" x14ac:dyDescent="0.4">
      <c r="B14" s="124" t="s">
        <v>34</v>
      </c>
      <c r="C14" s="125"/>
      <c r="D14" s="125"/>
      <c r="E14" s="126"/>
    </row>
    <row r="15" spans="1:8" s="122" customFormat="1" ht="27" x14ac:dyDescent="0.4">
      <c r="B15" s="124"/>
      <c r="C15" s="125"/>
      <c r="D15" s="125"/>
      <c r="E15" s="126"/>
    </row>
    <row r="16" spans="1:8" s="122" customFormat="1" ht="27" x14ac:dyDescent="0.4">
      <c r="B16" s="124"/>
      <c r="C16" s="125"/>
      <c r="D16" s="125"/>
      <c r="E16" s="126"/>
    </row>
    <row r="18" spans="2:6" x14ac:dyDescent="0.2">
      <c r="B18" s="148"/>
      <c r="C18" s="148"/>
      <c r="D18" s="148"/>
      <c r="E18" s="148"/>
    </row>
    <row r="19" spans="2:6" x14ac:dyDescent="0.2">
      <c r="B19" s="148"/>
      <c r="C19" s="148"/>
      <c r="D19" s="148"/>
      <c r="E19" s="148"/>
    </row>
    <row r="20" spans="2:6" x14ac:dyDescent="0.2">
      <c r="B20" s="154"/>
      <c r="C20" s="154"/>
      <c r="D20" s="154"/>
      <c r="E20" s="154"/>
      <c r="F20" s="148"/>
    </row>
    <row r="21" spans="2:6" x14ac:dyDescent="0.2">
      <c r="B21" s="154"/>
      <c r="C21" s="154"/>
      <c r="D21" s="154"/>
      <c r="E21" s="154"/>
      <c r="F21" s="148"/>
    </row>
    <row r="22" spans="2:6" x14ac:dyDescent="0.2">
      <c r="B22" s="154"/>
      <c r="C22" s="154"/>
      <c r="D22" s="154"/>
      <c r="E22" s="154"/>
      <c r="F22" s="148"/>
    </row>
    <row r="23" spans="2:6" x14ac:dyDescent="0.2">
      <c r="B23" s="154"/>
      <c r="C23" s="154"/>
      <c r="D23" s="154"/>
      <c r="E23" s="154"/>
      <c r="F23" s="148"/>
    </row>
    <row r="24" spans="2:6" x14ac:dyDescent="0.2">
      <c r="B24" s="154"/>
      <c r="C24" s="154"/>
      <c r="D24" s="154"/>
      <c r="E24" s="154"/>
      <c r="F24" s="148"/>
    </row>
    <row r="25" spans="2:6" x14ac:dyDescent="0.2">
      <c r="B25" s="154"/>
      <c r="C25" s="154"/>
      <c r="D25" s="154"/>
      <c r="E25" s="154"/>
      <c r="F25" s="148"/>
    </row>
    <row r="26" spans="2:6" x14ac:dyDescent="0.2">
      <c r="B26" s="154"/>
      <c r="C26" s="154"/>
      <c r="D26" s="154"/>
      <c r="E26" s="154"/>
      <c r="F26" s="148"/>
    </row>
    <row r="27" spans="2:6" x14ac:dyDescent="0.2">
      <c r="B27" s="154"/>
      <c r="C27" s="154"/>
      <c r="D27" s="154"/>
      <c r="E27" s="154"/>
      <c r="F27" s="148"/>
    </row>
    <row r="28" spans="2:6" x14ac:dyDescent="0.2">
      <c r="B28" s="154"/>
      <c r="C28" s="154"/>
      <c r="D28" s="154"/>
      <c r="E28" s="154"/>
      <c r="F28" s="148"/>
    </row>
    <row r="29" spans="2:6" x14ac:dyDescent="0.2">
      <c r="B29" s="154"/>
      <c r="C29" s="154"/>
      <c r="D29" s="154"/>
      <c r="E29" s="154"/>
      <c r="F29" s="148"/>
    </row>
    <row r="30" spans="2:6" x14ac:dyDescent="0.2">
      <c r="B30" s="154"/>
      <c r="C30" s="154"/>
      <c r="D30" s="154"/>
      <c r="E30" s="154"/>
      <c r="F30" s="148"/>
    </row>
    <row r="31" spans="2:6" x14ac:dyDescent="0.2">
      <c r="B31" s="154"/>
      <c r="C31" s="154"/>
      <c r="D31" s="154"/>
      <c r="E31" s="154"/>
      <c r="F31" s="148"/>
    </row>
    <row r="32" spans="2:6" x14ac:dyDescent="0.2">
      <c r="B32" s="154"/>
      <c r="C32" s="154"/>
      <c r="D32" s="154"/>
      <c r="E32" s="154"/>
      <c r="F32" s="148"/>
    </row>
    <row r="33" spans="2:8" x14ac:dyDescent="0.2">
      <c r="B33" s="154"/>
      <c r="C33" s="154"/>
      <c r="D33" s="154"/>
      <c r="E33" s="154"/>
      <c r="F33" s="148"/>
    </row>
    <row r="34" spans="2:8" x14ac:dyDescent="0.2">
      <c r="B34" s="154"/>
      <c r="C34" s="154"/>
      <c r="D34" s="154"/>
      <c r="E34" s="154"/>
      <c r="F34" s="148"/>
    </row>
    <row r="35" spans="2:8" x14ac:dyDescent="0.2">
      <c r="B35" s="154"/>
      <c r="C35" s="154"/>
      <c r="D35" s="154"/>
      <c r="E35" s="154"/>
      <c r="F35" s="148"/>
    </row>
    <row r="36" spans="2:8" x14ac:dyDescent="0.2">
      <c r="B36" s="154"/>
      <c r="C36" s="154"/>
      <c r="D36" s="154"/>
      <c r="E36" s="154"/>
      <c r="F36" s="148"/>
    </row>
    <row r="37" spans="2:8" x14ac:dyDescent="0.2">
      <c r="B37" s="154"/>
      <c r="C37" s="154"/>
      <c r="D37" s="154"/>
      <c r="E37" s="154"/>
      <c r="F37" s="148"/>
    </row>
    <row r="38" spans="2:8" x14ac:dyDescent="0.2">
      <c r="B38" s="154"/>
      <c r="C38" s="154"/>
      <c r="D38" s="154"/>
      <c r="E38" s="154"/>
      <c r="F38" s="148"/>
    </row>
    <row r="39" spans="2:8" x14ac:dyDescent="0.2">
      <c r="B39" s="148"/>
      <c r="C39" s="148"/>
      <c r="D39" s="148"/>
      <c r="E39" s="148"/>
      <c r="F39" s="148"/>
    </row>
    <row r="40" spans="2:8" x14ac:dyDescent="0.2">
      <c r="B40" s="148"/>
      <c r="C40" s="148"/>
      <c r="D40" s="148"/>
      <c r="E40" s="148"/>
      <c r="F40" s="148"/>
    </row>
    <row r="48" spans="2:8" s="122" customFormat="1" ht="33" x14ac:dyDescent="0.45">
      <c r="B48" s="135" t="s">
        <v>157</v>
      </c>
      <c r="C48" s="127"/>
      <c r="D48" s="127"/>
      <c r="E48" s="127"/>
      <c r="F48" s="127"/>
      <c r="G48" s="127"/>
      <c r="H48" s="127"/>
    </row>
    <row r="49" spans="2:8" x14ac:dyDescent="0.2">
      <c r="B49" s="133"/>
      <c r="C49" s="128"/>
      <c r="D49" s="128"/>
      <c r="E49" s="128"/>
      <c r="F49" s="128"/>
      <c r="G49" s="128"/>
      <c r="H49" s="128"/>
    </row>
    <row r="50" spans="2:8" x14ac:dyDescent="0.2">
      <c r="B50" s="133"/>
      <c r="C50" s="128"/>
      <c r="D50" s="128"/>
      <c r="E50" s="128"/>
      <c r="F50" s="128"/>
      <c r="G50" s="128"/>
      <c r="H50" s="128"/>
    </row>
    <row r="51" spans="2:8" x14ac:dyDescent="0.2">
      <c r="B51" s="133"/>
      <c r="C51" s="128"/>
      <c r="D51" s="128"/>
      <c r="E51" s="128"/>
      <c r="F51" s="128"/>
      <c r="G51" s="128"/>
      <c r="H51" s="128"/>
    </row>
    <row r="52" spans="2:8" s="122" customFormat="1" x14ac:dyDescent="0.2">
      <c r="B52" s="134" t="s">
        <v>35</v>
      </c>
      <c r="C52" s="127"/>
      <c r="D52" s="127"/>
      <c r="E52" s="127"/>
      <c r="F52" s="127"/>
      <c r="G52" s="127"/>
      <c r="H52" s="127"/>
    </row>
    <row r="53" spans="2:8" s="122" customFormat="1" x14ac:dyDescent="0.2">
      <c r="B53" s="129" t="s">
        <v>167</v>
      </c>
      <c r="C53" s="127"/>
      <c r="D53" s="127"/>
      <c r="E53" s="127"/>
      <c r="F53" s="127"/>
      <c r="G53" s="127"/>
      <c r="H53" s="127"/>
    </row>
    <row r="54" spans="2:8" s="122" customFormat="1" x14ac:dyDescent="0.2">
      <c r="B54" s="129" t="s">
        <v>165</v>
      </c>
      <c r="C54" s="127"/>
      <c r="D54" s="127"/>
      <c r="E54" s="127"/>
      <c r="F54" s="127"/>
      <c r="G54" s="127"/>
      <c r="H54" s="127"/>
    </row>
    <row r="55" spans="2:8" ht="15" customHeight="1" x14ac:dyDescent="0.2">
      <c r="B55" s="128"/>
      <c r="C55" s="128"/>
      <c r="D55" s="128"/>
      <c r="E55" s="128"/>
      <c r="F55" s="128"/>
      <c r="G55" s="128"/>
      <c r="H55" s="128"/>
    </row>
    <row r="56" spans="2:8" s="122" customFormat="1" x14ac:dyDescent="0.2">
      <c r="B56" s="121" t="s">
        <v>60</v>
      </c>
      <c r="C56" s="127"/>
      <c r="D56" s="127"/>
      <c r="E56" s="127"/>
      <c r="F56" s="127"/>
      <c r="G56" s="127"/>
      <c r="H56" s="127"/>
    </row>
    <row r="57" spans="2:8" s="122" customFormat="1" x14ac:dyDescent="0.2">
      <c r="B57" s="130" t="s">
        <v>61</v>
      </c>
      <c r="C57" s="127"/>
      <c r="D57" s="127"/>
      <c r="E57" s="127"/>
      <c r="F57" s="127"/>
      <c r="G57" s="127"/>
      <c r="H57" s="127"/>
    </row>
    <row r="58" spans="2:8" s="122" customFormat="1" x14ac:dyDescent="0.2">
      <c r="B58" s="121" t="s">
        <v>144</v>
      </c>
      <c r="C58" s="127"/>
      <c r="D58" s="127"/>
      <c r="E58" s="127"/>
      <c r="F58" s="127"/>
      <c r="G58" s="127"/>
      <c r="H58" s="127"/>
    </row>
    <row r="59" spans="2:8" ht="15" customHeight="1" x14ac:dyDescent="0.2">
      <c r="B59" s="133"/>
      <c r="C59" s="128"/>
      <c r="D59" s="128"/>
      <c r="E59" s="128"/>
      <c r="F59" s="128"/>
      <c r="G59" s="128"/>
      <c r="H59" s="128"/>
    </row>
    <row r="60" spans="2:8" ht="18" x14ac:dyDescent="0.25">
      <c r="B60" s="132" t="s">
        <v>154</v>
      </c>
      <c r="C60" s="128"/>
      <c r="D60" s="128"/>
      <c r="E60" s="128"/>
      <c r="F60" s="128"/>
      <c r="G60" s="128"/>
      <c r="H60" s="128"/>
    </row>
    <row r="61" spans="2:8" x14ac:dyDescent="0.2">
      <c r="B61" s="47" t="s">
        <v>36</v>
      </c>
      <c r="C61" s="128"/>
      <c r="D61" s="128"/>
      <c r="E61" s="128"/>
      <c r="F61" s="128"/>
      <c r="G61" s="128"/>
      <c r="H61" s="128"/>
    </row>
    <row r="62" spans="2:8" x14ac:dyDescent="0.2">
      <c r="B62" s="128"/>
      <c r="C62" s="128"/>
      <c r="D62" s="128"/>
      <c r="E62" s="128"/>
      <c r="F62" s="128"/>
      <c r="G62" s="128"/>
      <c r="H62" s="12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Normal="100" workbookViewId="0"/>
  </sheetViews>
  <sheetFormatPr baseColWidth="10" defaultColWidth="11.42578125" defaultRowHeight="12.75" x14ac:dyDescent="0.2"/>
  <cols>
    <col min="1" max="1" width="16.7109375" style="34" customWidth="1"/>
    <col min="2" max="2" width="14.7109375" style="34" customWidth="1"/>
    <col min="3" max="5" width="15.7109375" style="34" customWidth="1"/>
    <col min="6" max="8" width="14.7109375" style="34" customWidth="1"/>
    <col min="9" max="16384" width="11.42578125" style="34"/>
  </cols>
  <sheetData>
    <row r="1" spans="1:11" s="1" customFormat="1" ht="14.25" customHeight="1" x14ac:dyDescent="0.2">
      <c r="A1" s="44" t="s">
        <v>141</v>
      </c>
      <c r="B1" s="44"/>
      <c r="C1" s="44"/>
      <c r="D1" s="44"/>
      <c r="E1" s="44"/>
      <c r="F1" s="44"/>
      <c r="G1" s="44"/>
      <c r="H1" s="44"/>
    </row>
    <row r="2" spans="1:11" s="1" customFormat="1" ht="22.5" customHeight="1" x14ac:dyDescent="0.2">
      <c r="A2" s="45" t="s">
        <v>21</v>
      </c>
      <c r="B2" s="45"/>
      <c r="C2" s="45"/>
      <c r="D2" s="45"/>
      <c r="E2" s="45"/>
      <c r="F2" s="45"/>
      <c r="G2" s="45"/>
      <c r="H2" s="45"/>
    </row>
    <row r="3" spans="1:11" ht="15" customHeight="1" x14ac:dyDescent="0.2">
      <c r="A3" s="185" t="s">
        <v>37</v>
      </c>
      <c r="B3" s="178" t="s">
        <v>38</v>
      </c>
      <c r="C3" s="190" t="s">
        <v>39</v>
      </c>
      <c r="D3" s="191"/>
      <c r="E3" s="191"/>
      <c r="F3" s="191"/>
      <c r="G3" s="191"/>
      <c r="H3" s="182" t="s">
        <v>142</v>
      </c>
    </row>
    <row r="4" spans="1:11" ht="12.75" customHeight="1" x14ac:dyDescent="0.2">
      <c r="A4" s="186"/>
      <c r="B4" s="188"/>
      <c r="C4" s="176" t="s">
        <v>40</v>
      </c>
      <c r="D4" s="178" t="s">
        <v>41</v>
      </c>
      <c r="E4" s="180" t="s">
        <v>42</v>
      </c>
      <c r="F4" s="181"/>
      <c r="G4" s="181"/>
      <c r="H4" s="183"/>
    </row>
    <row r="5" spans="1:11" ht="12.75" customHeight="1" x14ac:dyDescent="0.2">
      <c r="A5" s="187"/>
      <c r="B5" s="189"/>
      <c r="C5" s="177"/>
      <c r="D5" s="179"/>
      <c r="E5" s="131" t="s">
        <v>43</v>
      </c>
      <c r="F5" s="35" t="s">
        <v>44</v>
      </c>
      <c r="G5" s="131" t="s">
        <v>45</v>
      </c>
      <c r="H5" s="184"/>
      <c r="J5" s="146"/>
    </row>
    <row r="6" spans="1:11" ht="36" customHeight="1" x14ac:dyDescent="0.2">
      <c r="B6" s="62">
        <v>2019</v>
      </c>
      <c r="C6" s="61"/>
      <c r="D6" s="61"/>
      <c r="E6" s="61"/>
      <c r="F6" s="61"/>
      <c r="G6" s="61"/>
      <c r="H6" s="61"/>
    </row>
    <row r="7" spans="1:11" ht="18" customHeight="1" x14ac:dyDescent="0.2">
      <c r="A7" s="119" t="s">
        <v>46</v>
      </c>
      <c r="B7" s="36">
        <v>6508980.2400000002</v>
      </c>
      <c r="C7" s="37">
        <v>5396890.4800000004</v>
      </c>
      <c r="D7" s="37">
        <v>1112089.76</v>
      </c>
      <c r="E7" s="37">
        <v>536084.31999999995</v>
      </c>
      <c r="F7" s="37">
        <v>567736.55000000005</v>
      </c>
      <c r="G7" s="37">
        <v>8268.89</v>
      </c>
      <c r="H7" s="37">
        <v>206683.22</v>
      </c>
      <c r="J7" s="147">
        <f>SUM(C7+E7+F7+G7)-B7</f>
        <v>0</v>
      </c>
    </row>
    <row r="8" spans="1:11" ht="18" customHeight="1" x14ac:dyDescent="0.2">
      <c r="A8" s="119" t="s">
        <v>47</v>
      </c>
      <c r="B8" s="36">
        <v>6516116.46</v>
      </c>
      <c r="C8" s="37">
        <v>5276975.07</v>
      </c>
      <c r="D8" s="37">
        <v>1239141.3899999999</v>
      </c>
      <c r="E8" s="37">
        <v>535925.75</v>
      </c>
      <c r="F8" s="37">
        <v>694533.08</v>
      </c>
      <c r="G8" s="37">
        <v>8682.56</v>
      </c>
      <c r="H8" s="37">
        <v>216931.94</v>
      </c>
      <c r="J8" s="147">
        <f t="shared" ref="J8:J21" si="0">SUM(C8+E8+F8+G8)-B8</f>
        <v>0</v>
      </c>
      <c r="K8" s="50"/>
    </row>
    <row r="9" spans="1:11" ht="18" customHeight="1" x14ac:dyDescent="0.2">
      <c r="A9" s="119" t="s">
        <v>50</v>
      </c>
      <c r="B9" s="36">
        <v>7015725.4500000002</v>
      </c>
      <c r="C9" s="37">
        <v>5562982.5899999999</v>
      </c>
      <c r="D9" s="37">
        <v>1452742.86</v>
      </c>
      <c r="E9" s="37">
        <v>733387.43</v>
      </c>
      <c r="F9" s="37">
        <v>709887.19</v>
      </c>
      <c r="G9" s="37">
        <v>9468.24</v>
      </c>
      <c r="H9" s="37">
        <v>297457.78000000003</v>
      </c>
      <c r="J9" s="147">
        <f t="shared" si="0"/>
        <v>0</v>
      </c>
      <c r="K9" s="48"/>
    </row>
    <row r="10" spans="1:11" ht="18" customHeight="1" x14ac:dyDescent="0.2">
      <c r="A10" s="119" t="s">
        <v>51</v>
      </c>
      <c r="B10" s="36">
        <v>8545354.5999999996</v>
      </c>
      <c r="C10" s="37">
        <v>7063731.2199999997</v>
      </c>
      <c r="D10" s="37">
        <v>1481623.38</v>
      </c>
      <c r="E10" s="37">
        <v>810710.47</v>
      </c>
      <c r="F10" s="37">
        <v>660404</v>
      </c>
      <c r="G10" s="37">
        <v>10508.91</v>
      </c>
      <c r="H10" s="37">
        <v>450476.82</v>
      </c>
      <c r="J10" s="147">
        <f t="shared" si="0"/>
        <v>0</v>
      </c>
      <c r="K10" s="48"/>
    </row>
    <row r="11" spans="1:11" ht="18" customHeight="1" x14ac:dyDescent="0.2">
      <c r="A11" s="119" t="s">
        <v>52</v>
      </c>
      <c r="B11" s="36">
        <v>8685527.9399999995</v>
      </c>
      <c r="C11" s="37">
        <v>7131343.2300000004</v>
      </c>
      <c r="D11" s="37">
        <v>1554184.71</v>
      </c>
      <c r="E11" s="37">
        <v>911717.16</v>
      </c>
      <c r="F11" s="37">
        <v>631367.28</v>
      </c>
      <c r="G11" s="37">
        <v>11100.27</v>
      </c>
      <c r="H11" s="37">
        <v>477769.49</v>
      </c>
      <c r="J11" s="147">
        <f t="shared" si="0"/>
        <v>0</v>
      </c>
      <c r="K11" s="48"/>
    </row>
    <row r="12" spans="1:11" ht="18" customHeight="1" x14ac:dyDescent="0.2">
      <c r="A12" s="119" t="s">
        <v>53</v>
      </c>
      <c r="B12" s="36">
        <v>8582469.2400000002</v>
      </c>
      <c r="C12" s="37">
        <v>7035007.5</v>
      </c>
      <c r="D12" s="37">
        <v>1547461.74</v>
      </c>
      <c r="E12" s="37">
        <v>935051.02</v>
      </c>
      <c r="F12" s="37">
        <v>601844.26</v>
      </c>
      <c r="G12" s="37">
        <v>10566.46</v>
      </c>
      <c r="H12" s="37">
        <v>581289.66</v>
      </c>
      <c r="J12" s="147">
        <f t="shared" si="0"/>
        <v>0</v>
      </c>
      <c r="K12" s="48"/>
    </row>
    <row r="13" spans="1:11" ht="18" customHeight="1" x14ac:dyDescent="0.2">
      <c r="A13" s="119" t="s">
        <v>54</v>
      </c>
      <c r="B13" s="36">
        <v>9631070.8399999999</v>
      </c>
      <c r="C13" s="37">
        <v>7916744</v>
      </c>
      <c r="D13" s="37">
        <v>1714326.84</v>
      </c>
      <c r="E13" s="37">
        <v>1071824.46</v>
      </c>
      <c r="F13" s="37">
        <v>631552.73</v>
      </c>
      <c r="G13" s="37">
        <v>10949.65</v>
      </c>
      <c r="H13" s="37">
        <v>709611.79</v>
      </c>
      <c r="J13" s="147">
        <f t="shared" si="0"/>
        <v>0</v>
      </c>
    </row>
    <row r="14" spans="1:11" ht="18" customHeight="1" x14ac:dyDescent="0.2">
      <c r="A14" s="136" t="s">
        <v>55</v>
      </c>
      <c r="B14" s="36">
        <f>'Tabelle 1+2'!C27</f>
        <v>8280890.4100000001</v>
      </c>
      <c r="C14" s="37">
        <f>'Tabelle 1+2'!C29</f>
        <v>6832138.0199999996</v>
      </c>
      <c r="D14" s="37">
        <f>'Tabelle 1+2'!C30</f>
        <v>1448752.39</v>
      </c>
      <c r="E14" s="37">
        <f>'Tabelle 1+2'!C31</f>
        <v>886302.05</v>
      </c>
      <c r="F14" s="37">
        <f>'Tabelle 1+2'!C32</f>
        <v>551100.19999999995</v>
      </c>
      <c r="G14" s="37">
        <f>'Tabelle 1+2'!C33</f>
        <v>11350.14</v>
      </c>
      <c r="H14" s="37">
        <f>'Tabelle 1+2'!C51</f>
        <v>511462.94</v>
      </c>
      <c r="J14" s="147">
        <f t="shared" si="0"/>
        <v>0</v>
      </c>
    </row>
    <row r="15" spans="1:11" ht="18" customHeight="1" x14ac:dyDescent="0.2">
      <c r="A15" s="119" t="s">
        <v>56</v>
      </c>
      <c r="B15" s="36">
        <v>7506646.9299999997</v>
      </c>
      <c r="C15" s="37">
        <v>6236866.6200000001</v>
      </c>
      <c r="D15" s="37">
        <v>1269780.31</v>
      </c>
      <c r="E15" s="37">
        <v>740245.02</v>
      </c>
      <c r="F15" s="37">
        <v>520644.51</v>
      </c>
      <c r="G15" s="37">
        <v>8890.7800000000007</v>
      </c>
      <c r="H15" s="37">
        <v>312199.03000000003</v>
      </c>
      <c r="J15" s="147">
        <f t="shared" si="0"/>
        <v>0</v>
      </c>
    </row>
    <row r="16" spans="1:11" ht="18" customHeight="1" x14ac:dyDescent="0.2">
      <c r="A16" s="119" t="s">
        <v>57</v>
      </c>
      <c r="B16" s="36">
        <v>7251684.1299999999</v>
      </c>
      <c r="C16" s="37">
        <v>5997353.5</v>
      </c>
      <c r="D16" s="37">
        <v>1254330.6299999999</v>
      </c>
      <c r="E16" s="37">
        <v>654104.92000000004</v>
      </c>
      <c r="F16" s="37">
        <v>590591.65</v>
      </c>
      <c r="G16" s="37">
        <v>9634.06</v>
      </c>
      <c r="H16" s="37">
        <v>233507.15</v>
      </c>
      <c r="J16" s="147">
        <f t="shared" si="0"/>
        <v>0</v>
      </c>
    </row>
    <row r="17" spans="1:13" ht="18" customHeight="1" x14ac:dyDescent="0.2">
      <c r="A17" s="119" t="s">
        <v>58</v>
      </c>
      <c r="B17" s="36">
        <v>6656635.1200000001</v>
      </c>
      <c r="C17" s="37">
        <v>5611788.5199999996</v>
      </c>
      <c r="D17" s="37">
        <v>1044846.6</v>
      </c>
      <c r="E17" s="37">
        <v>581056.96</v>
      </c>
      <c r="F17" s="37">
        <v>454313.55</v>
      </c>
      <c r="G17" s="37">
        <v>9476.09</v>
      </c>
      <c r="H17" s="37">
        <v>204531.13</v>
      </c>
      <c r="J17" s="147">
        <f t="shared" si="0"/>
        <v>0</v>
      </c>
      <c r="K17" s="34" t="s">
        <v>145</v>
      </c>
    </row>
    <row r="18" spans="1:13" ht="18" customHeight="1" x14ac:dyDescent="0.2">
      <c r="A18" s="119" t="s">
        <v>59</v>
      </c>
      <c r="B18" s="36">
        <v>6999734.7800000003</v>
      </c>
      <c r="C18" s="37">
        <v>6025037.21</v>
      </c>
      <c r="D18" s="37">
        <v>974697.57</v>
      </c>
      <c r="E18" s="37">
        <v>565572.31000000006</v>
      </c>
      <c r="F18" s="37">
        <v>394681.44</v>
      </c>
      <c r="G18" s="37">
        <v>14443.82</v>
      </c>
      <c r="H18" s="37">
        <v>223614.34</v>
      </c>
      <c r="J18" s="147">
        <f t="shared" si="0"/>
        <v>0</v>
      </c>
    </row>
    <row r="19" spans="1:13" ht="36" customHeight="1" x14ac:dyDescent="0.2">
      <c r="B19" s="62">
        <v>2020</v>
      </c>
      <c r="C19" s="63"/>
      <c r="D19" s="63"/>
      <c r="E19" s="63"/>
      <c r="F19" s="63"/>
      <c r="G19" s="63"/>
      <c r="H19" s="63"/>
      <c r="J19" s="147"/>
    </row>
    <row r="20" spans="1:13" ht="18" customHeight="1" x14ac:dyDescent="0.2">
      <c r="A20" s="119" t="s">
        <v>46</v>
      </c>
      <c r="B20" s="36">
        <v>6495861.7800000003</v>
      </c>
      <c r="C20" s="37">
        <v>5355707.88</v>
      </c>
      <c r="D20" s="37">
        <v>1140153.8999999999</v>
      </c>
      <c r="E20" s="37">
        <v>547834.81000000006</v>
      </c>
      <c r="F20" s="37">
        <v>584448.1</v>
      </c>
      <c r="G20" s="37">
        <v>7870.99</v>
      </c>
      <c r="H20" s="37">
        <v>222662.49</v>
      </c>
      <c r="J20" s="147">
        <f t="shared" si="0"/>
        <v>0</v>
      </c>
    </row>
    <row r="21" spans="1:13" ht="18" customHeight="1" x14ac:dyDescent="0.2">
      <c r="A21" s="119" t="s">
        <v>47</v>
      </c>
      <c r="B21" s="36">
        <v>6414888.0199999996</v>
      </c>
      <c r="C21" s="37">
        <v>5277740.75</v>
      </c>
      <c r="D21" s="37">
        <v>1137147.27</v>
      </c>
      <c r="E21" s="37">
        <v>535229.63</v>
      </c>
      <c r="F21" s="37">
        <v>593748.77</v>
      </c>
      <c r="G21" s="37">
        <v>8168.87</v>
      </c>
      <c r="H21" s="37">
        <v>223047.05</v>
      </c>
      <c r="J21" s="147">
        <f t="shared" si="0"/>
        <v>0</v>
      </c>
      <c r="M21" s="34" t="s">
        <v>145</v>
      </c>
    </row>
    <row r="22" spans="1:13" ht="18" customHeight="1" x14ac:dyDescent="0.2">
      <c r="A22" s="119" t="s">
        <v>50</v>
      </c>
      <c r="B22" s="37">
        <v>6798627.3099999996</v>
      </c>
      <c r="C22" s="37">
        <v>5552693.21</v>
      </c>
      <c r="D22" s="37">
        <v>1245934.1000000001</v>
      </c>
      <c r="E22" s="37">
        <v>550552.38</v>
      </c>
      <c r="F22" s="37">
        <v>684656.14</v>
      </c>
      <c r="G22" s="37">
        <v>10725.58</v>
      </c>
      <c r="H22" s="37">
        <v>315566.45</v>
      </c>
    </row>
    <row r="23" spans="1:13" ht="18" customHeight="1" x14ac:dyDescent="0.2">
      <c r="A23" s="119" t="s">
        <v>51</v>
      </c>
      <c r="B23" s="37">
        <v>7066731.0999999996</v>
      </c>
      <c r="C23" s="37">
        <v>5758162.9800000004</v>
      </c>
      <c r="D23" s="37">
        <v>1308568.1200000001</v>
      </c>
      <c r="E23" s="37">
        <v>532337.38</v>
      </c>
      <c r="F23" s="37">
        <v>766814.71</v>
      </c>
      <c r="G23" s="37">
        <v>9416.0300000000007</v>
      </c>
      <c r="H23" s="37">
        <v>432269.3</v>
      </c>
    </row>
    <row r="24" spans="1:13" ht="18" customHeight="1" x14ac:dyDescent="0.2">
      <c r="A24" s="119" t="s">
        <v>52</v>
      </c>
      <c r="B24" s="37">
        <v>7558216.9699999997</v>
      </c>
      <c r="C24" s="37">
        <v>6317708.79</v>
      </c>
      <c r="D24" s="37">
        <v>1240508.18</v>
      </c>
      <c r="E24" s="37">
        <v>642803.93000000005</v>
      </c>
      <c r="F24" s="37">
        <v>587945.67000000004</v>
      </c>
      <c r="G24" s="37">
        <v>9758.58</v>
      </c>
      <c r="H24" s="37">
        <v>471995.11</v>
      </c>
    </row>
    <row r="25" spans="1:13" ht="18" customHeight="1" x14ac:dyDescent="0.2">
      <c r="A25" s="119" t="s">
        <v>53</v>
      </c>
      <c r="B25" s="37">
        <v>8423402.3200000003</v>
      </c>
      <c r="C25" s="37">
        <v>6910726.0999999996</v>
      </c>
      <c r="D25" s="37">
        <v>1512676.22</v>
      </c>
      <c r="E25" s="37">
        <v>858696.43</v>
      </c>
      <c r="F25" s="37">
        <v>643804.88</v>
      </c>
      <c r="G25" s="37">
        <v>10174.91</v>
      </c>
      <c r="H25" s="37">
        <v>534497.38</v>
      </c>
    </row>
    <row r="26" spans="1:13" ht="18" customHeight="1" x14ac:dyDescent="0.2">
      <c r="A26" s="119" t="s">
        <v>54</v>
      </c>
      <c r="B26" s="37">
        <v>9210692.75</v>
      </c>
      <c r="C26" s="37">
        <v>7439694.9900000002</v>
      </c>
      <c r="D26" s="37">
        <v>1770997.76</v>
      </c>
      <c r="E26" s="37">
        <v>1089235.1100000001</v>
      </c>
      <c r="F26" s="37">
        <v>671239</v>
      </c>
      <c r="G26" s="37">
        <v>10523.65</v>
      </c>
      <c r="H26" s="37">
        <v>596972.16</v>
      </c>
    </row>
    <row r="27" spans="1:13" ht="18" customHeight="1" x14ac:dyDescent="0.2">
      <c r="A27" s="119" t="s">
        <v>55</v>
      </c>
      <c r="B27" s="37">
        <f>'Tabelle 1+2'!B27</f>
        <v>8446854.9800000004</v>
      </c>
      <c r="C27" s="37">
        <f>'Tabelle 1+2'!B29</f>
        <v>6983318.6900000004</v>
      </c>
      <c r="D27" s="37">
        <f>'Tabelle 1+2'!B30</f>
        <v>1463536.29</v>
      </c>
      <c r="E27" s="37">
        <f>'Tabelle 1+2'!B31</f>
        <v>877004.64</v>
      </c>
      <c r="F27" s="37">
        <f>'Tabelle 1+2'!B32</f>
        <v>577062.22</v>
      </c>
      <c r="G27" s="37">
        <f>'Tabelle 1+2'!B33</f>
        <v>9469.43</v>
      </c>
      <c r="H27" s="37">
        <f>'Tabelle 1+2'!B51</f>
        <v>582506.59</v>
      </c>
    </row>
    <row r="28" spans="1:13" ht="18" customHeight="1" x14ac:dyDescent="0.2">
      <c r="A28" s="136"/>
      <c r="B28" s="38"/>
      <c r="C28" s="38"/>
      <c r="D28" s="38"/>
      <c r="E28" s="38"/>
      <c r="F28" s="38"/>
      <c r="G28" s="38"/>
      <c r="H28" s="38"/>
    </row>
    <row r="29" spans="1:13" ht="18" customHeight="1" x14ac:dyDescent="0.2">
      <c r="A29" s="136"/>
      <c r="B29" s="37"/>
      <c r="C29" s="37"/>
      <c r="D29" s="37"/>
      <c r="E29" s="37"/>
      <c r="F29" s="37"/>
      <c r="G29" s="37"/>
      <c r="H29" s="37"/>
    </row>
    <row r="30" spans="1:13" ht="18" customHeight="1" x14ac:dyDescent="0.2">
      <c r="A30" s="136"/>
      <c r="B30" s="37"/>
      <c r="C30" s="37"/>
      <c r="D30" s="37"/>
      <c r="E30" s="37"/>
      <c r="F30" s="37"/>
      <c r="G30" s="37"/>
      <c r="H30" s="37"/>
    </row>
    <row r="31" spans="1:13" ht="18" customHeight="1" x14ac:dyDescent="0.2">
      <c r="A31" s="136"/>
      <c r="B31" s="37"/>
      <c r="C31" s="37"/>
      <c r="D31" s="37"/>
      <c r="E31" s="37"/>
      <c r="F31" s="37"/>
      <c r="G31" s="37"/>
      <c r="H31" s="37"/>
    </row>
    <row r="32" spans="1:13" ht="18" customHeight="1" x14ac:dyDescent="0.2">
      <c r="A32" s="136"/>
      <c r="B32" s="37"/>
      <c r="C32" s="37"/>
      <c r="D32" s="37"/>
      <c r="E32" s="37"/>
      <c r="F32" s="37"/>
      <c r="G32" s="37"/>
      <c r="H32" s="37"/>
    </row>
    <row r="33" spans="1:8" ht="18" customHeight="1" x14ac:dyDescent="0.2">
      <c r="B33" s="63" t="s">
        <v>48</v>
      </c>
      <c r="C33" s="47"/>
      <c r="D33" s="47"/>
      <c r="E33" s="47"/>
      <c r="F33" s="47"/>
      <c r="G33" s="47"/>
      <c r="H33" s="47"/>
    </row>
    <row r="34" spans="1:8" ht="18" customHeight="1" x14ac:dyDescent="0.2">
      <c r="B34" s="63" t="s">
        <v>155</v>
      </c>
      <c r="C34" s="63"/>
      <c r="D34" s="63"/>
      <c r="E34" s="63"/>
      <c r="F34" s="63"/>
      <c r="G34" s="63"/>
      <c r="H34" s="63"/>
    </row>
    <row r="35" spans="1:8" ht="18" customHeight="1" x14ac:dyDescent="0.2">
      <c r="B35" s="63"/>
      <c r="C35" s="63"/>
      <c r="D35" s="63"/>
      <c r="E35" s="63"/>
      <c r="F35" s="63"/>
      <c r="G35" s="63"/>
      <c r="H35" s="63"/>
    </row>
    <row r="36" spans="1:8" ht="18" customHeight="1" x14ac:dyDescent="0.2">
      <c r="A36" s="119" t="s">
        <v>46</v>
      </c>
      <c r="B36" s="59">
        <f t="shared" ref="B36:H43" si="1">B20/B7*100-100</f>
        <v>-0.20154401329077132</v>
      </c>
      <c r="C36" s="60">
        <f t="shared" si="1"/>
        <v>-0.76308015055366241</v>
      </c>
      <c r="D36" s="60">
        <f t="shared" si="1"/>
        <v>2.5235498976269497</v>
      </c>
      <c r="E36" s="60">
        <f t="shared" si="1"/>
        <v>2.1919107800056707</v>
      </c>
      <c r="F36" s="60">
        <f t="shared" si="1"/>
        <v>2.9435395695415139</v>
      </c>
      <c r="G36" s="60">
        <f t="shared" si="1"/>
        <v>-4.8120122531561123</v>
      </c>
      <c r="H36" s="60">
        <f t="shared" si="1"/>
        <v>7.7312855876737245</v>
      </c>
    </row>
    <row r="37" spans="1:8" ht="18" customHeight="1" x14ac:dyDescent="0.2">
      <c r="A37" s="119" t="s">
        <v>47</v>
      </c>
      <c r="B37" s="59">
        <f t="shared" si="1"/>
        <v>-1.5535087597252755</v>
      </c>
      <c r="C37" s="60">
        <f t="shared" si="1"/>
        <v>1.4509827881354909E-2</v>
      </c>
      <c r="D37" s="60">
        <f t="shared" si="1"/>
        <v>-8.2310316500685872</v>
      </c>
      <c r="E37" s="60">
        <f t="shared" si="1"/>
        <v>-0.12989112764221034</v>
      </c>
      <c r="F37" s="60">
        <f t="shared" si="1"/>
        <v>-14.511088514315247</v>
      </c>
      <c r="G37" s="60">
        <f t="shared" si="1"/>
        <v>-5.9163426454870347</v>
      </c>
      <c r="H37" s="60">
        <f t="shared" si="1"/>
        <v>2.8189071650767517</v>
      </c>
    </row>
    <row r="38" spans="1:8" ht="18" customHeight="1" x14ac:dyDescent="0.2">
      <c r="A38" s="119" t="s">
        <v>50</v>
      </c>
      <c r="B38" s="59">
        <f t="shared" si="1"/>
        <v>-3.0944503394157294</v>
      </c>
      <c r="C38" s="60">
        <f t="shared" si="1"/>
        <v>-0.18496157112726053</v>
      </c>
      <c r="D38" s="60">
        <f t="shared" si="1"/>
        <v>-14.235744376675157</v>
      </c>
      <c r="E38" s="60">
        <f t="shared" si="1"/>
        <v>-24.930213216225965</v>
      </c>
      <c r="F38" s="60">
        <f t="shared" si="1"/>
        <v>-3.5542337367716073</v>
      </c>
      <c r="G38" s="60">
        <f t="shared" si="1"/>
        <v>13.27955353898929</v>
      </c>
      <c r="H38" s="60">
        <f t="shared" si="1"/>
        <v>6.0878118568625155</v>
      </c>
    </row>
    <row r="39" spans="1:8" ht="18" customHeight="1" x14ac:dyDescent="0.2">
      <c r="A39" s="119" t="s">
        <v>51</v>
      </c>
      <c r="B39" s="59">
        <f t="shared" si="1"/>
        <v>-17.303243331762957</v>
      </c>
      <c r="C39" s="60">
        <f t="shared" si="1"/>
        <v>-18.482699855615394</v>
      </c>
      <c r="D39" s="60">
        <f t="shared" si="1"/>
        <v>-11.680111311418401</v>
      </c>
      <c r="E39" s="60">
        <f t="shared" si="1"/>
        <v>-34.336930421041671</v>
      </c>
      <c r="F39" s="60">
        <f t="shared" si="1"/>
        <v>16.112971756682271</v>
      </c>
      <c r="G39" s="60">
        <f t="shared" si="1"/>
        <v>-10.399556186131576</v>
      </c>
      <c r="H39" s="60">
        <f t="shared" si="1"/>
        <v>-4.0418328294894366</v>
      </c>
    </row>
    <row r="40" spans="1:8" ht="18" customHeight="1" x14ac:dyDescent="0.2">
      <c r="A40" s="119" t="s">
        <v>52</v>
      </c>
      <c r="B40" s="59">
        <f t="shared" si="1"/>
        <v>-12.979187653157211</v>
      </c>
      <c r="C40" s="60">
        <f t="shared" si="1"/>
        <v>-11.409273313016527</v>
      </c>
      <c r="D40" s="60">
        <f t="shared" si="1"/>
        <v>-20.182705953914578</v>
      </c>
      <c r="E40" s="60">
        <f t="shared" si="1"/>
        <v>-29.495247188283699</v>
      </c>
      <c r="F40" s="60">
        <f t="shared" si="1"/>
        <v>-6.8773931395367782</v>
      </c>
      <c r="G40" s="60">
        <f t="shared" si="1"/>
        <v>-12.087003289109191</v>
      </c>
      <c r="H40" s="60">
        <f t="shared" si="1"/>
        <v>-1.208612127995039</v>
      </c>
    </row>
    <row r="41" spans="1:8" ht="18" customHeight="1" x14ac:dyDescent="0.2">
      <c r="A41" s="119" t="s">
        <v>53</v>
      </c>
      <c r="B41" s="59">
        <f t="shared" si="1"/>
        <v>-1.8533934180461955</v>
      </c>
      <c r="C41" s="60">
        <f t="shared" si="1"/>
        <v>-1.7666136105754049</v>
      </c>
      <c r="D41" s="60">
        <f t="shared" si="1"/>
        <v>-2.2479082423065222</v>
      </c>
      <c r="E41" s="60">
        <f t="shared" si="1"/>
        <v>-8.1658207270871657</v>
      </c>
      <c r="F41" s="60">
        <f t="shared" si="1"/>
        <v>6.9720063459606649</v>
      </c>
      <c r="G41" s="60">
        <f t="shared" si="1"/>
        <v>-3.7055929800519607</v>
      </c>
      <c r="H41" s="60">
        <f t="shared" si="1"/>
        <v>-8.0497354795542151</v>
      </c>
    </row>
    <row r="42" spans="1:8" ht="18" customHeight="1" x14ac:dyDescent="0.2">
      <c r="A42" s="119" t="s">
        <v>54</v>
      </c>
      <c r="B42" s="59">
        <f t="shared" si="1"/>
        <v>-4.3648115249456509</v>
      </c>
      <c r="C42" s="60">
        <f t="shared" si="1"/>
        <v>-6.025823368799081</v>
      </c>
      <c r="D42" s="60">
        <f t="shared" si="1"/>
        <v>3.3057243623392054</v>
      </c>
      <c r="E42" s="60">
        <f t="shared" si="1"/>
        <v>1.6243937929910857</v>
      </c>
      <c r="F42" s="60">
        <f t="shared" si="1"/>
        <v>6.2839202674335581</v>
      </c>
      <c r="G42" s="60">
        <f t="shared" si="1"/>
        <v>-3.8905353139141425</v>
      </c>
      <c r="H42" s="60">
        <f t="shared" si="1"/>
        <v>-15.87341580105371</v>
      </c>
    </row>
    <row r="43" spans="1:8" ht="18" customHeight="1" x14ac:dyDescent="0.2">
      <c r="A43" s="119" t="s">
        <v>55</v>
      </c>
      <c r="B43" s="59">
        <f t="shared" si="1"/>
        <v>2.0041874941320543</v>
      </c>
      <c r="C43" s="60">
        <f t="shared" si="1"/>
        <v>2.2127871181384791</v>
      </c>
      <c r="D43" s="60">
        <f t="shared" si="1"/>
        <v>1.0204573329470179</v>
      </c>
      <c r="E43" s="60">
        <f t="shared" si="1"/>
        <v>-1.0490114515700384</v>
      </c>
      <c r="F43" s="60">
        <f t="shared" si="1"/>
        <v>4.7109436723122116</v>
      </c>
      <c r="G43" s="60">
        <f t="shared" si="1"/>
        <v>-16.569927771816026</v>
      </c>
      <c r="H43" s="60">
        <f t="shared" si="1"/>
        <v>13.890283037906912</v>
      </c>
    </row>
    <row r="44" spans="1:8" ht="18" customHeight="1" x14ac:dyDescent="0.2">
      <c r="A44" s="57"/>
      <c r="B44" s="64"/>
      <c r="C44" s="64"/>
      <c r="D44" s="64"/>
      <c r="E44" s="64"/>
      <c r="F44" s="64"/>
      <c r="G44" s="64"/>
      <c r="H44" s="64"/>
    </row>
    <row r="45" spans="1:8" ht="18" customHeight="1" x14ac:dyDescent="0.2">
      <c r="A45" s="56"/>
      <c r="B45" s="60"/>
      <c r="C45" s="60"/>
      <c r="D45" s="60"/>
      <c r="E45" s="60"/>
      <c r="F45" s="60"/>
      <c r="G45" s="60"/>
      <c r="H45" s="60"/>
    </row>
    <row r="46" spans="1:8" ht="18" customHeight="1" x14ac:dyDescent="0.2">
      <c r="A46" s="56"/>
      <c r="B46" s="60"/>
      <c r="C46" s="60"/>
      <c r="D46" s="60"/>
      <c r="E46" s="60"/>
      <c r="F46" s="60"/>
      <c r="G46" s="60"/>
      <c r="H46" s="60"/>
    </row>
    <row r="47" spans="1:8" ht="18" customHeight="1" x14ac:dyDescent="0.2">
      <c r="A47" s="56"/>
      <c r="B47" s="60"/>
      <c r="C47" s="60"/>
      <c r="D47" s="60"/>
      <c r="E47" s="60"/>
      <c r="F47" s="60"/>
      <c r="G47" s="60"/>
      <c r="H47" s="60"/>
    </row>
    <row r="48" spans="1:8" ht="14.1" customHeight="1" x14ac:dyDescent="0.2">
      <c r="A48" s="57"/>
      <c r="B48" s="64"/>
      <c r="C48" s="64"/>
      <c r="D48" s="64"/>
      <c r="E48" s="64"/>
      <c r="F48" s="64"/>
      <c r="G48" s="64"/>
      <c r="H48" s="64"/>
    </row>
    <row r="49" spans="1:8" ht="14.1" customHeight="1" x14ac:dyDescent="0.2">
      <c r="A49" s="56"/>
      <c r="B49" s="60"/>
      <c r="C49" s="60"/>
      <c r="D49" s="60"/>
      <c r="E49" s="60"/>
      <c r="F49" s="60"/>
      <c r="G49" s="60"/>
      <c r="H49" s="60"/>
    </row>
    <row r="50" spans="1:8" ht="14.1" customHeight="1" x14ac:dyDescent="0.2">
      <c r="A50" s="56"/>
      <c r="B50" s="60"/>
      <c r="C50" s="60"/>
      <c r="D50" s="60"/>
      <c r="E50" s="60"/>
      <c r="F50" s="60"/>
      <c r="G50" s="60"/>
      <c r="H50" s="60"/>
    </row>
    <row r="51" spans="1:8" ht="14.1" customHeight="1" x14ac:dyDescent="0.2">
      <c r="A51" s="42"/>
      <c r="B51" s="40"/>
      <c r="C51" s="40"/>
      <c r="D51" s="40"/>
      <c r="E51" s="40"/>
      <c r="F51" s="40"/>
      <c r="G51" s="40"/>
      <c r="H51" s="40"/>
    </row>
    <row r="52" spans="1:8" ht="18.75" customHeight="1" x14ac:dyDescent="0.2">
      <c r="A52" s="107" t="s">
        <v>123</v>
      </c>
    </row>
    <row r="53" spans="1:8" ht="15.75" customHeight="1" x14ac:dyDescent="0.2">
      <c r="A53" s="34" t="s">
        <v>146</v>
      </c>
    </row>
    <row r="54" spans="1:8" ht="15.75" customHeight="1" x14ac:dyDescent="0.2">
      <c r="A54" s="34" t="s">
        <v>156</v>
      </c>
    </row>
    <row r="55" spans="1:8" ht="15.75" customHeight="1" x14ac:dyDescent="0.2">
      <c r="A55" s="34" t="s">
        <v>124</v>
      </c>
    </row>
    <row r="56" spans="1:8" ht="15.75" customHeight="1" x14ac:dyDescent="0.2">
      <c r="A56" s="41" t="s">
        <v>125</v>
      </c>
    </row>
    <row r="57" spans="1:8" ht="15.75" customHeight="1" x14ac:dyDescent="0.2"/>
    <row r="58" spans="1:8" ht="15.75" customHeight="1" x14ac:dyDescent="0.2">
      <c r="A58" s="41"/>
    </row>
    <row r="59" spans="1:8" ht="15.75" customHeight="1" x14ac:dyDescent="0.2"/>
    <row r="64" spans="1:8" x14ac:dyDescent="0.2">
      <c r="D64" s="39"/>
      <c r="E64" s="39"/>
    </row>
    <row r="65" spans="4:4" x14ac:dyDescent="0.2">
      <c r="D65" s="39"/>
    </row>
    <row r="66" spans="4:4" x14ac:dyDescent="0.2">
      <c r="D66" s="39"/>
    </row>
    <row r="67" spans="4:4" x14ac:dyDescent="0.2">
      <c r="D67" s="39"/>
    </row>
    <row r="68" spans="4:4" x14ac:dyDescent="0.2">
      <c r="D68" s="39"/>
    </row>
    <row r="69" spans="4:4" x14ac:dyDescent="0.2">
      <c r="D69" s="39"/>
    </row>
  </sheetData>
  <mergeCells count="7">
    <mergeCell ref="C4:C5"/>
    <mergeCell ref="D4:D5"/>
    <mergeCell ref="E4:G4"/>
    <mergeCell ref="H3:H5"/>
    <mergeCell ref="A3:A5"/>
    <mergeCell ref="B3:B5"/>
    <mergeCell ref="C3:G3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71" customWidth="1"/>
    <col min="2" max="16384" width="11.42578125" style="71"/>
  </cols>
  <sheetData>
    <row r="1" spans="1:9" ht="18" customHeight="1" x14ac:dyDescent="0.2">
      <c r="A1" s="116" t="s">
        <v>95</v>
      </c>
      <c r="B1" s="105"/>
      <c r="C1" s="105"/>
      <c r="D1" s="105"/>
      <c r="E1" s="106"/>
      <c r="F1" s="69"/>
      <c r="G1" s="69"/>
      <c r="H1" s="69"/>
    </row>
    <row r="2" spans="1:9" ht="18" customHeight="1" x14ac:dyDescent="0.2">
      <c r="A2" s="137" t="s">
        <v>138</v>
      </c>
      <c r="B2" s="138"/>
      <c r="C2" s="138"/>
      <c r="D2" s="138"/>
      <c r="E2" s="70"/>
      <c r="F2" s="69"/>
    </row>
    <row r="3" spans="1:9" ht="18" customHeight="1" x14ac:dyDescent="0.2">
      <c r="G3" s="72"/>
      <c r="I3" s="72"/>
    </row>
    <row r="4" spans="1:9" ht="18" customHeight="1" x14ac:dyDescent="0.2"/>
    <row r="5" spans="1:9" ht="18" customHeight="1" x14ac:dyDescent="0.2">
      <c r="A5" s="73"/>
      <c r="I5" s="74"/>
    </row>
    <row r="6" spans="1:9" ht="12.75" customHeight="1" x14ac:dyDescent="0.2">
      <c r="I6" s="74"/>
    </row>
    <row r="7" spans="1:9" ht="18" customHeight="1" x14ac:dyDescent="0.2">
      <c r="A7" s="75"/>
      <c r="B7" s="74"/>
      <c r="G7" s="74"/>
      <c r="I7" s="76"/>
    </row>
    <row r="8" spans="1:9" ht="18" customHeight="1" x14ac:dyDescent="0.2">
      <c r="A8" s="75"/>
      <c r="B8" s="74"/>
      <c r="G8" s="74"/>
      <c r="I8" s="76"/>
    </row>
    <row r="9" spans="1:9" ht="18" customHeight="1" x14ac:dyDescent="0.2">
      <c r="A9" s="75"/>
      <c r="B9" s="74"/>
      <c r="G9" s="74"/>
      <c r="I9" s="76"/>
    </row>
    <row r="10" spans="1:9" ht="18" customHeight="1" x14ac:dyDescent="0.2">
      <c r="A10" s="75"/>
      <c r="B10" s="74"/>
      <c r="G10" s="74"/>
      <c r="I10" s="76"/>
    </row>
    <row r="11" spans="1:9" ht="18" customHeight="1" x14ac:dyDescent="0.2">
      <c r="A11" s="75"/>
      <c r="B11" s="74"/>
      <c r="G11" s="74"/>
      <c r="I11" s="76"/>
    </row>
    <row r="12" spans="1:9" ht="18" customHeight="1" x14ac:dyDescent="0.2">
      <c r="A12" s="75"/>
      <c r="B12" s="74"/>
      <c r="G12" s="74"/>
      <c r="I12" s="76"/>
    </row>
    <row r="13" spans="1:9" ht="18" customHeight="1" x14ac:dyDescent="0.2">
      <c r="A13" s="75"/>
      <c r="B13" s="74"/>
      <c r="G13" s="74"/>
      <c r="I13" s="76"/>
    </row>
    <row r="14" spans="1:9" ht="18" customHeight="1" x14ac:dyDescent="0.2">
      <c r="A14" s="75"/>
      <c r="B14" s="74"/>
      <c r="G14" s="74"/>
      <c r="I14" s="76"/>
    </row>
    <row r="15" spans="1:9" ht="18" customHeight="1" x14ac:dyDescent="0.2">
      <c r="A15" s="75"/>
      <c r="B15" s="74"/>
      <c r="G15" s="74"/>
      <c r="I15" s="76"/>
    </row>
    <row r="16" spans="1:9" ht="18" customHeight="1" x14ac:dyDescent="0.2">
      <c r="A16" s="77"/>
      <c r="B16" s="74"/>
      <c r="G16" s="74"/>
      <c r="I16" s="76"/>
    </row>
    <row r="17" spans="1:10" ht="18" customHeight="1" x14ac:dyDescent="0.2">
      <c r="A17" s="77"/>
      <c r="B17" s="74"/>
      <c r="G17" s="74"/>
      <c r="I17" s="76"/>
    </row>
    <row r="18" spans="1:10" ht="18" customHeight="1" x14ac:dyDescent="0.2">
      <c r="A18" s="77"/>
      <c r="B18" s="74"/>
      <c r="G18" s="74"/>
      <c r="I18" s="76"/>
    </row>
    <row r="19" spans="1:10" ht="18" customHeight="1" x14ac:dyDescent="0.2">
      <c r="A19" s="74"/>
      <c r="B19" s="74"/>
      <c r="G19" s="74"/>
      <c r="I19" s="76"/>
    </row>
    <row r="20" spans="1:10" ht="18" customHeight="1" x14ac:dyDescent="0.2">
      <c r="A20" s="73"/>
      <c r="G20" s="74"/>
      <c r="I20" s="76"/>
    </row>
    <row r="21" spans="1:10" ht="12.75" customHeight="1" x14ac:dyDescent="0.2">
      <c r="G21" s="74"/>
      <c r="I21" s="76"/>
    </row>
    <row r="22" spans="1:10" ht="18" customHeight="1" x14ac:dyDescent="0.2">
      <c r="A22" s="73"/>
      <c r="G22" s="74"/>
      <c r="I22" s="76"/>
    </row>
    <row r="23" spans="1:10" ht="18" customHeight="1" x14ac:dyDescent="0.2">
      <c r="A23" s="73"/>
      <c r="G23" s="74"/>
      <c r="I23" s="76"/>
    </row>
    <row r="24" spans="1:10" ht="18" customHeight="1" x14ac:dyDescent="0.2">
      <c r="A24" s="78"/>
      <c r="G24" s="74"/>
      <c r="I24" s="76"/>
      <c r="J24" s="76"/>
    </row>
    <row r="25" spans="1:10" ht="18" customHeight="1" x14ac:dyDescent="0.2">
      <c r="A25" s="77"/>
      <c r="B25" s="74"/>
      <c r="G25" s="74"/>
      <c r="I25" s="76"/>
      <c r="J25" s="76"/>
    </row>
    <row r="26" spans="1:10" ht="18" customHeight="1" x14ac:dyDescent="0.2">
      <c r="A26" s="77"/>
      <c r="B26" s="74"/>
      <c r="G26" s="74"/>
      <c r="I26" s="76"/>
      <c r="J26" s="76"/>
    </row>
    <row r="27" spans="1:10" ht="18" customHeight="1" x14ac:dyDescent="0.2">
      <c r="A27" s="77"/>
      <c r="B27" s="74"/>
      <c r="G27" s="74"/>
      <c r="I27" s="76"/>
      <c r="J27" s="76"/>
    </row>
    <row r="28" spans="1:10" ht="18" customHeight="1" x14ac:dyDescent="0.2">
      <c r="A28" s="77"/>
      <c r="B28" s="74"/>
      <c r="G28" s="74"/>
      <c r="I28" s="76"/>
      <c r="J28" s="76"/>
    </row>
    <row r="29" spans="1:10" ht="18" customHeight="1" x14ac:dyDescent="0.2">
      <c r="A29" s="77"/>
      <c r="B29" s="74"/>
      <c r="G29" s="74"/>
      <c r="I29" s="76"/>
      <c r="J29" s="76"/>
    </row>
    <row r="30" spans="1:10" ht="18" customHeight="1" x14ac:dyDescent="0.2">
      <c r="A30" s="77"/>
      <c r="B30" s="74"/>
      <c r="G30" s="74"/>
      <c r="I30" s="76"/>
      <c r="J30" s="76"/>
    </row>
    <row r="31" spans="1:10" ht="18" customHeight="1" x14ac:dyDescent="0.2">
      <c r="A31" s="77"/>
      <c r="B31" s="74"/>
      <c r="G31" s="74"/>
      <c r="I31" s="76"/>
      <c r="J31" s="76"/>
    </row>
    <row r="32" spans="1:10" ht="18" customHeight="1" x14ac:dyDescent="0.2">
      <c r="A32" s="77"/>
      <c r="B32" s="74"/>
      <c r="G32" s="74"/>
      <c r="I32" s="76"/>
      <c r="J32" s="76"/>
    </row>
    <row r="33" spans="1:10" ht="18" customHeight="1" x14ac:dyDescent="0.2">
      <c r="A33" s="77"/>
      <c r="B33" s="74"/>
      <c r="G33" s="74"/>
      <c r="I33" s="76"/>
      <c r="J33" s="76"/>
    </row>
    <row r="34" spans="1:10" ht="18" customHeight="1" x14ac:dyDescent="0.2">
      <c r="A34" s="74"/>
      <c r="B34" s="74"/>
      <c r="G34" s="74"/>
      <c r="I34" s="76"/>
    </row>
    <row r="35" spans="1:10" ht="18" customHeight="1" x14ac:dyDescent="0.2">
      <c r="I35" s="76"/>
    </row>
    <row r="36" spans="1:10" ht="18" customHeight="1" x14ac:dyDescent="0.2">
      <c r="A36" s="68"/>
      <c r="B36" s="69"/>
      <c r="C36" s="69"/>
      <c r="D36" s="69"/>
      <c r="E36" s="69"/>
      <c r="F36" s="69"/>
      <c r="G36" s="69"/>
      <c r="I36" s="76"/>
    </row>
    <row r="37" spans="1:10" ht="12.75" customHeight="1" x14ac:dyDescent="0.2">
      <c r="I37" s="76"/>
    </row>
    <row r="38" spans="1:10" ht="18" customHeight="1" x14ac:dyDescent="0.2">
      <c r="A38" s="74"/>
      <c r="B38" s="69"/>
      <c r="C38" s="69"/>
      <c r="E38" s="69"/>
      <c r="F38" s="69"/>
      <c r="G38" s="69"/>
      <c r="H38" s="69"/>
      <c r="I38" s="76"/>
    </row>
    <row r="39" spans="1:10" ht="18" customHeight="1" x14ac:dyDescent="0.2">
      <c r="A39" s="74"/>
      <c r="B39" s="69"/>
      <c r="C39" s="69"/>
      <c r="E39" s="69"/>
      <c r="F39" s="69"/>
      <c r="G39" s="69"/>
    </row>
    <row r="40" spans="1:10" ht="18" customHeight="1" x14ac:dyDescent="0.2">
      <c r="A40" s="74"/>
      <c r="B40" s="69"/>
      <c r="C40" s="69"/>
      <c r="E40" s="69"/>
      <c r="F40" s="69"/>
      <c r="G40" s="69"/>
      <c r="H40" s="69"/>
    </row>
    <row r="41" spans="1:10" ht="18" customHeight="1" x14ac:dyDescent="0.2">
      <c r="A41" s="79"/>
      <c r="B41" s="69"/>
      <c r="C41" s="69"/>
      <c r="D41" s="69"/>
      <c r="E41" s="69"/>
      <c r="F41" s="69"/>
      <c r="G41" s="69"/>
    </row>
    <row r="42" spans="1:10" ht="18" customHeight="1" x14ac:dyDescent="0.2">
      <c r="A42" s="68"/>
      <c r="B42" s="69"/>
      <c r="C42" s="69"/>
      <c r="D42" s="80"/>
      <c r="E42" s="69"/>
      <c r="F42" s="69"/>
      <c r="G42" s="69"/>
    </row>
    <row r="43" spans="1:10" ht="12.75" customHeight="1" x14ac:dyDescent="0.2">
      <c r="A43" s="70"/>
      <c r="B43" s="69"/>
      <c r="C43" s="69"/>
      <c r="D43" s="69"/>
      <c r="E43" s="69"/>
      <c r="F43" s="69"/>
      <c r="G43" s="69"/>
    </row>
    <row r="44" spans="1:10" ht="18" customHeight="1" x14ac:dyDescent="0.2">
      <c r="A44" s="77"/>
      <c r="B44" s="69"/>
      <c r="C44" s="69"/>
      <c r="E44" s="69"/>
      <c r="F44" s="69"/>
      <c r="G44" s="69"/>
    </row>
    <row r="45" spans="1:10" ht="18" customHeight="1" x14ac:dyDescent="0.2">
      <c r="A45" s="77"/>
    </row>
    <row r="46" spans="1:10" ht="18" customHeight="1" x14ac:dyDescent="0.2">
      <c r="A46" s="77"/>
    </row>
    <row r="47" spans="1:10" ht="18" customHeight="1" x14ac:dyDescent="0.2">
      <c r="A47" s="77"/>
      <c r="B47" s="69"/>
      <c r="C47" s="69"/>
      <c r="E47" s="69"/>
      <c r="F47" s="69"/>
      <c r="G47" s="69"/>
    </row>
    <row r="48" spans="1:10" ht="23.25" customHeight="1" x14ac:dyDescent="0.2">
      <c r="B48" s="69"/>
      <c r="C48" s="69"/>
      <c r="E48" s="69"/>
      <c r="F48" s="69"/>
      <c r="G48" s="69"/>
      <c r="H48" s="69"/>
    </row>
    <row r="49" spans="1:8" ht="23.25" customHeight="1" x14ac:dyDescent="0.2">
      <c r="A49" s="81"/>
      <c r="B49" s="69"/>
      <c r="C49" s="79"/>
      <c r="D49" s="69"/>
      <c r="E49" s="69"/>
      <c r="F49" s="69"/>
      <c r="G49" s="69"/>
      <c r="H49" s="69"/>
    </row>
    <row r="50" spans="1:8" ht="23.25" customHeight="1" x14ac:dyDescent="0.2">
      <c r="A50" s="81"/>
      <c r="B50" s="69"/>
      <c r="C50" s="79"/>
      <c r="D50" s="69"/>
      <c r="E50" s="69"/>
      <c r="F50" s="69"/>
      <c r="G50" s="69"/>
      <c r="H50" s="69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shapeId="14347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DC" shapeId="1434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ColWidth="11.42578125" defaultRowHeight="12.75" x14ac:dyDescent="0.2"/>
  <cols>
    <col min="1" max="1" width="3.28515625" style="74" customWidth="1"/>
    <col min="2" max="16384" width="11.42578125" style="74"/>
  </cols>
  <sheetData>
    <row r="1" spans="1:11" ht="18" customHeight="1" x14ac:dyDescent="0.2">
      <c r="A1" s="68" t="s">
        <v>78</v>
      </c>
      <c r="B1" s="79"/>
      <c r="C1" s="79"/>
      <c r="D1" s="79"/>
      <c r="E1" s="70"/>
      <c r="F1" s="79"/>
      <c r="G1" s="79"/>
      <c r="H1" s="79"/>
    </row>
    <row r="2" spans="1:11" ht="18" customHeight="1" x14ac:dyDescent="0.2">
      <c r="A2" s="70"/>
      <c r="B2" s="79"/>
      <c r="C2" s="79"/>
      <c r="D2" s="79"/>
      <c r="E2" s="70"/>
      <c r="F2" s="79"/>
    </row>
    <row r="3" spans="1:11" ht="18" customHeight="1" x14ac:dyDescent="0.2">
      <c r="G3" s="72"/>
      <c r="K3" s="72"/>
    </row>
    <row r="4" spans="1:11" ht="18" customHeight="1" x14ac:dyDescent="0.2"/>
    <row r="5" spans="1:11" ht="18" customHeight="1" x14ac:dyDescent="0.2">
      <c r="A5" s="149" t="s">
        <v>79</v>
      </c>
    </row>
    <row r="6" spans="1:11" ht="12.75" customHeight="1" x14ac:dyDescent="0.2"/>
    <row r="7" spans="1:11" ht="18" customHeight="1" x14ac:dyDescent="0.2">
      <c r="A7" s="111" t="s">
        <v>80</v>
      </c>
      <c r="B7" s="100" t="s">
        <v>34</v>
      </c>
      <c r="K7" s="76"/>
    </row>
    <row r="8" spans="1:11" ht="18" customHeight="1" x14ac:dyDescent="0.2">
      <c r="A8" s="111" t="s">
        <v>81</v>
      </c>
      <c r="B8" s="100" t="s">
        <v>82</v>
      </c>
      <c r="K8" s="76"/>
    </row>
    <row r="9" spans="1:11" ht="18" customHeight="1" x14ac:dyDescent="0.2">
      <c r="A9" s="111" t="s">
        <v>83</v>
      </c>
      <c r="B9" s="100" t="s">
        <v>84</v>
      </c>
      <c r="K9" s="76"/>
    </row>
    <row r="10" spans="1:11" ht="18" customHeight="1" x14ac:dyDescent="0.2">
      <c r="A10" s="111" t="s">
        <v>85</v>
      </c>
      <c r="B10" s="100" t="s">
        <v>86</v>
      </c>
      <c r="K10" s="76"/>
    </row>
    <row r="11" spans="1:11" ht="18" customHeight="1" x14ac:dyDescent="0.2">
      <c r="A11" s="111" t="s">
        <v>62</v>
      </c>
      <c r="B11" s="100" t="s">
        <v>87</v>
      </c>
      <c r="K11" s="76"/>
    </row>
    <row r="12" spans="1:11" ht="18" customHeight="1" x14ac:dyDescent="0.2">
      <c r="A12" s="111" t="s">
        <v>63</v>
      </c>
      <c r="B12" s="100" t="s">
        <v>88</v>
      </c>
      <c r="K12" s="76"/>
    </row>
    <row r="13" spans="1:11" ht="18" customHeight="1" x14ac:dyDescent="0.2">
      <c r="A13" s="111" t="s">
        <v>64</v>
      </c>
      <c r="B13" s="100" t="s">
        <v>89</v>
      </c>
      <c r="K13" s="76"/>
    </row>
    <row r="14" spans="1:11" ht="18" customHeight="1" x14ac:dyDescent="0.2">
      <c r="A14" s="111" t="s">
        <v>65</v>
      </c>
      <c r="B14" s="100" t="s">
        <v>90</v>
      </c>
      <c r="K14" s="76"/>
    </row>
    <row r="15" spans="1:11" ht="18" customHeight="1" x14ac:dyDescent="0.2">
      <c r="A15" s="111" t="s">
        <v>66</v>
      </c>
      <c r="B15" s="100" t="s">
        <v>91</v>
      </c>
      <c r="K15" s="76"/>
    </row>
    <row r="16" spans="1:11" ht="18" customHeight="1" x14ac:dyDescent="0.2">
      <c r="A16" s="112">
        <v>10</v>
      </c>
      <c r="B16" s="100" t="s">
        <v>92</v>
      </c>
      <c r="K16" s="76"/>
    </row>
    <row r="17" spans="1:11" ht="18" customHeight="1" x14ac:dyDescent="0.2">
      <c r="A17" s="112">
        <v>11</v>
      </c>
      <c r="B17" s="100" t="s">
        <v>93</v>
      </c>
      <c r="K17" s="76"/>
    </row>
    <row r="18" spans="1:11" ht="18" customHeight="1" x14ac:dyDescent="0.2">
      <c r="A18" s="112">
        <v>12</v>
      </c>
      <c r="B18" s="100" t="s">
        <v>121</v>
      </c>
      <c r="K18" s="76"/>
    </row>
    <row r="19" spans="1:11" ht="18" customHeight="1" x14ac:dyDescent="0.2">
      <c r="A19" s="112">
        <v>13</v>
      </c>
      <c r="B19" s="100" t="s">
        <v>122</v>
      </c>
      <c r="K19" s="76"/>
    </row>
    <row r="20" spans="1:11" ht="18" customHeight="1" x14ac:dyDescent="0.2">
      <c r="K20" s="76"/>
    </row>
    <row r="21" spans="1:11" ht="18" customHeight="1" x14ac:dyDescent="0.2">
      <c r="A21" s="149" t="s">
        <v>94</v>
      </c>
      <c r="K21" s="76"/>
    </row>
    <row r="22" spans="1:11" ht="12.75" customHeight="1" x14ac:dyDescent="0.2">
      <c r="K22" s="76"/>
    </row>
    <row r="23" spans="1:11" ht="18" customHeight="1" x14ac:dyDescent="0.2">
      <c r="A23" s="100" t="s">
        <v>95</v>
      </c>
      <c r="K23" s="76"/>
    </row>
    <row r="24" spans="1:11" ht="18" customHeight="1" x14ac:dyDescent="0.2">
      <c r="A24" s="73"/>
      <c r="K24" s="76"/>
    </row>
    <row r="25" spans="1:11" ht="18" customHeight="1" x14ac:dyDescent="0.2">
      <c r="A25" s="78" t="s">
        <v>96</v>
      </c>
      <c r="K25" s="76"/>
    </row>
    <row r="26" spans="1:11" ht="18" customHeight="1" x14ac:dyDescent="0.2">
      <c r="A26" s="75" t="s">
        <v>80</v>
      </c>
      <c r="B26" s="74" t="s">
        <v>97</v>
      </c>
      <c r="K26" s="76"/>
    </row>
    <row r="27" spans="1:11" ht="18" customHeight="1" x14ac:dyDescent="0.2">
      <c r="A27" s="75" t="s">
        <v>81</v>
      </c>
      <c r="B27" s="74" t="s">
        <v>98</v>
      </c>
      <c r="K27" s="76"/>
    </row>
    <row r="28" spans="1:11" ht="18" customHeight="1" x14ac:dyDescent="0.2">
      <c r="A28" s="75" t="s">
        <v>83</v>
      </c>
      <c r="B28" s="74" t="s">
        <v>99</v>
      </c>
      <c r="K28" s="76"/>
    </row>
    <row r="29" spans="1:11" ht="18" customHeight="1" x14ac:dyDescent="0.2">
      <c r="A29" s="75" t="s">
        <v>85</v>
      </c>
      <c r="B29" s="74" t="s">
        <v>100</v>
      </c>
      <c r="K29" s="76"/>
    </row>
    <row r="30" spans="1:11" ht="18" customHeight="1" x14ac:dyDescent="0.2">
      <c r="A30" s="75" t="s">
        <v>62</v>
      </c>
      <c r="B30" s="74" t="s">
        <v>101</v>
      </c>
      <c r="K30" s="76"/>
    </row>
    <row r="31" spans="1:11" ht="18" customHeight="1" x14ac:dyDescent="0.2">
      <c r="A31" s="75" t="s">
        <v>63</v>
      </c>
      <c r="B31" s="74" t="s">
        <v>102</v>
      </c>
      <c r="K31" s="76"/>
    </row>
    <row r="32" spans="1:11" ht="18" customHeight="1" x14ac:dyDescent="0.2">
      <c r="A32" s="75" t="s">
        <v>64</v>
      </c>
      <c r="B32" s="74" t="s">
        <v>103</v>
      </c>
      <c r="K32" s="76"/>
    </row>
    <row r="33" spans="1:11" ht="18" customHeight="1" x14ac:dyDescent="0.2">
      <c r="A33" s="75" t="s">
        <v>65</v>
      </c>
      <c r="B33" s="74" t="s">
        <v>104</v>
      </c>
      <c r="K33" s="76"/>
    </row>
    <row r="34" spans="1:11" ht="18" customHeight="1" x14ac:dyDescent="0.2">
      <c r="A34" s="75" t="s">
        <v>66</v>
      </c>
      <c r="B34" s="74" t="s">
        <v>105</v>
      </c>
      <c r="K34" s="76"/>
    </row>
    <row r="35" spans="1:11" ht="18" customHeight="1" x14ac:dyDescent="0.2">
      <c r="I35" s="76"/>
    </row>
    <row r="36" spans="1:11" ht="18" customHeight="1" x14ac:dyDescent="0.2">
      <c r="I36" s="76"/>
    </row>
    <row r="37" spans="1:11" ht="18" customHeight="1" x14ac:dyDescent="0.2">
      <c r="A37" s="68" t="s">
        <v>106</v>
      </c>
      <c r="B37" s="79"/>
      <c r="C37" s="79"/>
      <c r="D37" s="79"/>
      <c r="E37" s="79"/>
      <c r="F37" s="79"/>
      <c r="G37" s="79"/>
      <c r="I37" s="76"/>
    </row>
    <row r="38" spans="1:11" ht="12.75" customHeight="1" x14ac:dyDescent="0.2">
      <c r="I38" s="76"/>
    </row>
    <row r="39" spans="1:11" ht="18" customHeight="1" x14ac:dyDescent="0.2">
      <c r="A39" s="74" t="s">
        <v>107</v>
      </c>
      <c r="B39" s="79"/>
      <c r="C39" s="79"/>
      <c r="E39" s="79"/>
      <c r="F39" s="79"/>
      <c r="G39" s="79"/>
      <c r="H39" s="79"/>
      <c r="I39" s="76"/>
    </row>
    <row r="40" spans="1:11" ht="18" customHeight="1" x14ac:dyDescent="0.2">
      <c r="A40" s="74" t="s">
        <v>108</v>
      </c>
      <c r="B40" s="79"/>
      <c r="C40" s="79"/>
      <c r="E40" s="79"/>
      <c r="F40" s="79"/>
      <c r="G40" s="79"/>
    </row>
    <row r="41" spans="1:11" ht="18" customHeight="1" x14ac:dyDescent="0.2">
      <c r="A41" s="74" t="s">
        <v>109</v>
      </c>
      <c r="B41" s="79"/>
      <c r="C41" s="79"/>
      <c r="E41" s="79"/>
      <c r="F41" s="79"/>
      <c r="G41" s="79"/>
      <c r="H41" s="79"/>
    </row>
    <row r="42" spans="1:11" ht="18" customHeight="1" x14ac:dyDescent="0.2">
      <c r="A42" s="79"/>
      <c r="B42" s="79"/>
      <c r="C42" s="79"/>
      <c r="D42" s="79"/>
      <c r="E42" s="79"/>
      <c r="F42" s="79"/>
      <c r="G42" s="79"/>
    </row>
    <row r="43" spans="1:11" ht="18" customHeight="1" x14ac:dyDescent="0.2">
      <c r="A43" s="68" t="s">
        <v>110</v>
      </c>
      <c r="B43" s="79"/>
      <c r="C43" s="79"/>
      <c r="D43" s="81"/>
      <c r="E43" s="79"/>
      <c r="F43" s="79"/>
      <c r="G43" s="79"/>
    </row>
    <row r="44" spans="1:11" ht="12.75" customHeight="1" x14ac:dyDescent="0.2">
      <c r="A44" s="70"/>
      <c r="B44" s="79"/>
      <c r="C44" s="79"/>
      <c r="D44" s="79"/>
      <c r="E44" s="79"/>
      <c r="F44" s="79"/>
      <c r="G44" s="79"/>
    </row>
    <row r="45" spans="1:11" ht="18" customHeight="1" x14ac:dyDescent="0.2">
      <c r="A45" s="47" t="s">
        <v>113</v>
      </c>
      <c r="B45" s="113"/>
      <c r="C45" s="79"/>
      <c r="E45" s="79"/>
      <c r="F45" s="79"/>
      <c r="G45" s="79"/>
    </row>
    <row r="46" spans="1:11" ht="18" customHeight="1" x14ac:dyDescent="0.2">
      <c r="A46" s="47" t="s">
        <v>111</v>
      </c>
      <c r="B46" s="34"/>
    </row>
    <row r="47" spans="1:11" ht="18" customHeight="1" x14ac:dyDescent="0.2">
      <c r="A47" s="47" t="s">
        <v>114</v>
      </c>
      <c r="B47" s="34"/>
    </row>
    <row r="48" spans="1:11" ht="18" customHeight="1" x14ac:dyDescent="0.2">
      <c r="A48" s="47" t="s">
        <v>112</v>
      </c>
      <c r="B48" s="113"/>
      <c r="C48" s="79"/>
      <c r="E48" s="79"/>
      <c r="F48" s="79"/>
      <c r="G48" s="79"/>
    </row>
    <row r="49" spans="1:8" ht="23.25" customHeight="1" x14ac:dyDescent="0.2">
      <c r="B49" s="79"/>
      <c r="C49" s="79"/>
      <c r="E49" s="79"/>
      <c r="F49" s="79"/>
      <c r="G49" s="79"/>
      <c r="H49" s="79"/>
    </row>
    <row r="50" spans="1:8" ht="23.25" customHeight="1" x14ac:dyDescent="0.2">
      <c r="A50" s="81" t="s">
        <v>115</v>
      </c>
      <c r="B50" s="79"/>
      <c r="C50" s="79"/>
      <c r="D50" s="79"/>
      <c r="E50" s="79"/>
      <c r="F50" s="79"/>
      <c r="G50" s="79"/>
      <c r="H50" s="79"/>
    </row>
    <row r="51" spans="1:8" ht="23.25" customHeight="1" x14ac:dyDescent="0.2">
      <c r="A51" s="81" t="s">
        <v>116</v>
      </c>
      <c r="B51" s="79"/>
      <c r="C51" s="79"/>
      <c r="D51" s="79"/>
      <c r="E51" s="79"/>
      <c r="F51" s="79"/>
      <c r="G51" s="79"/>
      <c r="H51" s="79"/>
    </row>
  </sheetData>
  <hyperlinks>
    <hyperlink ref="A23" location="Qualitätsbericht!A1" display="Qualitätsbericht"/>
    <hyperlink ref="A7" location="'Tabelle 1+2'!A1" display="   1"/>
    <hyperlink ref="A8" location="'Tabelle 1+2'!A1" display="   2"/>
    <hyperlink ref="A9" location="'Tabelle 3+4'!A1" display="   3"/>
    <hyperlink ref="A10" location="'Tabelle 3+4'!A1" display="   4"/>
    <hyperlink ref="A11" location="'Tabelle 5'!A1" display="   5"/>
    <hyperlink ref="A12" location="'Tabelle 6+7'!A1" display="   6"/>
    <hyperlink ref="A13" location="'Tabelle 6+7'!A1" display="   7"/>
    <hyperlink ref="A14" location="'Tabelle 8+9'!A1" display="   8"/>
    <hyperlink ref="A15" location="'Tabelle 8+9'!A1" display="   9"/>
    <hyperlink ref="A16" location="'Tabelle 10+11'!A1" display="'Tabelle 10+11'!A1"/>
    <hyperlink ref="A17" location="'Tabelle 10+11'!A1" display="'Tabelle 10+11'!A1"/>
    <hyperlink ref="A18" location="'Tabelle 12'!A1" display="'Tabelle 12'!A1"/>
    <hyperlink ref="A19" location="'Tabelle 13'!A1" display="'Tabelle 13'!A1"/>
    <hyperlink ref="B7" location="'Tabelle 1+2'!A1" display="Absatz von Bier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 "/>
    <hyperlink ref="B11" location="'Tabelle 5'!A1" display="Steuerpflichtiger Bierabsatz nach Ländern "/>
    <hyperlink ref="B12" location="'Tabelle 6+7'!A1" display="Steuerfreier Bierabsatz nach Ländern im Berichtsmonat"/>
    <hyperlink ref="B13" location="'Tabelle 6+7'!A1" display="Steuerfreier Bierabsatz nach Ländern kumuliert"/>
    <hyperlink ref="B14" location="'Tabelle 8+9'!A1" display="Bierabsatz insgesamt nach Steuerklassen im Berichtsmonat"/>
    <hyperlink ref="B15" location="'Tabelle 8+9'!A1" display="Bierabsatz insgesamt nach Steuerklassen kumuliert"/>
    <hyperlink ref="B16" location="'Tabelle 10+11'!A1" display="Steuerpflichtiger Bierabsatz nach Steuerklassen im Berichtsmonat"/>
    <hyperlink ref="B17" location="'Tabelle 10+11'!A1" display="Steuerpflichtiger Bierabsatz nach Steuerklassen kumuliert"/>
    <hyperlink ref="B18" location="'Tabelle 12'!A1" display="Bierabsatz nach Beteiligten und Ländern"/>
    <hyperlink ref="B19" location="'Tabelle 13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zoomScaleNormal="100" workbookViewId="0"/>
  </sheetViews>
  <sheetFormatPr baseColWidth="10" defaultColWidth="11.42578125" defaultRowHeight="12" x14ac:dyDescent="0.2"/>
  <cols>
    <col min="1" max="1" width="24.7109375" style="18" customWidth="1"/>
    <col min="2" max="7" width="12.42578125" style="18" customWidth="1"/>
    <col min="8" max="16384" width="11.42578125" style="18"/>
  </cols>
  <sheetData>
    <row r="1" spans="1:12" ht="22.5" customHeight="1" x14ac:dyDescent="0.2">
      <c r="A1" s="43" t="s">
        <v>27</v>
      </c>
      <c r="B1" s="29"/>
      <c r="C1" s="29"/>
      <c r="D1" s="29"/>
      <c r="E1" s="29"/>
      <c r="F1" s="29"/>
      <c r="G1" s="29"/>
    </row>
    <row r="2" spans="1:12" ht="13.5" customHeight="1" x14ac:dyDescent="0.2"/>
    <row r="3" spans="1:12" ht="18" customHeight="1" x14ac:dyDescent="0.2">
      <c r="A3" s="8" t="s">
        <v>2</v>
      </c>
      <c r="B3" s="9" t="s">
        <v>55</v>
      </c>
      <c r="C3" s="10"/>
      <c r="D3" s="158" t="s">
        <v>18</v>
      </c>
      <c r="E3" s="9" t="s">
        <v>158</v>
      </c>
      <c r="F3" s="10"/>
      <c r="G3" s="155" t="s">
        <v>18</v>
      </c>
    </row>
    <row r="4" spans="1:12" ht="14.1" customHeight="1" x14ac:dyDescent="0.2">
      <c r="A4" s="11" t="s">
        <v>19</v>
      </c>
      <c r="B4" s="161">
        <v>2020</v>
      </c>
      <c r="C4" s="161">
        <v>2019</v>
      </c>
      <c r="D4" s="159"/>
      <c r="E4" s="161">
        <v>2020</v>
      </c>
      <c r="F4" s="161">
        <v>2019</v>
      </c>
      <c r="G4" s="156"/>
    </row>
    <row r="5" spans="1:12" ht="14.1" customHeight="1" x14ac:dyDescent="0.2">
      <c r="A5" s="12" t="s">
        <v>3</v>
      </c>
      <c r="B5" s="162"/>
      <c r="C5" s="162"/>
      <c r="D5" s="160"/>
      <c r="E5" s="162"/>
      <c r="F5" s="162"/>
      <c r="G5" s="157"/>
    </row>
    <row r="6" spans="1:12" ht="18" customHeight="1" x14ac:dyDescent="0.2">
      <c r="A6" s="13" t="s">
        <v>4</v>
      </c>
      <c r="B6" s="14" t="s">
        <v>5</v>
      </c>
      <c r="C6" s="15"/>
      <c r="D6" s="16" t="s">
        <v>6</v>
      </c>
      <c r="E6" s="14" t="s">
        <v>5</v>
      </c>
      <c r="F6" s="15"/>
      <c r="G6" s="16" t="s">
        <v>6</v>
      </c>
      <c r="I6" s="142"/>
    </row>
    <row r="7" spans="1:12" ht="14.1" customHeight="1" x14ac:dyDescent="0.2">
      <c r="A7" s="17"/>
      <c r="I7" s="109"/>
      <c r="J7" s="109"/>
      <c r="K7" s="109"/>
      <c r="L7" s="109"/>
    </row>
    <row r="8" spans="1:12" ht="14.1" customHeight="1" x14ac:dyDescent="0.2">
      <c r="A8" s="140" t="s">
        <v>147</v>
      </c>
      <c r="B8" s="48">
        <v>146387.79999999999</v>
      </c>
      <c r="C8" s="48">
        <v>107392.07</v>
      </c>
      <c r="D8" s="49">
        <f t="shared" ref="D8:D27" si="0">IF(B8/C8*100-100&lt;1000,B8/C8*100-100,"x")</f>
        <v>36.31155447511162</v>
      </c>
      <c r="E8" s="48">
        <v>851155.4</v>
      </c>
      <c r="F8" s="48">
        <v>708936.78</v>
      </c>
      <c r="G8" s="49">
        <f t="shared" ref="G8:G27" si="1">IF(E8/F8*100-100&lt;1000,E8/F8*100-100,"x")</f>
        <v>20.060832504698098</v>
      </c>
      <c r="I8" s="109"/>
      <c r="J8" s="109"/>
      <c r="K8" s="109"/>
      <c r="L8" s="109"/>
    </row>
    <row r="9" spans="1:12" ht="14.1" customHeight="1" x14ac:dyDescent="0.2">
      <c r="A9" s="140" t="s">
        <v>148</v>
      </c>
      <c r="B9" s="55">
        <v>370103.83</v>
      </c>
      <c r="C9" s="48">
        <v>328475.45</v>
      </c>
      <c r="D9" s="49">
        <f t="shared" si="0"/>
        <v>12.673208911046459</v>
      </c>
      <c r="E9" s="48">
        <v>2132911.23</v>
      </c>
      <c r="F9" s="48">
        <v>2205287.42</v>
      </c>
      <c r="G9" s="49">
        <f t="shared" si="1"/>
        <v>-3.2819390952676883</v>
      </c>
    </row>
    <row r="10" spans="1:12" ht="14.1" customHeight="1" x14ac:dyDescent="0.2">
      <c r="A10" s="140" t="s">
        <v>149</v>
      </c>
      <c r="B10" s="55">
        <v>103379.98</v>
      </c>
      <c r="C10" s="48">
        <v>93343.09</v>
      </c>
      <c r="D10" s="49">
        <f t="shared" si="0"/>
        <v>10.752686674503707</v>
      </c>
      <c r="E10" s="48">
        <v>601170.88</v>
      </c>
      <c r="F10" s="48">
        <v>617273.68000000005</v>
      </c>
      <c r="G10" s="49">
        <f t="shared" si="1"/>
        <v>-2.6086970045442399</v>
      </c>
    </row>
    <row r="11" spans="1:12" ht="14.1" customHeight="1" x14ac:dyDescent="0.2">
      <c r="A11" s="140" t="s">
        <v>150</v>
      </c>
      <c r="B11" s="55">
        <v>45766.81</v>
      </c>
      <c r="C11" s="48">
        <v>41707.11</v>
      </c>
      <c r="D11" s="49">
        <f t="shared" si="0"/>
        <v>9.733831953352805</v>
      </c>
      <c r="E11" s="48">
        <v>306602.32</v>
      </c>
      <c r="F11" s="48">
        <v>325120.17</v>
      </c>
      <c r="G11" s="49">
        <f t="shared" si="1"/>
        <v>-5.6956939952387415</v>
      </c>
    </row>
    <row r="12" spans="1:12" ht="14.1" customHeight="1" x14ac:dyDescent="0.2">
      <c r="A12" s="140" t="s">
        <v>151</v>
      </c>
      <c r="B12" s="55">
        <v>19352.71</v>
      </c>
      <c r="C12" s="48">
        <v>16777.82</v>
      </c>
      <c r="D12" s="49">
        <f t="shared" si="0"/>
        <v>15.346987868507341</v>
      </c>
      <c r="E12" s="48">
        <v>143030.97</v>
      </c>
      <c r="F12" s="48">
        <v>143272.75</v>
      </c>
      <c r="G12" s="49">
        <f t="shared" si="1"/>
        <v>-0.16875504937262065</v>
      </c>
    </row>
    <row r="13" spans="1:12" ht="14.1" customHeight="1" x14ac:dyDescent="0.2">
      <c r="A13" s="140" t="s">
        <v>152</v>
      </c>
      <c r="B13" s="55">
        <v>96819.15</v>
      </c>
      <c r="C13" s="48">
        <v>100233.06</v>
      </c>
      <c r="D13" s="49">
        <f t="shared" si="0"/>
        <v>-3.4059720415599486</v>
      </c>
      <c r="E13" s="48">
        <v>719853.63</v>
      </c>
      <c r="F13" s="48">
        <v>808840.45</v>
      </c>
      <c r="G13" s="49">
        <f t="shared" si="1"/>
        <v>-11.001776679195501</v>
      </c>
    </row>
    <row r="14" spans="1:12" ht="14.1" customHeight="1" x14ac:dyDescent="0.2">
      <c r="A14" s="141" t="s">
        <v>72</v>
      </c>
      <c r="B14" s="55">
        <v>280275.39</v>
      </c>
      <c r="C14" s="48">
        <v>211358.41</v>
      </c>
      <c r="D14" s="49">
        <f t="shared" si="0"/>
        <v>32.606689272501626</v>
      </c>
      <c r="E14" s="48">
        <v>1989087.1</v>
      </c>
      <c r="F14" s="48">
        <v>1730383.7</v>
      </c>
      <c r="G14" s="49">
        <f t="shared" si="1"/>
        <v>14.950637826743289</v>
      </c>
    </row>
    <row r="15" spans="1:12" ht="14.1" customHeight="1" x14ac:dyDescent="0.2">
      <c r="A15" s="141" t="s">
        <v>126</v>
      </c>
      <c r="B15" s="55">
        <v>5780220.0499999998</v>
      </c>
      <c r="C15" s="48">
        <v>5740060.3399999999</v>
      </c>
      <c r="D15" s="49">
        <f t="shared" si="0"/>
        <v>0.69963916093607281</v>
      </c>
      <c r="E15" s="48">
        <v>42468367.100000001</v>
      </c>
      <c r="F15" s="48">
        <v>44910594.600000001</v>
      </c>
      <c r="G15" s="49">
        <f t="shared" si="1"/>
        <v>-5.4379763210705647</v>
      </c>
    </row>
    <row r="16" spans="1:12" ht="14.1" customHeight="1" x14ac:dyDescent="0.2">
      <c r="A16" s="141" t="s">
        <v>127</v>
      </c>
      <c r="B16" s="55">
        <v>1258478.8500000001</v>
      </c>
      <c r="C16" s="48">
        <v>1205677.08</v>
      </c>
      <c r="D16" s="49">
        <f t="shared" si="0"/>
        <v>4.3794288600062004</v>
      </c>
      <c r="E16" s="48">
        <v>8822828.3000000007</v>
      </c>
      <c r="F16" s="48">
        <v>9541487.25</v>
      </c>
      <c r="G16" s="49">
        <f t="shared" si="1"/>
        <v>-7.531938482651114</v>
      </c>
    </row>
    <row r="17" spans="1:9" ht="14.1" customHeight="1" x14ac:dyDescent="0.2">
      <c r="A17" s="141" t="s">
        <v>128</v>
      </c>
      <c r="B17" s="55">
        <v>179338.07</v>
      </c>
      <c r="C17" s="48">
        <v>259766.77</v>
      </c>
      <c r="D17" s="49">
        <f t="shared" si="0"/>
        <v>-30.96188939024033</v>
      </c>
      <c r="E17" s="48">
        <v>1057137.69</v>
      </c>
      <c r="F17" s="48">
        <v>1232126.3799999999</v>
      </c>
      <c r="G17" s="49">
        <f t="shared" si="1"/>
        <v>-14.202170559808962</v>
      </c>
    </row>
    <row r="18" spans="1:9" ht="14.1" customHeight="1" x14ac:dyDescent="0.2">
      <c r="A18" s="141" t="s">
        <v>129</v>
      </c>
      <c r="B18" s="55">
        <v>10835.62</v>
      </c>
      <c r="C18" s="48">
        <v>9285.02</v>
      </c>
      <c r="D18" s="49">
        <f t="shared" si="0"/>
        <v>16.700017878259828</v>
      </c>
      <c r="E18" s="48">
        <v>90524.51</v>
      </c>
      <c r="F18" s="48">
        <v>73710.62</v>
      </c>
      <c r="G18" s="49">
        <f t="shared" si="1"/>
        <v>22.810675042483709</v>
      </c>
    </row>
    <row r="19" spans="1:9" ht="14.1" customHeight="1" x14ac:dyDescent="0.2">
      <c r="A19" s="141" t="s">
        <v>130</v>
      </c>
      <c r="B19" s="55">
        <v>12569.21</v>
      </c>
      <c r="C19" s="48">
        <v>32151.62</v>
      </c>
      <c r="D19" s="49">
        <f t="shared" si="0"/>
        <v>-60.906448881891492</v>
      </c>
      <c r="E19" s="48">
        <v>142285.54</v>
      </c>
      <c r="F19" s="48">
        <v>218526.46</v>
      </c>
      <c r="G19" s="49">
        <f t="shared" si="1"/>
        <v>-34.888644606241272</v>
      </c>
    </row>
    <row r="20" spans="1:9" ht="14.1" customHeight="1" x14ac:dyDescent="0.2">
      <c r="A20" s="141" t="s">
        <v>131</v>
      </c>
      <c r="B20" s="55">
        <v>66657.98</v>
      </c>
      <c r="C20" s="48">
        <v>67217.48</v>
      </c>
      <c r="D20" s="49">
        <f t="shared" si="0"/>
        <v>-0.83237276970217522</v>
      </c>
      <c r="E20" s="48">
        <v>633306.26</v>
      </c>
      <c r="F20" s="48">
        <v>621005.68000000005</v>
      </c>
      <c r="G20" s="49">
        <f t="shared" si="1"/>
        <v>1.9807516092284345</v>
      </c>
    </row>
    <row r="21" spans="1:9" ht="14.1" customHeight="1" x14ac:dyDescent="0.2">
      <c r="A21" s="141" t="s">
        <v>132</v>
      </c>
      <c r="B21" s="55">
        <v>3187.15</v>
      </c>
      <c r="C21" s="48">
        <v>3108.76</v>
      </c>
      <c r="D21" s="49">
        <f t="shared" si="0"/>
        <v>2.5215841686074185</v>
      </c>
      <c r="E21" s="48">
        <v>35124.370000000003</v>
      </c>
      <c r="F21" s="48">
        <v>29383.5</v>
      </c>
      <c r="G21" s="49">
        <f t="shared" si="1"/>
        <v>19.537733762145422</v>
      </c>
    </row>
    <row r="22" spans="1:9" ht="14.1" customHeight="1" x14ac:dyDescent="0.2">
      <c r="A22" s="141" t="s">
        <v>133</v>
      </c>
      <c r="B22" s="55">
        <v>54871</v>
      </c>
      <c r="C22" s="48">
        <v>48209.03</v>
      </c>
      <c r="D22" s="49">
        <f t="shared" si="0"/>
        <v>13.818925624514748</v>
      </c>
      <c r="E22" s="48">
        <v>355275.42</v>
      </c>
      <c r="F22" s="48">
        <v>442093.89</v>
      </c>
      <c r="G22" s="49">
        <f t="shared" si="1"/>
        <v>-19.638016259396849</v>
      </c>
    </row>
    <row r="23" spans="1:9" ht="14.1" customHeight="1" x14ac:dyDescent="0.2">
      <c r="A23" s="141" t="s">
        <v>134</v>
      </c>
      <c r="B23" s="55">
        <v>1914.6</v>
      </c>
      <c r="C23" s="48">
        <v>1078.9100000000001</v>
      </c>
      <c r="D23" s="49">
        <f t="shared" si="0"/>
        <v>77.456877774791195</v>
      </c>
      <c r="E23" s="48">
        <v>19044.45</v>
      </c>
      <c r="F23" s="48">
        <v>19447.080000000002</v>
      </c>
      <c r="G23" s="49">
        <f t="shared" si="1"/>
        <v>-2.0703879451311025</v>
      </c>
    </row>
    <row r="24" spans="1:9" ht="14.1" customHeight="1" x14ac:dyDescent="0.2">
      <c r="A24" s="141" t="s">
        <v>135</v>
      </c>
      <c r="B24" s="48">
        <v>1161.05</v>
      </c>
      <c r="C24" s="48">
        <v>746.91</v>
      </c>
      <c r="D24" s="49">
        <f t="shared" si="0"/>
        <v>55.447108754736178</v>
      </c>
      <c r="E24" s="48">
        <v>7251.64</v>
      </c>
      <c r="F24" s="48">
        <v>5559.3</v>
      </c>
      <c r="G24" s="49">
        <f t="shared" si="1"/>
        <v>30.441602360009341</v>
      </c>
    </row>
    <row r="25" spans="1:9" ht="14.1" customHeight="1" x14ac:dyDescent="0.2">
      <c r="A25" s="141" t="s">
        <v>136</v>
      </c>
      <c r="B25" s="55">
        <v>2393.04</v>
      </c>
      <c r="C25" s="48">
        <v>1937.1</v>
      </c>
      <c r="D25" s="49">
        <f t="shared" si="0"/>
        <v>23.537246399256631</v>
      </c>
      <c r="E25" s="48">
        <v>17204.830000000002</v>
      </c>
      <c r="F25" s="48">
        <v>18435.419999999998</v>
      </c>
      <c r="G25" s="49">
        <f t="shared" si="1"/>
        <v>-6.675139486922447</v>
      </c>
    </row>
    <row r="26" spans="1:9" ht="14.1" customHeight="1" x14ac:dyDescent="0.2">
      <c r="A26" s="141" t="s">
        <v>137</v>
      </c>
      <c r="B26" s="48">
        <v>13142.69</v>
      </c>
      <c r="C26" s="48">
        <v>12364.38</v>
      </c>
      <c r="D26" s="49">
        <f t="shared" si="0"/>
        <v>6.2947757995144258</v>
      </c>
      <c r="E26" s="48">
        <v>86664.5</v>
      </c>
      <c r="F26" s="48">
        <v>75690.429999999993</v>
      </c>
      <c r="G26" s="49">
        <f t="shared" si="1"/>
        <v>14.49862287742323</v>
      </c>
    </row>
    <row r="27" spans="1:9" s="30" customFormat="1" ht="14.1" customHeight="1" x14ac:dyDescent="0.2">
      <c r="A27" s="143" t="s">
        <v>0</v>
      </c>
      <c r="B27" s="50">
        <v>8446854.9800000004</v>
      </c>
      <c r="C27" s="50">
        <v>8280890.4100000001</v>
      </c>
      <c r="D27" s="51">
        <f t="shared" si="0"/>
        <v>2.0041874941320543</v>
      </c>
      <c r="E27" s="50">
        <v>60478826.140000001</v>
      </c>
      <c r="F27" s="50">
        <v>63727175.560000002</v>
      </c>
      <c r="G27" s="51">
        <f t="shared" si="1"/>
        <v>-5.0972750501732804</v>
      </c>
      <c r="I27" s="108"/>
    </row>
    <row r="28" spans="1:9" ht="14.1" customHeight="1" x14ac:dyDescent="0.2">
      <c r="A28" s="141" t="s">
        <v>1</v>
      </c>
      <c r="B28" s="52" t="s">
        <v>145</v>
      </c>
      <c r="C28" s="52" t="s">
        <v>145</v>
      </c>
      <c r="D28" s="49"/>
      <c r="E28" s="52" t="s">
        <v>145</v>
      </c>
      <c r="F28" s="52" t="s">
        <v>145</v>
      </c>
      <c r="G28" s="49"/>
      <c r="I28" s="54"/>
    </row>
    <row r="29" spans="1:9" ht="14.1" customHeight="1" x14ac:dyDescent="0.2">
      <c r="A29" s="141" t="s">
        <v>67</v>
      </c>
      <c r="B29" s="48">
        <v>6983318.6900000004</v>
      </c>
      <c r="C29" s="48">
        <v>6832138.0199999996</v>
      </c>
      <c r="D29" s="49">
        <f>IF(B29/C29*100-100&lt;1000,B29/C29*100-100,"x")</f>
        <v>2.2127871181384791</v>
      </c>
      <c r="E29" s="48">
        <v>49659441.359999999</v>
      </c>
      <c r="F29" s="48">
        <v>52176337.890000001</v>
      </c>
      <c r="G29" s="49">
        <f>IF(E29/F29*100-100&lt;1000,E29/F29*100-100,"x")</f>
        <v>-4.8238274892082558</v>
      </c>
      <c r="I29" s="48"/>
    </row>
    <row r="30" spans="1:9" ht="14.1" customHeight="1" x14ac:dyDescent="0.2">
      <c r="A30" s="141" t="s">
        <v>68</v>
      </c>
      <c r="B30" s="48">
        <v>1463536.29</v>
      </c>
      <c r="C30" s="48">
        <v>1448752.39</v>
      </c>
      <c r="D30" s="49">
        <f>IF(B30/C30*100-100&lt;1000,B30/C30*100-100,"x")</f>
        <v>1.0204573329470179</v>
      </c>
      <c r="E30" s="48">
        <v>10819384.779999999</v>
      </c>
      <c r="F30" s="48">
        <v>11550837.67</v>
      </c>
      <c r="G30" s="49">
        <f>IF(E30/F30*100-100&lt;1000,E30/F30*100-100,"x")</f>
        <v>-6.3324661890084428</v>
      </c>
      <c r="I30" s="48"/>
    </row>
    <row r="31" spans="1:9" ht="14.1" customHeight="1" x14ac:dyDescent="0.2">
      <c r="A31" s="141" t="s">
        <v>69</v>
      </c>
      <c r="B31" s="48">
        <v>877004.64</v>
      </c>
      <c r="C31" s="48">
        <v>886302.05</v>
      </c>
      <c r="D31" s="49">
        <f>IF(B31/C31*100-100&lt;1000,B31/C31*100-100,"x")</f>
        <v>-1.0490114515700384</v>
      </c>
      <c r="E31" s="48">
        <v>5636552.21</v>
      </c>
      <c r="F31" s="48">
        <v>6421129.7800000003</v>
      </c>
      <c r="G31" s="49">
        <f>IF(E31/F31*100-100&lt;1000,E31/F31*100-100,"x")</f>
        <v>-12.218684201707575</v>
      </c>
      <c r="I31" s="48"/>
    </row>
    <row r="32" spans="1:9" ht="14.1" customHeight="1" x14ac:dyDescent="0.2">
      <c r="A32" s="141" t="s">
        <v>70</v>
      </c>
      <c r="B32" s="48">
        <v>577062.22</v>
      </c>
      <c r="C32" s="48">
        <v>551100.19999999995</v>
      </c>
      <c r="D32" s="49">
        <f>IF(B32/C32*100-100&lt;1000,B32/C32*100-100,"x")</f>
        <v>4.7109436723122116</v>
      </c>
      <c r="E32" s="48">
        <v>5104827.8899999997</v>
      </c>
      <c r="F32" s="48">
        <v>5048812.7699999996</v>
      </c>
      <c r="G32" s="49">
        <f>IF(E32/F32*100-100&lt;1000,E32/F32*100-100,"x")</f>
        <v>1.1094711281995302</v>
      </c>
    </row>
    <row r="33" spans="1:12" ht="14.1" customHeight="1" x14ac:dyDescent="0.2">
      <c r="A33" s="139" t="s">
        <v>71</v>
      </c>
      <c r="B33" s="48">
        <v>9469.43</v>
      </c>
      <c r="C33" s="48">
        <v>11350.14</v>
      </c>
      <c r="D33" s="49">
        <f>IF(B33/C33*100-100&lt;1000,B33/C33*100-100,"x")</f>
        <v>-16.569927771816026</v>
      </c>
      <c r="E33" s="48">
        <v>78004.679999999993</v>
      </c>
      <c r="F33" s="48">
        <v>80895.12</v>
      </c>
      <c r="G33" s="49">
        <f>IF(E33/F33*100-100&lt;1000,E33/F33*100-100,"x")</f>
        <v>-3.5730709095925732</v>
      </c>
      <c r="I33" s="110"/>
      <c r="J33" s="110"/>
      <c r="K33" s="110"/>
      <c r="L33" s="110"/>
    </row>
    <row r="34" spans="1:12" ht="14.1" customHeight="1" x14ac:dyDescent="0.2">
      <c r="D34" s="32"/>
      <c r="G34" s="32"/>
    </row>
    <row r="35" spans="1:12" ht="14.1" customHeight="1" x14ac:dyDescent="0.2">
      <c r="D35" s="32"/>
    </row>
    <row r="36" spans="1:12" ht="14.1" customHeight="1" x14ac:dyDescent="0.2"/>
    <row r="37" spans="1:12" ht="22.5" customHeight="1" x14ac:dyDescent="0.2">
      <c r="A37" s="43" t="s">
        <v>74</v>
      </c>
      <c r="B37" s="29"/>
      <c r="C37" s="29"/>
      <c r="D37" s="29"/>
      <c r="E37" s="29"/>
      <c r="F37" s="29"/>
      <c r="G37" s="29"/>
    </row>
    <row r="38" spans="1:12" ht="13.5" customHeight="1" x14ac:dyDescent="0.2"/>
    <row r="39" spans="1:12" ht="18" customHeight="1" x14ac:dyDescent="0.2">
      <c r="A39" s="8" t="s">
        <v>2</v>
      </c>
      <c r="B39" s="9" t="s">
        <v>55</v>
      </c>
      <c r="C39" s="10"/>
      <c r="D39" s="158" t="s">
        <v>18</v>
      </c>
      <c r="E39" s="9" t="s">
        <v>158</v>
      </c>
      <c r="F39" s="10"/>
      <c r="G39" s="155" t="s">
        <v>18</v>
      </c>
    </row>
    <row r="40" spans="1:12" ht="14.1" customHeight="1" x14ac:dyDescent="0.2">
      <c r="A40" s="11" t="s">
        <v>19</v>
      </c>
      <c r="B40" s="161">
        <v>2020</v>
      </c>
      <c r="C40" s="161">
        <v>2019</v>
      </c>
      <c r="D40" s="159"/>
      <c r="E40" s="161">
        <v>2020</v>
      </c>
      <c r="F40" s="161">
        <v>2019</v>
      </c>
      <c r="G40" s="156"/>
    </row>
    <row r="41" spans="1:12" ht="14.1" customHeight="1" x14ac:dyDescent="0.2">
      <c r="A41" s="12" t="s">
        <v>3</v>
      </c>
      <c r="B41" s="162"/>
      <c r="C41" s="162"/>
      <c r="D41" s="160"/>
      <c r="E41" s="162"/>
      <c r="F41" s="162"/>
      <c r="G41" s="157"/>
    </row>
    <row r="42" spans="1:12" ht="18" customHeight="1" x14ac:dyDescent="0.2">
      <c r="A42" s="13" t="s">
        <v>4</v>
      </c>
      <c r="B42" s="14" t="s">
        <v>5</v>
      </c>
      <c r="C42" s="15"/>
      <c r="D42" s="16" t="s">
        <v>6</v>
      </c>
      <c r="E42" s="14" t="s">
        <v>5</v>
      </c>
      <c r="F42" s="15"/>
      <c r="G42" s="27" t="s">
        <v>6</v>
      </c>
      <c r="I42" s="142"/>
    </row>
    <row r="43" spans="1:12" ht="14.1" customHeight="1" x14ac:dyDescent="0.2">
      <c r="A43" s="17"/>
      <c r="B43" s="19"/>
      <c r="I43" s="109"/>
      <c r="J43" s="109"/>
      <c r="K43" s="109"/>
      <c r="L43" s="109"/>
    </row>
    <row r="44" spans="1:12" ht="14.1" customHeight="1" x14ac:dyDescent="0.2">
      <c r="A44" s="140" t="s">
        <v>153</v>
      </c>
      <c r="B44" s="48">
        <v>407667.37</v>
      </c>
      <c r="C44" s="48">
        <v>353599.38</v>
      </c>
      <c r="D44" s="49">
        <f t="shared" ref="D44:D51" si="2">IF(B44/C44*100-100&lt;1000,B44/C44*100-100,"x")</f>
        <v>15.290747964546767</v>
      </c>
      <c r="E44" s="48">
        <v>2310712.2599999998</v>
      </c>
      <c r="F44" s="48">
        <v>2362532.73</v>
      </c>
      <c r="G44" s="49">
        <f t="shared" ref="G44:G51" si="3">IF(E44/F44*100-100&lt;1000,E44/F44*100-100,"x")</f>
        <v>-2.1934286599280313</v>
      </c>
    </row>
    <row r="45" spans="1:12" ht="14.1" customHeight="1" x14ac:dyDescent="0.2">
      <c r="A45" s="140" t="s">
        <v>149</v>
      </c>
      <c r="B45" s="48">
        <v>92292.76</v>
      </c>
      <c r="C45" s="48">
        <v>84494.53</v>
      </c>
      <c r="D45" s="49">
        <f t="shared" si="2"/>
        <v>9.2292720013946479</v>
      </c>
      <c r="E45" s="48">
        <v>525536.31000000006</v>
      </c>
      <c r="F45" s="48">
        <v>548028.18999999994</v>
      </c>
      <c r="G45" s="49">
        <f t="shared" si="3"/>
        <v>-4.104146540344928</v>
      </c>
    </row>
    <row r="46" spans="1:12" ht="14.1" customHeight="1" x14ac:dyDescent="0.2">
      <c r="A46" s="140" t="s">
        <v>150</v>
      </c>
      <c r="B46" s="48">
        <v>9794.02</v>
      </c>
      <c r="C46" s="50" t="s">
        <v>168</v>
      </c>
      <c r="D46" s="49" t="s">
        <v>169</v>
      </c>
      <c r="E46" s="48">
        <v>58290.11</v>
      </c>
      <c r="F46" s="48">
        <v>62134.9</v>
      </c>
      <c r="G46" s="49">
        <f t="shared" si="3"/>
        <v>-6.1878107150731694</v>
      </c>
    </row>
    <row r="47" spans="1:12" ht="14.1" customHeight="1" x14ac:dyDescent="0.2">
      <c r="A47" s="140" t="s">
        <v>151</v>
      </c>
      <c r="B47" s="48">
        <v>297.95</v>
      </c>
      <c r="C47" s="50" t="s">
        <v>168</v>
      </c>
      <c r="D47" s="49" t="s">
        <v>169</v>
      </c>
      <c r="E47" s="48">
        <v>1376.18</v>
      </c>
      <c r="F47" s="48">
        <v>2391.92</v>
      </c>
      <c r="G47" s="49">
        <f t="shared" si="3"/>
        <v>-42.465467072477338</v>
      </c>
    </row>
    <row r="48" spans="1:12" ht="14.1" customHeight="1" x14ac:dyDescent="0.2">
      <c r="A48" s="140" t="s">
        <v>152</v>
      </c>
      <c r="B48" s="48">
        <v>13946.18</v>
      </c>
      <c r="C48" s="48">
        <v>13705.67</v>
      </c>
      <c r="D48" s="49">
        <f t="shared" si="2"/>
        <v>1.7548211798474682</v>
      </c>
      <c r="E48" s="48">
        <v>99582.53</v>
      </c>
      <c r="F48" s="48">
        <v>104716.71</v>
      </c>
      <c r="G48" s="49">
        <f t="shared" si="3"/>
        <v>-4.902923325226709</v>
      </c>
    </row>
    <row r="49" spans="1:12" ht="14.1" customHeight="1" x14ac:dyDescent="0.2">
      <c r="A49" s="141" t="s">
        <v>72</v>
      </c>
      <c r="B49" s="48">
        <v>37883.97</v>
      </c>
      <c r="C49" s="48">
        <v>28904.71</v>
      </c>
      <c r="D49" s="49">
        <f t="shared" si="2"/>
        <v>31.065040956992817</v>
      </c>
      <c r="E49" s="48">
        <v>253177.79</v>
      </c>
      <c r="F49" s="48">
        <v>241893.17</v>
      </c>
      <c r="G49" s="49">
        <f t="shared" si="3"/>
        <v>4.665125518012772</v>
      </c>
    </row>
    <row r="50" spans="1:12" ht="14.1" customHeight="1" x14ac:dyDescent="0.2">
      <c r="A50" s="141" t="s">
        <v>73</v>
      </c>
      <c r="B50" s="48">
        <v>20624.34</v>
      </c>
      <c r="C50" s="48">
        <v>20783.919999999998</v>
      </c>
      <c r="D50" s="49">
        <f t="shared" si="2"/>
        <v>-0.76780511087416414</v>
      </c>
      <c r="E50" s="48">
        <v>134268.1</v>
      </c>
      <c r="F50" s="48">
        <v>164146.16</v>
      </c>
      <c r="G50" s="49">
        <f t="shared" si="3"/>
        <v>-18.202107195197257</v>
      </c>
      <c r="I50" s="109"/>
    </row>
    <row r="51" spans="1:12" s="30" customFormat="1" ht="13.5" customHeight="1" x14ac:dyDescent="0.2">
      <c r="A51" s="143" t="s">
        <v>0</v>
      </c>
      <c r="B51" s="50">
        <v>582506.59</v>
      </c>
      <c r="C51" s="50">
        <v>511462.94</v>
      </c>
      <c r="D51" s="51">
        <f t="shared" si="2"/>
        <v>13.890283037906912</v>
      </c>
      <c r="E51" s="50">
        <v>3382943.28</v>
      </c>
      <c r="F51" s="50">
        <v>3485843.78</v>
      </c>
      <c r="G51" s="51">
        <f t="shared" si="3"/>
        <v>-2.951953859504286</v>
      </c>
      <c r="I51" s="110"/>
      <c r="J51" s="110"/>
      <c r="K51" s="110"/>
      <c r="L51" s="110"/>
    </row>
    <row r="52" spans="1:12" ht="14.1" customHeight="1" x14ac:dyDescent="0.2">
      <c r="G52" s="32"/>
    </row>
    <row r="53" spans="1:12" ht="14.1" customHeight="1" x14ac:dyDescent="0.2"/>
    <row r="54" spans="1:12" x14ac:dyDescent="0.2">
      <c r="A54" s="18" t="s">
        <v>76</v>
      </c>
    </row>
    <row r="60" spans="1:12" x14ac:dyDescent="0.2">
      <c r="A60" s="65"/>
    </row>
  </sheetData>
  <mergeCells count="12">
    <mergeCell ref="G3:G5"/>
    <mergeCell ref="D39:D41"/>
    <mergeCell ref="G39:G41"/>
    <mergeCell ref="B40:B41"/>
    <mergeCell ref="C40:C41"/>
    <mergeCell ref="E40:E41"/>
    <mergeCell ref="F40:F41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1" ht="22.5" customHeight="1" x14ac:dyDescent="0.2">
      <c r="A1" s="44" t="s">
        <v>28</v>
      </c>
      <c r="B1" s="7"/>
      <c r="C1" s="7"/>
      <c r="D1" s="7"/>
      <c r="E1" s="7"/>
      <c r="F1" s="7"/>
      <c r="G1" s="7"/>
    </row>
    <row r="2" spans="1:11" ht="13.5" customHeight="1" x14ac:dyDescent="0.2"/>
    <row r="3" spans="1:11" ht="18" customHeight="1" x14ac:dyDescent="0.2">
      <c r="A3" s="163" t="s">
        <v>20</v>
      </c>
      <c r="B3" s="9" t="s">
        <v>55</v>
      </c>
      <c r="C3" s="10"/>
      <c r="D3" s="158" t="s">
        <v>18</v>
      </c>
      <c r="E3" s="9" t="s">
        <v>158</v>
      </c>
      <c r="F3" s="10"/>
      <c r="G3" s="155" t="s">
        <v>18</v>
      </c>
    </row>
    <row r="4" spans="1:11" ht="18" customHeight="1" x14ac:dyDescent="0.2">
      <c r="A4" s="164"/>
      <c r="B4" s="161">
        <v>2020</v>
      </c>
      <c r="C4" s="161">
        <v>2019</v>
      </c>
      <c r="D4" s="159"/>
      <c r="E4" s="161">
        <v>2020</v>
      </c>
      <c r="F4" s="161">
        <v>2019</v>
      </c>
      <c r="G4" s="156"/>
    </row>
    <row r="5" spans="1:11" ht="18" customHeight="1" x14ac:dyDescent="0.2">
      <c r="A5" s="164"/>
      <c r="B5" s="162"/>
      <c r="C5" s="162"/>
      <c r="D5" s="160"/>
      <c r="E5" s="162"/>
      <c r="F5" s="162"/>
      <c r="G5" s="157"/>
    </row>
    <row r="6" spans="1:11" ht="18" customHeight="1" x14ac:dyDescent="0.2">
      <c r="A6" s="165"/>
      <c r="B6" s="14" t="s">
        <v>5</v>
      </c>
      <c r="C6" s="15"/>
      <c r="D6" s="16" t="s">
        <v>6</v>
      </c>
      <c r="E6" s="9" t="s">
        <v>5</v>
      </c>
      <c r="F6" s="10"/>
      <c r="G6" s="16" t="s">
        <v>6</v>
      </c>
      <c r="H6" s="144"/>
    </row>
    <row r="7" spans="1:11" ht="15" customHeight="1" x14ac:dyDescent="0.2">
      <c r="A7" s="17"/>
      <c r="B7" s="18"/>
      <c r="C7" s="18"/>
      <c r="D7" s="18"/>
      <c r="E7" s="18"/>
      <c r="F7" s="18"/>
      <c r="G7" s="18"/>
      <c r="H7" s="2"/>
      <c r="I7" s="2"/>
      <c r="J7" s="2"/>
      <c r="K7" s="2"/>
    </row>
    <row r="8" spans="1:11" ht="18.95" customHeight="1" x14ac:dyDescent="0.2">
      <c r="A8" s="117" t="s">
        <v>7</v>
      </c>
      <c r="B8" s="48">
        <v>570834.94999999995</v>
      </c>
      <c r="C8" s="48">
        <v>545379.18000000005</v>
      </c>
      <c r="D8" s="49">
        <f t="shared" ref="D8:D20" si="0">IF(B8/C8*100-100&lt;1000,B8/C8*100-100,"x")</f>
        <v>4.6675360801268369</v>
      </c>
      <c r="E8" s="48">
        <v>4133478.51</v>
      </c>
      <c r="F8" s="48">
        <v>4342390.71</v>
      </c>
      <c r="G8" s="49">
        <f t="shared" ref="G8:G20" si="1">IF(E8/F8*100-100&lt;1000,E8/F8*100-100,"x")</f>
        <v>-4.8109950014147813</v>
      </c>
      <c r="H8" s="2"/>
      <c r="I8" s="3"/>
      <c r="J8" s="3"/>
    </row>
    <row r="9" spans="1:11" ht="18.95" customHeight="1" x14ac:dyDescent="0.2">
      <c r="A9" s="117" t="s">
        <v>8</v>
      </c>
      <c r="B9" s="48">
        <v>2275035.23</v>
      </c>
      <c r="C9" s="48">
        <v>2188751.6</v>
      </c>
      <c r="D9" s="49">
        <f t="shared" si="0"/>
        <v>3.9421389800468916</v>
      </c>
      <c r="E9" s="48">
        <v>15728692.6</v>
      </c>
      <c r="F9" s="48">
        <v>16412385.789999999</v>
      </c>
      <c r="G9" s="49">
        <f t="shared" si="1"/>
        <v>-4.1657148372454884</v>
      </c>
    </row>
    <row r="10" spans="1:11" ht="18.95" customHeight="1" x14ac:dyDescent="0.2">
      <c r="A10" s="117" t="s">
        <v>32</v>
      </c>
      <c r="B10" s="48">
        <v>378102.38</v>
      </c>
      <c r="C10" s="48">
        <v>363181.33</v>
      </c>
      <c r="D10" s="49">
        <f t="shared" si="0"/>
        <v>4.1084298028205382</v>
      </c>
      <c r="E10" s="48">
        <v>2767417.01</v>
      </c>
      <c r="F10" s="48">
        <v>2744841.32</v>
      </c>
      <c r="G10" s="49">
        <f t="shared" si="1"/>
        <v>0.82247705306330943</v>
      </c>
    </row>
    <row r="11" spans="1:11" ht="18.95" customHeight="1" x14ac:dyDescent="0.2">
      <c r="A11" s="117" t="s">
        <v>9</v>
      </c>
      <c r="B11" s="48">
        <v>189529.95</v>
      </c>
      <c r="C11" s="48">
        <v>209493.16</v>
      </c>
      <c r="D11" s="49">
        <f t="shared" si="0"/>
        <v>-9.5292896436332342</v>
      </c>
      <c r="E11" s="48">
        <v>1269183.99</v>
      </c>
      <c r="F11" s="48">
        <v>1602273.27</v>
      </c>
      <c r="G11" s="49">
        <f t="shared" si="1"/>
        <v>-20.788543766944329</v>
      </c>
      <c r="I11" s="18"/>
      <c r="J11" s="18"/>
    </row>
    <row r="12" spans="1:11" ht="18.95" customHeight="1" x14ac:dyDescent="0.2">
      <c r="A12" s="117" t="s">
        <v>10</v>
      </c>
      <c r="B12" s="48">
        <v>287205.21000000002</v>
      </c>
      <c r="C12" s="48">
        <v>274035.13</v>
      </c>
      <c r="D12" s="49">
        <f t="shared" si="0"/>
        <v>4.8059823570795572</v>
      </c>
      <c r="E12" s="48">
        <v>2047066.45</v>
      </c>
      <c r="F12" s="48">
        <v>2117409.9700000002</v>
      </c>
      <c r="G12" s="49">
        <f t="shared" si="1"/>
        <v>-3.3221492765522527</v>
      </c>
    </row>
    <row r="13" spans="1:11" ht="18.95" customHeight="1" x14ac:dyDescent="0.2">
      <c r="A13" s="117" t="s">
        <v>29</v>
      </c>
      <c r="B13" s="48">
        <v>819002.22</v>
      </c>
      <c r="C13" s="48">
        <v>790441.25</v>
      </c>
      <c r="D13" s="49">
        <f t="shared" si="0"/>
        <v>3.6132944731819094</v>
      </c>
      <c r="E13" s="48">
        <v>5964437.6100000003</v>
      </c>
      <c r="F13" s="48">
        <v>6070197.6900000004</v>
      </c>
      <c r="G13" s="49">
        <f t="shared" si="1"/>
        <v>-1.7422839485809192</v>
      </c>
    </row>
    <row r="14" spans="1:11" ht="18.95" customHeight="1" x14ac:dyDescent="0.2">
      <c r="A14" s="117" t="s">
        <v>11</v>
      </c>
      <c r="B14" s="48">
        <v>1994660.28</v>
      </c>
      <c r="C14" s="48">
        <v>1962632.82</v>
      </c>
      <c r="D14" s="49">
        <f t="shared" si="0"/>
        <v>1.6318620413165092</v>
      </c>
      <c r="E14" s="48">
        <v>14211144.189999999</v>
      </c>
      <c r="F14" s="48">
        <v>15163840.16</v>
      </c>
      <c r="G14" s="49">
        <f t="shared" si="1"/>
        <v>-6.2826827501985605</v>
      </c>
    </row>
    <row r="15" spans="1:11" ht="18.95" customHeight="1" x14ac:dyDescent="0.2">
      <c r="A15" s="117" t="s">
        <v>30</v>
      </c>
      <c r="B15" s="48">
        <v>522564.16</v>
      </c>
      <c r="C15" s="48">
        <v>510126.72</v>
      </c>
      <c r="D15" s="49">
        <f t="shared" si="0"/>
        <v>2.4381079273793063</v>
      </c>
      <c r="E15" s="48">
        <v>3776779.42</v>
      </c>
      <c r="F15" s="48">
        <v>4026571.8</v>
      </c>
      <c r="G15" s="49">
        <f t="shared" si="1"/>
        <v>-6.2035993000298646</v>
      </c>
    </row>
    <row r="16" spans="1:11" ht="18.95" customHeight="1" x14ac:dyDescent="0.2">
      <c r="A16" s="117" t="s">
        <v>12</v>
      </c>
      <c r="B16" s="48">
        <v>644017.82999999996</v>
      </c>
      <c r="C16" s="48">
        <v>669236.16</v>
      </c>
      <c r="D16" s="49">
        <f t="shared" si="0"/>
        <v>-3.76822585318763</v>
      </c>
      <c r="E16" s="48">
        <v>5162449.29</v>
      </c>
      <c r="F16" s="48">
        <v>5327700.03</v>
      </c>
      <c r="G16" s="49">
        <f t="shared" si="1"/>
        <v>-3.101727557285173</v>
      </c>
    </row>
    <row r="17" spans="1:13" ht="18.95" customHeight="1" x14ac:dyDescent="0.2">
      <c r="A17" s="117" t="s">
        <v>13</v>
      </c>
      <c r="B17" s="48">
        <v>159229.17000000001</v>
      </c>
      <c r="C17" s="48">
        <v>174690.96</v>
      </c>
      <c r="D17" s="49">
        <f t="shared" si="0"/>
        <v>-8.8509388236231388</v>
      </c>
      <c r="E17" s="48">
        <v>1254719.25</v>
      </c>
      <c r="F17" s="48">
        <v>1284048.6399999999</v>
      </c>
      <c r="G17" s="49">
        <f t="shared" si="1"/>
        <v>-2.2841338782929483</v>
      </c>
    </row>
    <row r="18" spans="1:13" ht="18.95" customHeight="1" x14ac:dyDescent="0.2">
      <c r="A18" s="117" t="s">
        <v>31</v>
      </c>
      <c r="B18" s="48">
        <v>306631.78000000003</v>
      </c>
      <c r="C18" s="48">
        <v>323463.45</v>
      </c>
      <c r="D18" s="49">
        <f t="shared" si="0"/>
        <v>-5.2035770965776749</v>
      </c>
      <c r="E18" s="48">
        <v>2043140.18</v>
      </c>
      <c r="F18" s="48">
        <v>2580766.94</v>
      </c>
      <c r="G18" s="49">
        <f t="shared" si="1"/>
        <v>-20.832053901000464</v>
      </c>
    </row>
    <row r="19" spans="1:13" ht="18.95" customHeight="1" x14ac:dyDescent="0.2">
      <c r="A19" s="117" t="s">
        <v>14</v>
      </c>
      <c r="B19" s="48">
        <v>300041.82</v>
      </c>
      <c r="C19" s="48">
        <v>269458.65000000002</v>
      </c>
      <c r="D19" s="49">
        <f t="shared" si="0"/>
        <v>11.349856462206716</v>
      </c>
      <c r="E19" s="48">
        <v>2120317.64</v>
      </c>
      <c r="F19" s="48">
        <v>2054749.24</v>
      </c>
      <c r="G19" s="49">
        <f t="shared" si="1"/>
        <v>3.1910657866942529</v>
      </c>
      <c r="I19" s="18"/>
      <c r="J19" s="18"/>
    </row>
    <row r="20" spans="1:13" s="4" customFormat="1" ht="18.95" customHeight="1" x14ac:dyDescent="0.2">
      <c r="A20" s="118" t="s">
        <v>139</v>
      </c>
      <c r="B20" s="58">
        <v>8446854.9800000004</v>
      </c>
      <c r="C20" s="53">
        <v>8280890.4100000001</v>
      </c>
      <c r="D20" s="51">
        <f t="shared" si="0"/>
        <v>2.0041874941320543</v>
      </c>
      <c r="E20" s="53">
        <v>60478826.140000001</v>
      </c>
      <c r="F20" s="53">
        <v>63727175.560000002</v>
      </c>
      <c r="G20" s="51">
        <f t="shared" si="1"/>
        <v>-5.0972750501732804</v>
      </c>
      <c r="H20" s="21"/>
      <c r="I20" s="46"/>
      <c r="J20" s="2"/>
      <c r="K20" s="2"/>
      <c r="L20" s="2"/>
      <c r="M20" s="2"/>
    </row>
    <row r="21" spans="1:13" ht="18" customHeight="1" x14ac:dyDescent="0.2">
      <c r="A21" s="22"/>
      <c r="B21" s="22"/>
      <c r="C21" s="22"/>
      <c r="D21" s="33"/>
      <c r="E21" s="22"/>
      <c r="F21" s="22"/>
      <c r="G21" s="33"/>
      <c r="H21" s="22"/>
    </row>
    <row r="22" spans="1:13" ht="18" customHeight="1" x14ac:dyDescent="0.2"/>
    <row r="23" spans="1:13" ht="22.5" customHeight="1" x14ac:dyDescent="0.2">
      <c r="A23" s="44" t="s">
        <v>75</v>
      </c>
      <c r="B23" s="66"/>
      <c r="C23" s="66"/>
      <c r="D23" s="66"/>
      <c r="E23" s="66"/>
      <c r="F23" s="66"/>
      <c r="G23" s="66"/>
    </row>
    <row r="24" spans="1:13" ht="13.5" customHeight="1" x14ac:dyDescent="0.2"/>
    <row r="25" spans="1:13" ht="18" customHeight="1" x14ac:dyDescent="0.2">
      <c r="A25" s="163" t="s">
        <v>20</v>
      </c>
      <c r="B25" s="9" t="s">
        <v>55</v>
      </c>
      <c r="C25" s="10"/>
      <c r="D25" s="158" t="s">
        <v>18</v>
      </c>
      <c r="E25" s="9" t="s">
        <v>158</v>
      </c>
      <c r="F25" s="10"/>
      <c r="G25" s="155" t="s">
        <v>18</v>
      </c>
    </row>
    <row r="26" spans="1:13" ht="18" customHeight="1" x14ac:dyDescent="0.2">
      <c r="A26" s="164"/>
      <c r="B26" s="161">
        <v>2020</v>
      </c>
      <c r="C26" s="161">
        <v>2019</v>
      </c>
      <c r="D26" s="159"/>
      <c r="E26" s="161">
        <v>2020</v>
      </c>
      <c r="F26" s="161">
        <v>2019</v>
      </c>
      <c r="G26" s="156"/>
    </row>
    <row r="27" spans="1:13" ht="18" customHeight="1" x14ac:dyDescent="0.2">
      <c r="A27" s="164"/>
      <c r="B27" s="162"/>
      <c r="C27" s="162"/>
      <c r="D27" s="160"/>
      <c r="E27" s="162"/>
      <c r="F27" s="162"/>
      <c r="G27" s="157"/>
      <c r="J27" s="31"/>
    </row>
    <row r="28" spans="1:13" ht="18" customHeight="1" x14ac:dyDescent="0.2">
      <c r="A28" s="165"/>
      <c r="B28" s="166" t="s">
        <v>5</v>
      </c>
      <c r="C28" s="167"/>
      <c r="D28" s="16" t="s">
        <v>6</v>
      </c>
      <c r="E28" s="166" t="s">
        <v>5</v>
      </c>
      <c r="F28" s="167"/>
      <c r="G28" s="16" t="s">
        <v>6</v>
      </c>
      <c r="H28" s="144"/>
    </row>
    <row r="29" spans="1:13" ht="15" customHeight="1" x14ac:dyDescent="0.2">
      <c r="A29" s="17"/>
      <c r="B29" s="18"/>
      <c r="C29" s="18"/>
      <c r="D29" s="18"/>
      <c r="E29" s="18"/>
      <c r="F29" s="18"/>
      <c r="G29" s="18"/>
      <c r="H29" s="2"/>
      <c r="I29" s="2"/>
      <c r="J29" s="2"/>
      <c r="K29" s="2"/>
    </row>
    <row r="30" spans="1:13" ht="18.95" customHeight="1" x14ac:dyDescent="0.2">
      <c r="A30" s="117" t="s">
        <v>7</v>
      </c>
      <c r="B30" s="48">
        <v>41025.96</v>
      </c>
      <c r="C30" s="48">
        <v>33572.120000000003</v>
      </c>
      <c r="D30" s="49">
        <f t="shared" ref="D30:D42" si="2">IF(B30/C30*100-100&lt;1000,B30/C30*100-100,"x")</f>
        <v>22.20247038316316</v>
      </c>
      <c r="E30" s="48">
        <v>218328.93</v>
      </c>
      <c r="F30" s="48">
        <v>222982.6</v>
      </c>
      <c r="G30" s="49">
        <f t="shared" ref="G30:G42" si="3">IF(E30/F30*100-100&lt;1000,E30/F30*100-100,"x")</f>
        <v>-2.0870103765944066</v>
      </c>
    </row>
    <row r="31" spans="1:13" ht="18.95" customHeight="1" x14ac:dyDescent="0.2">
      <c r="A31" s="117" t="s">
        <v>8</v>
      </c>
      <c r="B31" s="48">
        <v>92641.99</v>
      </c>
      <c r="C31" s="48">
        <v>87793.83</v>
      </c>
      <c r="D31" s="49">
        <f t="shared" si="2"/>
        <v>5.522210387677589</v>
      </c>
      <c r="E31" s="48">
        <v>526474.37</v>
      </c>
      <c r="F31" s="48">
        <v>571223.29</v>
      </c>
      <c r="G31" s="49">
        <f t="shared" si="3"/>
        <v>-7.833875260933425</v>
      </c>
    </row>
    <row r="32" spans="1:13" ht="18.95" customHeight="1" x14ac:dyDescent="0.2">
      <c r="A32" s="117" t="s">
        <v>32</v>
      </c>
      <c r="B32" s="54">
        <v>23573.39</v>
      </c>
      <c r="C32" s="54">
        <v>16440.93</v>
      </c>
      <c r="D32" s="49">
        <f t="shared" si="2"/>
        <v>43.382339076925689</v>
      </c>
      <c r="E32" s="54">
        <v>120204.29</v>
      </c>
      <c r="F32" s="54">
        <v>123124.79</v>
      </c>
      <c r="G32" s="49">
        <f t="shared" si="3"/>
        <v>-2.3719837410484104</v>
      </c>
    </row>
    <row r="33" spans="1:13" ht="18.95" customHeight="1" x14ac:dyDescent="0.2">
      <c r="A33" s="117" t="s">
        <v>9</v>
      </c>
      <c r="B33" s="50" t="s">
        <v>168</v>
      </c>
      <c r="C33" s="48">
        <v>18210.55</v>
      </c>
      <c r="D33" s="49" t="s">
        <v>169</v>
      </c>
      <c r="E33" s="48" t="s">
        <v>166</v>
      </c>
      <c r="F33" s="48">
        <v>130968.15</v>
      </c>
      <c r="G33" s="49" t="s">
        <v>169</v>
      </c>
    </row>
    <row r="34" spans="1:13" ht="18.95" customHeight="1" x14ac:dyDescent="0.2">
      <c r="A34" s="117" t="s">
        <v>10</v>
      </c>
      <c r="B34" s="48">
        <v>34620.42</v>
      </c>
      <c r="C34" s="48">
        <v>24889.41</v>
      </c>
      <c r="D34" s="49">
        <f t="shared" si="2"/>
        <v>39.096989442497829</v>
      </c>
      <c r="E34" s="48">
        <v>186596.89</v>
      </c>
      <c r="F34" s="48">
        <v>164013.85</v>
      </c>
      <c r="G34" s="49">
        <f t="shared" si="3"/>
        <v>13.76898353401252</v>
      </c>
    </row>
    <row r="35" spans="1:13" ht="18.95" customHeight="1" x14ac:dyDescent="0.2">
      <c r="A35" s="117" t="s">
        <v>29</v>
      </c>
      <c r="B35" s="48">
        <v>52219.89</v>
      </c>
      <c r="C35" s="48">
        <v>59207.55</v>
      </c>
      <c r="D35" s="49">
        <f t="shared" si="2"/>
        <v>-11.801974579255528</v>
      </c>
      <c r="E35" s="48">
        <v>300972.57</v>
      </c>
      <c r="F35" s="48">
        <v>350195.74</v>
      </c>
      <c r="G35" s="49">
        <f t="shared" si="3"/>
        <v>-14.055901993553661</v>
      </c>
    </row>
    <row r="36" spans="1:13" ht="18.95" customHeight="1" x14ac:dyDescent="0.2">
      <c r="A36" s="117" t="s">
        <v>11</v>
      </c>
      <c r="B36" s="48">
        <v>159107.34</v>
      </c>
      <c r="C36" s="48">
        <v>119129.94</v>
      </c>
      <c r="D36" s="49">
        <f t="shared" si="2"/>
        <v>33.557810907988369</v>
      </c>
      <c r="E36" s="48">
        <v>924409.71</v>
      </c>
      <c r="F36" s="48">
        <v>879079.45</v>
      </c>
      <c r="G36" s="49">
        <f t="shared" si="3"/>
        <v>5.1565600811166661</v>
      </c>
    </row>
    <row r="37" spans="1:13" ht="18.95" customHeight="1" x14ac:dyDescent="0.2">
      <c r="A37" s="117" t="s">
        <v>30</v>
      </c>
      <c r="B37" s="48">
        <v>70208.990000000005</v>
      </c>
      <c r="C37" s="48">
        <v>65621.67</v>
      </c>
      <c r="D37" s="49">
        <f t="shared" si="2"/>
        <v>6.9905566255781224</v>
      </c>
      <c r="E37" s="48">
        <v>445636.06</v>
      </c>
      <c r="F37" s="48">
        <v>472012.33</v>
      </c>
      <c r="G37" s="49">
        <f t="shared" si="3"/>
        <v>-5.5880468207260634</v>
      </c>
    </row>
    <row r="38" spans="1:13" ht="18.95" customHeight="1" x14ac:dyDescent="0.2">
      <c r="A38" s="117" t="s">
        <v>12</v>
      </c>
      <c r="B38" s="48">
        <v>47200.14</v>
      </c>
      <c r="C38" s="48">
        <v>43810.43</v>
      </c>
      <c r="D38" s="49">
        <f t="shared" si="2"/>
        <v>7.7372214789948544</v>
      </c>
      <c r="E38" s="48">
        <v>302666.53000000003</v>
      </c>
      <c r="F38" s="48">
        <v>298368.78999999998</v>
      </c>
      <c r="G38" s="49">
        <f t="shared" si="3"/>
        <v>1.440412048458569</v>
      </c>
      <c r="K38" s="50"/>
    </row>
    <row r="39" spans="1:13" ht="18.95" customHeight="1" x14ac:dyDescent="0.2">
      <c r="A39" s="117" t="s">
        <v>13</v>
      </c>
      <c r="B39" s="50" t="s">
        <v>168</v>
      </c>
      <c r="C39" s="50" t="s">
        <v>168</v>
      </c>
      <c r="D39" s="49" t="s">
        <v>169</v>
      </c>
      <c r="E39" s="50" t="s">
        <v>168</v>
      </c>
      <c r="F39" s="50" t="s">
        <v>168</v>
      </c>
      <c r="G39" s="49" t="s">
        <v>169</v>
      </c>
    </row>
    <row r="40" spans="1:13" ht="18.95" customHeight="1" x14ac:dyDescent="0.2">
      <c r="A40" s="117" t="s">
        <v>31</v>
      </c>
      <c r="B40" s="54">
        <v>27505.47</v>
      </c>
      <c r="C40" s="50" t="s">
        <v>168</v>
      </c>
      <c r="D40" s="49" t="s">
        <v>169</v>
      </c>
      <c r="E40" s="54">
        <v>146574.82999999999</v>
      </c>
      <c r="F40" s="50" t="s">
        <v>168</v>
      </c>
      <c r="G40" s="49" t="s">
        <v>169</v>
      </c>
      <c r="J40" s="50"/>
      <c r="K40" s="50"/>
    </row>
    <row r="41" spans="1:13" ht="18.95" customHeight="1" x14ac:dyDescent="0.2">
      <c r="A41" s="117" t="s">
        <v>14</v>
      </c>
      <c r="B41" s="48">
        <v>20697.47</v>
      </c>
      <c r="C41" s="48">
        <v>22844.42</v>
      </c>
      <c r="D41" s="49">
        <f t="shared" si="2"/>
        <v>-9.3981374882794029</v>
      </c>
      <c r="E41" s="48">
        <v>135641.16</v>
      </c>
      <c r="F41" s="48">
        <v>155082.23000000001</v>
      </c>
      <c r="G41" s="49">
        <f t="shared" si="3"/>
        <v>-12.535975269378071</v>
      </c>
      <c r="I41" s="18"/>
      <c r="J41" s="18"/>
    </row>
    <row r="42" spans="1:13" s="4" customFormat="1" ht="18.95" customHeight="1" x14ac:dyDescent="0.2">
      <c r="A42" s="118" t="s">
        <v>140</v>
      </c>
      <c r="B42" s="58">
        <v>582506.59</v>
      </c>
      <c r="C42" s="53">
        <v>511462.94</v>
      </c>
      <c r="D42" s="51">
        <f t="shared" si="2"/>
        <v>13.890283037906912</v>
      </c>
      <c r="E42" s="53">
        <v>3382943.28</v>
      </c>
      <c r="F42" s="53">
        <v>3485843.78</v>
      </c>
      <c r="G42" s="51">
        <f t="shared" si="3"/>
        <v>-2.951953859504286</v>
      </c>
      <c r="I42" s="46"/>
      <c r="J42" s="2"/>
      <c r="K42" s="2"/>
      <c r="L42" s="2"/>
      <c r="M42" s="2"/>
    </row>
    <row r="43" spans="1:13" x14ac:dyDescent="0.2">
      <c r="A43" s="18"/>
      <c r="B43" s="22"/>
      <c r="C43" s="22"/>
      <c r="D43" s="33"/>
      <c r="E43" s="22"/>
      <c r="F43" s="22"/>
      <c r="G43" s="33"/>
    </row>
    <row r="45" spans="1:13" x14ac:dyDescent="0.2">
      <c r="A45" s="18" t="s">
        <v>77</v>
      </c>
    </row>
  </sheetData>
  <mergeCells count="16">
    <mergeCell ref="G3:G5"/>
    <mergeCell ref="D25:D27"/>
    <mergeCell ref="G25:G27"/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r:id="rId1"/>
  <headerFooter alignWithMargins="0">
    <oddFooter xml:space="preserve">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2" ht="22.5" customHeight="1" x14ac:dyDescent="0.2">
      <c r="A1" s="44" t="s">
        <v>49</v>
      </c>
      <c r="B1" s="66"/>
      <c r="C1" s="66"/>
      <c r="D1" s="66"/>
      <c r="E1" s="66"/>
      <c r="F1" s="66"/>
      <c r="G1" s="66"/>
    </row>
    <row r="2" spans="1:12" ht="13.5" customHeight="1" x14ac:dyDescent="0.2"/>
    <row r="3" spans="1:12" ht="18" customHeight="1" x14ac:dyDescent="0.2">
      <c r="A3" s="163" t="s">
        <v>20</v>
      </c>
      <c r="B3" s="9" t="s">
        <v>55</v>
      </c>
      <c r="C3" s="10"/>
      <c r="D3" s="158" t="s">
        <v>18</v>
      </c>
      <c r="E3" s="9" t="s">
        <v>158</v>
      </c>
      <c r="F3" s="10"/>
      <c r="G3" s="155" t="s">
        <v>18</v>
      </c>
    </row>
    <row r="4" spans="1:12" ht="18" customHeight="1" x14ac:dyDescent="0.2">
      <c r="A4" s="164"/>
      <c r="B4" s="161">
        <v>2020</v>
      </c>
      <c r="C4" s="161">
        <v>2019</v>
      </c>
      <c r="D4" s="159"/>
      <c r="E4" s="161">
        <v>2020</v>
      </c>
      <c r="F4" s="161">
        <v>2019</v>
      </c>
      <c r="G4" s="156"/>
    </row>
    <row r="5" spans="1:12" ht="18" customHeight="1" x14ac:dyDescent="0.2">
      <c r="A5" s="164"/>
      <c r="B5" s="162"/>
      <c r="C5" s="162"/>
      <c r="D5" s="160"/>
      <c r="E5" s="162"/>
      <c r="F5" s="162"/>
      <c r="G5" s="157"/>
    </row>
    <row r="6" spans="1:12" ht="18" customHeight="1" x14ac:dyDescent="0.2">
      <c r="A6" s="165"/>
      <c r="B6" s="166" t="s">
        <v>5</v>
      </c>
      <c r="C6" s="167"/>
      <c r="D6" s="16" t="s">
        <v>6</v>
      </c>
      <c r="E6" s="166" t="s">
        <v>5</v>
      </c>
      <c r="F6" s="167"/>
      <c r="G6" s="16" t="s">
        <v>6</v>
      </c>
      <c r="I6" s="144"/>
    </row>
    <row r="7" spans="1:12" ht="15" customHeight="1" x14ac:dyDescent="0.2">
      <c r="A7" s="17"/>
      <c r="B7" s="18"/>
      <c r="C7" s="18"/>
      <c r="D7" s="18"/>
      <c r="E7" s="18"/>
      <c r="F7" s="18"/>
      <c r="G7" s="18"/>
      <c r="I7" s="2"/>
      <c r="J7" s="2"/>
      <c r="K7" s="2"/>
      <c r="L7" s="2"/>
    </row>
    <row r="8" spans="1:12" ht="18.95" customHeight="1" x14ac:dyDescent="0.2">
      <c r="A8" s="117" t="s">
        <v>7</v>
      </c>
      <c r="B8" s="48">
        <v>435876.3</v>
      </c>
      <c r="C8" s="48">
        <v>408787.16</v>
      </c>
      <c r="D8" s="49">
        <f t="shared" ref="D8:D20" si="0">IF(B8/C8*100-100&lt;1000,B8/C8*100-100,"x")</f>
        <v>6.6267100952975113</v>
      </c>
      <c r="E8" s="48">
        <v>3113126.5</v>
      </c>
      <c r="F8" s="48">
        <v>3271881.92</v>
      </c>
      <c r="G8" s="49">
        <f t="shared" ref="G8:G20" si="1">IF(E8/F8*100-100&lt;1000,E8/F8*100-100,"x")</f>
        <v>-4.852113367220781</v>
      </c>
    </row>
    <row r="9" spans="1:12" ht="18.95" customHeight="1" x14ac:dyDescent="0.2">
      <c r="A9" s="117" t="s">
        <v>8</v>
      </c>
      <c r="B9" s="48">
        <v>1726756.49</v>
      </c>
      <c r="C9" s="48">
        <v>1661078.13</v>
      </c>
      <c r="D9" s="49">
        <f t="shared" si="0"/>
        <v>3.9539597092883412</v>
      </c>
      <c r="E9" s="48">
        <v>12132536.859999999</v>
      </c>
      <c r="F9" s="48">
        <v>12407194.369999999</v>
      </c>
      <c r="G9" s="49">
        <f t="shared" si="1"/>
        <v>-2.2136955528327036</v>
      </c>
    </row>
    <row r="10" spans="1:12" ht="18.95" customHeight="1" x14ac:dyDescent="0.2">
      <c r="A10" s="117" t="s">
        <v>32</v>
      </c>
      <c r="B10" s="48">
        <v>364547.34</v>
      </c>
      <c r="C10" s="48">
        <v>354103.83</v>
      </c>
      <c r="D10" s="49">
        <f t="shared" si="0"/>
        <v>2.9492790292609925</v>
      </c>
      <c r="E10" s="48">
        <v>2646706.86</v>
      </c>
      <c r="F10" s="48">
        <v>2691464.05</v>
      </c>
      <c r="G10" s="49">
        <f t="shared" si="1"/>
        <v>-1.6629309984653133</v>
      </c>
    </row>
    <row r="11" spans="1:12" ht="18.95" customHeight="1" x14ac:dyDescent="0.2">
      <c r="A11" s="117" t="s">
        <v>9</v>
      </c>
      <c r="B11" s="48">
        <v>182213.21</v>
      </c>
      <c r="C11" s="48">
        <v>199717.79</v>
      </c>
      <c r="D11" s="49">
        <f t="shared" si="0"/>
        <v>-8.7646573697816308</v>
      </c>
      <c r="E11" s="48">
        <v>1209678.69</v>
      </c>
      <c r="F11" s="48">
        <v>1504773.91</v>
      </c>
      <c r="G11" s="49">
        <f t="shared" si="1"/>
        <v>-19.61060183453074</v>
      </c>
    </row>
    <row r="12" spans="1:12" ht="18.95" customHeight="1" x14ac:dyDescent="0.2">
      <c r="A12" s="117" t="s">
        <v>10</v>
      </c>
      <c r="B12" s="48">
        <v>249491.02</v>
      </c>
      <c r="C12" s="48">
        <v>240032.89</v>
      </c>
      <c r="D12" s="49">
        <f t="shared" si="0"/>
        <v>3.9403475082102233</v>
      </c>
      <c r="E12" s="48">
        <v>1789443.01</v>
      </c>
      <c r="F12" s="48">
        <v>1856070.97</v>
      </c>
      <c r="G12" s="49">
        <f t="shared" si="1"/>
        <v>-3.5897312698123756</v>
      </c>
    </row>
    <row r="13" spans="1:12" ht="18.95" customHeight="1" x14ac:dyDescent="0.2">
      <c r="A13" s="117" t="s">
        <v>29</v>
      </c>
      <c r="B13" s="48">
        <v>530176.38</v>
      </c>
      <c r="C13" s="48">
        <v>516054.58</v>
      </c>
      <c r="D13" s="49">
        <f t="shared" si="0"/>
        <v>2.7364934926069111</v>
      </c>
      <c r="E13" s="48">
        <v>3704315.02</v>
      </c>
      <c r="F13" s="48">
        <v>3734961.67</v>
      </c>
      <c r="G13" s="49">
        <f t="shared" si="1"/>
        <v>-0.82053452505711277</v>
      </c>
    </row>
    <row r="14" spans="1:12" ht="18.95" customHeight="1" x14ac:dyDescent="0.2">
      <c r="A14" s="117" t="s">
        <v>11</v>
      </c>
      <c r="B14" s="48">
        <v>1755578.75</v>
      </c>
      <c r="C14" s="48">
        <v>1700605.53</v>
      </c>
      <c r="D14" s="49">
        <f t="shared" si="0"/>
        <v>3.2325674020358974</v>
      </c>
      <c r="E14" s="48">
        <v>12448735.85</v>
      </c>
      <c r="F14" s="48">
        <v>13214307.08</v>
      </c>
      <c r="G14" s="49">
        <f t="shared" si="1"/>
        <v>-5.7935026434999486</v>
      </c>
    </row>
    <row r="15" spans="1:12" ht="18.95" customHeight="1" x14ac:dyDescent="0.2">
      <c r="A15" s="117" t="s">
        <v>30</v>
      </c>
      <c r="B15" s="48">
        <v>459984.81</v>
      </c>
      <c r="C15" s="48">
        <v>438226.16</v>
      </c>
      <c r="D15" s="49">
        <f t="shared" si="0"/>
        <v>4.9651645625172307</v>
      </c>
      <c r="E15" s="48">
        <v>3166164.52</v>
      </c>
      <c r="F15" s="48">
        <v>3331670.05</v>
      </c>
      <c r="G15" s="49">
        <f t="shared" si="1"/>
        <v>-4.9676446801807401</v>
      </c>
    </row>
    <row r="16" spans="1:12" ht="18.95" customHeight="1" x14ac:dyDescent="0.2">
      <c r="A16" s="117" t="s">
        <v>12</v>
      </c>
      <c r="B16" s="48">
        <v>584275.31000000006</v>
      </c>
      <c r="C16" s="48">
        <v>605221.02</v>
      </c>
      <c r="D16" s="49">
        <f t="shared" si="0"/>
        <v>-3.4608365056454886</v>
      </c>
      <c r="E16" s="48">
        <v>4548802.4800000004</v>
      </c>
      <c r="F16" s="48">
        <v>4734808.8099999996</v>
      </c>
      <c r="G16" s="49">
        <f t="shared" si="1"/>
        <v>-3.9284866076778115</v>
      </c>
    </row>
    <row r="17" spans="1:12" ht="18.95" customHeight="1" x14ac:dyDescent="0.2">
      <c r="A17" s="117" t="s">
        <v>13</v>
      </c>
      <c r="B17" s="48">
        <v>158649.29999999999</v>
      </c>
      <c r="C17" s="48">
        <v>173493.32</v>
      </c>
      <c r="D17" s="49">
        <f t="shared" si="0"/>
        <v>-8.5559605407286199</v>
      </c>
      <c r="E17" s="48">
        <v>1247292.1100000001</v>
      </c>
      <c r="F17" s="48">
        <v>1273648.46</v>
      </c>
      <c r="G17" s="49">
        <f t="shared" si="1"/>
        <v>-2.0693582905914099</v>
      </c>
    </row>
    <row r="18" spans="1:12" ht="18.95" customHeight="1" x14ac:dyDescent="0.2">
      <c r="A18" s="117" t="s">
        <v>31</v>
      </c>
      <c r="B18" s="48">
        <v>292083.57</v>
      </c>
      <c r="C18" s="48">
        <v>307808.78999999998</v>
      </c>
      <c r="D18" s="49">
        <f t="shared" si="0"/>
        <v>-5.1087624885566072</v>
      </c>
      <c r="E18" s="48">
        <v>1941390.37</v>
      </c>
      <c r="F18" s="48">
        <v>2465833</v>
      </c>
      <c r="G18" s="49">
        <f t="shared" si="1"/>
        <v>-21.26837583891529</v>
      </c>
    </row>
    <row r="19" spans="1:12" ht="18.95" customHeight="1" x14ac:dyDescent="0.2">
      <c r="A19" s="117" t="s">
        <v>14</v>
      </c>
      <c r="B19" s="48">
        <v>243686.21</v>
      </c>
      <c r="C19" s="48">
        <v>227008.82</v>
      </c>
      <c r="D19" s="49">
        <f t="shared" si="0"/>
        <v>7.346582392701734</v>
      </c>
      <c r="E19" s="48">
        <v>1711249.09</v>
      </c>
      <c r="F19" s="48">
        <v>1689723.6</v>
      </c>
      <c r="G19" s="49">
        <f t="shared" si="1"/>
        <v>1.2739059808361617</v>
      </c>
      <c r="I19" s="18"/>
    </row>
    <row r="20" spans="1:12" s="4" customFormat="1" ht="18.95" customHeight="1" x14ac:dyDescent="0.2">
      <c r="A20" s="118" t="s">
        <v>140</v>
      </c>
      <c r="B20" s="58">
        <v>6983318.6900000004</v>
      </c>
      <c r="C20" s="53">
        <v>6832138.0199999996</v>
      </c>
      <c r="D20" s="51">
        <f t="shared" si="0"/>
        <v>2.2127871181384791</v>
      </c>
      <c r="E20" s="53">
        <v>49659441.359999999</v>
      </c>
      <c r="F20" s="53">
        <v>52176337.890000001</v>
      </c>
      <c r="G20" s="51">
        <f t="shared" si="1"/>
        <v>-4.8238274892082558</v>
      </c>
      <c r="I20" s="2"/>
      <c r="J20" s="2"/>
      <c r="K20" s="2"/>
      <c r="L20" s="2"/>
    </row>
    <row r="21" spans="1:12" x14ac:dyDescent="0.2">
      <c r="A21" s="22"/>
      <c r="B21" s="22"/>
      <c r="C21" s="22"/>
      <c r="D21" s="33"/>
      <c r="E21" s="22"/>
      <c r="F21" s="22"/>
      <c r="G21" s="33"/>
    </row>
  </sheetData>
  <mergeCells count="9">
    <mergeCell ref="G3:G5"/>
    <mergeCell ref="A3:A6"/>
    <mergeCell ref="B6:C6"/>
    <mergeCell ref="E6:F6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9" ht="22.5" customHeight="1" x14ac:dyDescent="0.2">
      <c r="A1" s="44" t="s">
        <v>159</v>
      </c>
      <c r="B1" s="7"/>
      <c r="C1" s="7"/>
      <c r="D1" s="7"/>
      <c r="E1" s="7"/>
      <c r="F1" s="7"/>
      <c r="G1" s="5"/>
    </row>
    <row r="2" spans="1:9" ht="22.5" customHeight="1" x14ac:dyDescent="0.2">
      <c r="A2" s="67" t="s">
        <v>21</v>
      </c>
      <c r="B2" s="67"/>
      <c r="C2" s="67"/>
      <c r="D2" s="67"/>
      <c r="E2" s="67"/>
      <c r="F2" s="67"/>
      <c r="G2" s="67"/>
    </row>
    <row r="3" spans="1:9" ht="20.100000000000001" customHeight="1" x14ac:dyDescent="0.2">
      <c r="A3" s="168" t="s">
        <v>20</v>
      </c>
      <c r="B3" s="9" t="s">
        <v>15</v>
      </c>
      <c r="C3" s="23"/>
      <c r="D3" s="23"/>
      <c r="E3" s="23"/>
      <c r="F3" s="23"/>
      <c r="G3" s="23"/>
    </row>
    <row r="4" spans="1:9" ht="20.100000000000001" customHeight="1" x14ac:dyDescent="0.2">
      <c r="A4" s="169"/>
      <c r="B4" s="24" t="s">
        <v>22</v>
      </c>
      <c r="C4" s="25"/>
      <c r="D4" s="24" t="s">
        <v>16</v>
      </c>
      <c r="E4" s="25"/>
      <c r="F4" s="24" t="s">
        <v>17</v>
      </c>
      <c r="G4" s="23"/>
    </row>
    <row r="5" spans="1:9" ht="20.100000000000001" customHeight="1" x14ac:dyDescent="0.2">
      <c r="A5" s="170"/>
      <c r="B5" s="26">
        <v>2020</v>
      </c>
      <c r="C5" s="26">
        <v>2019</v>
      </c>
      <c r="D5" s="26">
        <v>2020</v>
      </c>
      <c r="E5" s="26">
        <v>2019</v>
      </c>
      <c r="F5" s="26">
        <v>2020</v>
      </c>
      <c r="G5" s="27">
        <v>2019</v>
      </c>
      <c r="H5" s="31"/>
    </row>
    <row r="6" spans="1:9" ht="15" customHeight="1" x14ac:dyDescent="0.2">
      <c r="A6" s="17"/>
      <c r="B6" s="18"/>
      <c r="C6" s="18"/>
      <c r="D6" s="18"/>
      <c r="E6" s="18"/>
      <c r="F6" s="18"/>
      <c r="G6" s="18"/>
    </row>
    <row r="7" spans="1:9" ht="18.95" customHeight="1" x14ac:dyDescent="0.2">
      <c r="A7" s="117" t="s">
        <v>7</v>
      </c>
      <c r="B7" s="48">
        <v>77107.399999999994</v>
      </c>
      <c r="C7" s="48">
        <v>94381.6</v>
      </c>
      <c r="D7" s="48">
        <v>56788.27</v>
      </c>
      <c r="E7" s="48">
        <v>40902.14</v>
      </c>
      <c r="F7" s="48">
        <v>1062.98</v>
      </c>
      <c r="G7" s="48">
        <v>1308.28</v>
      </c>
      <c r="H7" s="2"/>
      <c r="I7" s="3"/>
    </row>
    <row r="8" spans="1:9" ht="18.95" customHeight="1" x14ac:dyDescent="0.2">
      <c r="A8" s="117" t="s">
        <v>8</v>
      </c>
      <c r="B8" s="48">
        <v>319511.14</v>
      </c>
      <c r="C8" s="48">
        <v>346935.52</v>
      </c>
      <c r="D8" s="48">
        <v>224569.02</v>
      </c>
      <c r="E8" s="48">
        <v>176408.51</v>
      </c>
      <c r="F8" s="48">
        <v>4198.58</v>
      </c>
      <c r="G8" s="48">
        <v>4329.4399999999996</v>
      </c>
    </row>
    <row r="9" spans="1:9" ht="18.95" customHeight="1" x14ac:dyDescent="0.2">
      <c r="A9" s="117" t="s">
        <v>32</v>
      </c>
      <c r="B9" s="48">
        <v>12835.3</v>
      </c>
      <c r="C9" s="54">
        <v>7390.6</v>
      </c>
      <c r="D9" s="54">
        <v>525.87</v>
      </c>
      <c r="E9" s="54">
        <v>1474.48</v>
      </c>
      <c r="F9" s="48">
        <v>193.87</v>
      </c>
      <c r="G9" s="48">
        <v>212.42</v>
      </c>
    </row>
    <row r="10" spans="1:9" ht="18.95" customHeight="1" x14ac:dyDescent="0.2">
      <c r="A10" s="117" t="s">
        <v>9</v>
      </c>
      <c r="B10" s="48">
        <v>4212.08</v>
      </c>
      <c r="C10" s="48">
        <v>7491.97</v>
      </c>
      <c r="D10" s="48">
        <v>2657.35</v>
      </c>
      <c r="E10" s="48">
        <v>1824.53</v>
      </c>
      <c r="F10" s="48">
        <v>447.31</v>
      </c>
      <c r="G10" s="48">
        <v>458.87</v>
      </c>
    </row>
    <row r="11" spans="1:9" ht="18.95" customHeight="1" x14ac:dyDescent="0.2">
      <c r="A11" s="117" t="s">
        <v>10</v>
      </c>
      <c r="B11" s="54">
        <v>11948.28</v>
      </c>
      <c r="C11" s="48">
        <v>12404.13</v>
      </c>
      <c r="D11" s="48">
        <v>25658.84</v>
      </c>
      <c r="E11" s="48">
        <v>21427.47</v>
      </c>
      <c r="F11" s="48">
        <v>107.07</v>
      </c>
      <c r="G11" s="48">
        <v>170.64</v>
      </c>
    </row>
    <row r="12" spans="1:9" ht="18.95" customHeight="1" x14ac:dyDescent="0.2">
      <c r="A12" s="117" t="s">
        <v>29</v>
      </c>
      <c r="B12" s="48">
        <v>217522.06</v>
      </c>
      <c r="C12" s="48">
        <v>162177.62</v>
      </c>
      <c r="D12" s="48">
        <v>71017.570000000007</v>
      </c>
      <c r="E12" s="48">
        <v>110925.43</v>
      </c>
      <c r="F12" s="48">
        <v>286.20999999999998</v>
      </c>
      <c r="G12" s="48">
        <v>1283.6199999999999</v>
      </c>
    </row>
    <row r="13" spans="1:9" ht="18.95" customHeight="1" x14ac:dyDescent="0.2">
      <c r="A13" s="117" t="s">
        <v>11</v>
      </c>
      <c r="B13" s="48">
        <v>157714.95000000001</v>
      </c>
      <c r="C13" s="48">
        <v>174479.9</v>
      </c>
      <c r="D13" s="48">
        <v>79572.42</v>
      </c>
      <c r="E13" s="48">
        <v>85676.17</v>
      </c>
      <c r="F13" s="48">
        <v>1794.16</v>
      </c>
      <c r="G13" s="48">
        <v>1871.22</v>
      </c>
    </row>
    <row r="14" spans="1:9" ht="18.95" customHeight="1" x14ac:dyDescent="0.2">
      <c r="A14" s="117" t="s">
        <v>30</v>
      </c>
      <c r="B14" s="48">
        <v>29387.43</v>
      </c>
      <c r="C14" s="48">
        <v>41687.550000000003</v>
      </c>
      <c r="D14" s="50" t="s">
        <v>168</v>
      </c>
      <c r="E14" s="48">
        <v>29589.41</v>
      </c>
      <c r="F14" s="48">
        <v>532.05999999999995</v>
      </c>
      <c r="G14" s="48">
        <v>623.6</v>
      </c>
    </row>
    <row r="15" spans="1:9" ht="18.95" customHeight="1" x14ac:dyDescent="0.2">
      <c r="A15" s="117" t="s">
        <v>12</v>
      </c>
      <c r="B15" s="48">
        <v>28405.84</v>
      </c>
      <c r="C15" s="48">
        <v>22952.23</v>
      </c>
      <c r="D15" s="48">
        <v>30843.06</v>
      </c>
      <c r="E15" s="48">
        <v>40479.300000000003</v>
      </c>
      <c r="F15" s="48">
        <v>493.62</v>
      </c>
      <c r="G15" s="48">
        <v>583.61</v>
      </c>
    </row>
    <row r="16" spans="1:9" ht="18.95" customHeight="1" x14ac:dyDescent="0.2">
      <c r="A16" s="117" t="s">
        <v>13</v>
      </c>
      <c r="B16" s="50" t="s">
        <v>168</v>
      </c>
      <c r="C16" s="50" t="s">
        <v>168</v>
      </c>
      <c r="D16" s="50" t="s">
        <v>168</v>
      </c>
      <c r="E16" s="50" t="s">
        <v>168</v>
      </c>
      <c r="F16" s="48">
        <v>29.37</v>
      </c>
      <c r="G16" s="48">
        <v>113.54</v>
      </c>
    </row>
    <row r="17" spans="1:14" ht="18.95" customHeight="1" x14ac:dyDescent="0.2">
      <c r="A17" s="117" t="s">
        <v>31</v>
      </c>
      <c r="B17" s="48">
        <v>4168.92</v>
      </c>
      <c r="C17" s="54">
        <v>3138.92</v>
      </c>
      <c r="D17" s="48">
        <v>10311.459999999999</v>
      </c>
      <c r="E17" s="54">
        <v>12432.82</v>
      </c>
      <c r="F17" s="48">
        <v>67.83</v>
      </c>
      <c r="G17" s="48">
        <v>82.92</v>
      </c>
    </row>
    <row r="18" spans="1:14" ht="18.95" customHeight="1" x14ac:dyDescent="0.2">
      <c r="A18" s="117" t="s">
        <v>14</v>
      </c>
      <c r="B18" s="50" t="s">
        <v>168</v>
      </c>
      <c r="C18" s="50" t="s">
        <v>168</v>
      </c>
      <c r="D18" s="50" t="s">
        <v>168</v>
      </c>
      <c r="E18" s="50" t="s">
        <v>168</v>
      </c>
      <c r="F18" s="48">
        <v>256.37</v>
      </c>
      <c r="G18" s="48">
        <v>311.98</v>
      </c>
      <c r="I18" s="18"/>
    </row>
    <row r="19" spans="1:14" s="4" customFormat="1" ht="18.95" customHeight="1" x14ac:dyDescent="0.2">
      <c r="A19" s="118" t="s">
        <v>140</v>
      </c>
      <c r="B19" s="101">
        <v>877004.64</v>
      </c>
      <c r="C19" s="102">
        <v>886302.05</v>
      </c>
      <c r="D19" s="102">
        <v>577062.22</v>
      </c>
      <c r="E19" s="102">
        <v>551100.19999999995</v>
      </c>
      <c r="F19" s="102">
        <v>9469.43</v>
      </c>
      <c r="G19" s="102">
        <v>11350.14</v>
      </c>
      <c r="I19" s="20"/>
      <c r="J19" s="20"/>
      <c r="K19" s="20"/>
      <c r="L19" s="20"/>
      <c r="M19" s="20"/>
      <c r="N19" s="20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22.5" customHeight="1" x14ac:dyDescent="0.2">
      <c r="A23" s="44" t="s">
        <v>160</v>
      </c>
      <c r="B23" s="7"/>
      <c r="C23" s="7"/>
      <c r="D23" s="7"/>
      <c r="E23" s="7"/>
      <c r="F23" s="7"/>
      <c r="G23" s="5"/>
    </row>
    <row r="24" spans="1:14" ht="22.5" customHeight="1" x14ac:dyDescent="0.2">
      <c r="A24" s="45" t="s">
        <v>21</v>
      </c>
      <c r="B24" s="45"/>
      <c r="C24" s="45"/>
      <c r="D24" s="45"/>
      <c r="E24" s="45"/>
      <c r="F24" s="45"/>
      <c r="G24" s="45"/>
    </row>
    <row r="25" spans="1:14" ht="20.100000000000001" customHeight="1" x14ac:dyDescent="0.2">
      <c r="A25" s="168" t="s">
        <v>20</v>
      </c>
      <c r="B25" s="9" t="s">
        <v>15</v>
      </c>
      <c r="C25" s="23"/>
      <c r="D25" s="23"/>
      <c r="E25" s="23"/>
      <c r="F25" s="23"/>
      <c r="G25" s="23"/>
    </row>
    <row r="26" spans="1:14" ht="20.100000000000001" customHeight="1" x14ac:dyDescent="0.2">
      <c r="A26" s="169"/>
      <c r="B26" s="24" t="s">
        <v>22</v>
      </c>
      <c r="C26" s="25"/>
      <c r="D26" s="24" t="s">
        <v>16</v>
      </c>
      <c r="E26" s="24"/>
      <c r="F26" s="24" t="s">
        <v>17</v>
      </c>
      <c r="G26" s="24"/>
    </row>
    <row r="27" spans="1:14" ht="20.100000000000001" customHeight="1" x14ac:dyDescent="0.2">
      <c r="A27" s="170"/>
      <c r="B27" s="26">
        <v>2020</v>
      </c>
      <c r="C27" s="26">
        <v>2019</v>
      </c>
      <c r="D27" s="26">
        <v>2020</v>
      </c>
      <c r="E27" s="26">
        <v>2019</v>
      </c>
      <c r="F27" s="26">
        <v>2020</v>
      </c>
      <c r="G27" s="27">
        <v>2019</v>
      </c>
      <c r="H27" s="31"/>
    </row>
    <row r="28" spans="1:14" ht="15" customHeight="1" x14ac:dyDescent="0.2">
      <c r="A28" s="17"/>
      <c r="B28" s="18"/>
      <c r="C28" s="18"/>
      <c r="D28" s="18"/>
      <c r="E28" s="18"/>
      <c r="F28" s="18"/>
      <c r="G28" s="18"/>
    </row>
    <row r="29" spans="1:14" ht="18.95" customHeight="1" x14ac:dyDescent="0.2">
      <c r="A29" s="117" t="s">
        <v>7</v>
      </c>
      <c r="B29" s="48">
        <v>527323.51</v>
      </c>
      <c r="C29" s="48">
        <v>626629.47</v>
      </c>
      <c r="D29" s="48">
        <v>484161.63</v>
      </c>
      <c r="E29" s="48">
        <v>434901.28</v>
      </c>
      <c r="F29" s="48">
        <v>8866.8700000000008</v>
      </c>
      <c r="G29" s="48">
        <v>8978.0400000000009</v>
      </c>
    </row>
    <row r="30" spans="1:14" ht="18.95" customHeight="1" x14ac:dyDescent="0.2">
      <c r="A30" s="117" t="s">
        <v>8</v>
      </c>
      <c r="B30" s="48">
        <v>2042327.38</v>
      </c>
      <c r="C30" s="48">
        <v>2391337.54</v>
      </c>
      <c r="D30" s="48">
        <v>1520429.51</v>
      </c>
      <c r="E30" s="48">
        <v>1578185.23</v>
      </c>
      <c r="F30" s="48">
        <v>33398.85</v>
      </c>
      <c r="G30" s="48">
        <v>35668.65</v>
      </c>
    </row>
    <row r="31" spans="1:14" ht="18.95" customHeight="1" x14ac:dyDescent="0.2">
      <c r="A31" s="117" t="s">
        <v>32</v>
      </c>
      <c r="B31" s="48">
        <v>91046.46</v>
      </c>
      <c r="C31" s="48">
        <v>44020.73</v>
      </c>
      <c r="D31" s="54">
        <v>28172.76</v>
      </c>
      <c r="E31" s="50" t="s">
        <v>168</v>
      </c>
      <c r="F31" s="48">
        <v>1490.93</v>
      </c>
      <c r="G31" s="48">
        <v>1583.5</v>
      </c>
    </row>
    <row r="32" spans="1:14" ht="18.95" customHeight="1" x14ac:dyDescent="0.2">
      <c r="A32" s="117" t="s">
        <v>9</v>
      </c>
      <c r="B32" s="48">
        <v>34128.25</v>
      </c>
      <c r="C32" s="48">
        <v>62441.11</v>
      </c>
      <c r="D32" s="48">
        <v>22411.58</v>
      </c>
      <c r="E32" s="48">
        <v>31866.52</v>
      </c>
      <c r="F32" s="48">
        <v>2965.47</v>
      </c>
      <c r="G32" s="48">
        <v>3191.73</v>
      </c>
    </row>
    <row r="33" spans="1:14" ht="18.95" customHeight="1" x14ac:dyDescent="0.2">
      <c r="A33" s="117" t="s">
        <v>10</v>
      </c>
      <c r="B33" s="54">
        <v>64716.9</v>
      </c>
      <c r="C33" s="48">
        <v>66027.009999999995</v>
      </c>
      <c r="D33" s="48">
        <v>191878.33</v>
      </c>
      <c r="E33" s="48">
        <v>194264.47</v>
      </c>
      <c r="F33" s="48">
        <v>1028.21</v>
      </c>
      <c r="G33" s="48">
        <v>1047.52</v>
      </c>
    </row>
    <row r="34" spans="1:14" ht="18.95" customHeight="1" x14ac:dyDescent="0.2">
      <c r="A34" s="117" t="s">
        <v>29</v>
      </c>
      <c r="B34" s="48">
        <v>1203524.99</v>
      </c>
      <c r="C34" s="48">
        <v>1223626.46</v>
      </c>
      <c r="D34" s="48">
        <v>1051074.76</v>
      </c>
      <c r="E34" s="48">
        <v>1106991.26</v>
      </c>
      <c r="F34" s="48">
        <v>5522.84</v>
      </c>
      <c r="G34" s="48">
        <v>4618.3</v>
      </c>
    </row>
    <row r="35" spans="1:14" ht="18.95" customHeight="1" x14ac:dyDescent="0.2">
      <c r="A35" s="117" t="s">
        <v>11</v>
      </c>
      <c r="B35" s="48">
        <v>1069377.45</v>
      </c>
      <c r="C35" s="48">
        <v>1299419.2</v>
      </c>
      <c r="D35" s="48">
        <v>679388.3</v>
      </c>
      <c r="E35" s="48">
        <v>636241.62</v>
      </c>
      <c r="F35" s="48">
        <v>13642.59</v>
      </c>
      <c r="G35" s="48">
        <v>13872.26</v>
      </c>
    </row>
    <row r="36" spans="1:14" ht="18.95" customHeight="1" x14ac:dyDescent="0.2">
      <c r="A36" s="117" t="s">
        <v>30</v>
      </c>
      <c r="B36" s="48">
        <v>245084.06</v>
      </c>
      <c r="C36" s="48">
        <v>363807.27</v>
      </c>
      <c r="D36" s="48">
        <v>361296.02</v>
      </c>
      <c r="E36" s="48">
        <v>326626.26</v>
      </c>
      <c r="F36" s="48">
        <v>4234.82</v>
      </c>
      <c r="G36" s="48">
        <v>4468.22</v>
      </c>
    </row>
    <row r="37" spans="1:14" ht="18.95" customHeight="1" x14ac:dyDescent="0.2">
      <c r="A37" s="117" t="s">
        <v>12</v>
      </c>
      <c r="B37" s="48">
        <v>227400.95</v>
      </c>
      <c r="C37" s="48">
        <v>208669.88</v>
      </c>
      <c r="D37" s="48">
        <v>382637.17</v>
      </c>
      <c r="E37" s="48">
        <v>380248.45</v>
      </c>
      <c r="F37" s="48">
        <v>3608.69</v>
      </c>
      <c r="G37" s="48">
        <v>3972.89</v>
      </c>
    </row>
    <row r="38" spans="1:14" ht="18.95" customHeight="1" x14ac:dyDescent="0.2">
      <c r="A38" s="117" t="s">
        <v>13</v>
      </c>
      <c r="B38" s="50" t="s">
        <v>168</v>
      </c>
      <c r="C38" s="50" t="s">
        <v>168</v>
      </c>
      <c r="D38" s="50" t="s">
        <v>168</v>
      </c>
      <c r="E38" s="50" t="s">
        <v>168</v>
      </c>
      <c r="F38" s="48">
        <v>686.29</v>
      </c>
      <c r="G38" s="48">
        <v>805.57</v>
      </c>
    </row>
    <row r="39" spans="1:14" ht="18.95" customHeight="1" x14ac:dyDescent="0.2">
      <c r="A39" s="117" t="s">
        <v>31</v>
      </c>
      <c r="B39" s="48">
        <v>19823.48</v>
      </c>
      <c r="C39" s="50" t="s">
        <v>168</v>
      </c>
      <c r="D39" s="54">
        <v>81437.45</v>
      </c>
      <c r="E39" s="54">
        <v>89140.37</v>
      </c>
      <c r="F39" s="54">
        <v>488.88</v>
      </c>
      <c r="G39" s="48">
        <v>516.57000000000005</v>
      </c>
    </row>
    <row r="40" spans="1:14" ht="18.95" customHeight="1" x14ac:dyDescent="0.2">
      <c r="A40" s="117" t="s">
        <v>14</v>
      </c>
      <c r="B40" s="50" t="s">
        <v>168</v>
      </c>
      <c r="C40" s="48">
        <v>100300.65</v>
      </c>
      <c r="D40" s="50" t="s">
        <v>168</v>
      </c>
      <c r="E40" s="48">
        <v>262553.12</v>
      </c>
      <c r="F40" s="48">
        <v>2070.2399999999998</v>
      </c>
      <c r="G40" s="48">
        <v>2171.87</v>
      </c>
      <c r="I40" s="18"/>
    </row>
    <row r="41" spans="1:14" ht="18.95" customHeight="1" x14ac:dyDescent="0.2">
      <c r="A41" s="118" t="s">
        <v>139</v>
      </c>
      <c r="B41" s="101">
        <v>5636552.21</v>
      </c>
      <c r="C41" s="102">
        <v>6421129.7800000003</v>
      </c>
      <c r="D41" s="102">
        <v>5104827.8899999997</v>
      </c>
      <c r="E41" s="102">
        <v>5048812.7699999996</v>
      </c>
      <c r="F41" s="102">
        <v>78004.679999999993</v>
      </c>
      <c r="G41" s="102">
        <v>80895.12</v>
      </c>
      <c r="H41" s="22"/>
      <c r="I41" s="20"/>
      <c r="J41" s="20"/>
      <c r="K41" s="20"/>
      <c r="L41" s="20"/>
      <c r="M41" s="20"/>
      <c r="N41" s="20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9" ht="22.5" customHeight="1" x14ac:dyDescent="0.2">
      <c r="A1" s="44" t="s">
        <v>161</v>
      </c>
      <c r="B1" s="7"/>
      <c r="C1" s="7"/>
      <c r="D1" s="7"/>
      <c r="E1" s="7"/>
      <c r="F1" s="7"/>
      <c r="G1" s="7"/>
    </row>
    <row r="2" spans="1:9" ht="22.5" customHeight="1" x14ac:dyDescent="0.2">
      <c r="A2" s="45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8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9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70"/>
      <c r="B5" s="26">
        <v>2020</v>
      </c>
      <c r="C5" s="26">
        <v>2019</v>
      </c>
      <c r="D5" s="26">
        <v>2020</v>
      </c>
      <c r="E5" s="26">
        <v>2019</v>
      </c>
      <c r="F5" s="26">
        <v>2020</v>
      </c>
      <c r="G5" s="27">
        <v>2019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17" t="s">
        <v>7</v>
      </c>
      <c r="B7" s="48">
        <v>79645.8</v>
      </c>
      <c r="C7" s="48">
        <v>57823.45</v>
      </c>
      <c r="D7" s="48">
        <v>468241.67</v>
      </c>
      <c r="E7" s="48">
        <v>459786.71</v>
      </c>
      <c r="F7" s="48">
        <v>22947.48</v>
      </c>
      <c r="G7" s="48">
        <v>27769.02</v>
      </c>
      <c r="H7" s="2"/>
      <c r="I7" s="3"/>
    </row>
    <row r="8" spans="1:9" ht="18" customHeight="1" x14ac:dyDescent="0.2">
      <c r="A8" s="117" t="s">
        <v>8</v>
      </c>
      <c r="B8" s="48">
        <v>231524.03</v>
      </c>
      <c r="C8" s="48">
        <v>182000.46</v>
      </c>
      <c r="D8" s="48">
        <v>2016380.64</v>
      </c>
      <c r="E8" s="48">
        <v>1983134.35</v>
      </c>
      <c r="F8" s="48">
        <v>27130.560000000001</v>
      </c>
      <c r="G8" s="48">
        <v>23616.79</v>
      </c>
    </row>
    <row r="9" spans="1:9" ht="18" customHeight="1" x14ac:dyDescent="0.2">
      <c r="A9" s="117" t="s">
        <v>32</v>
      </c>
      <c r="B9" s="48">
        <v>40511.03</v>
      </c>
      <c r="C9" s="48">
        <v>27145.759999999998</v>
      </c>
      <c r="D9" s="48">
        <v>335156.28999999998</v>
      </c>
      <c r="E9" s="54">
        <v>332778.28999999998</v>
      </c>
      <c r="F9" s="48">
        <v>2435.06</v>
      </c>
      <c r="G9" s="48">
        <v>3257.28</v>
      </c>
    </row>
    <row r="10" spans="1:9" ht="18" customHeight="1" x14ac:dyDescent="0.2">
      <c r="A10" s="117" t="s">
        <v>9</v>
      </c>
      <c r="B10" s="48">
        <v>33288.35</v>
      </c>
      <c r="C10" s="48">
        <v>40351.5</v>
      </c>
      <c r="D10" s="48">
        <v>155514.06</v>
      </c>
      <c r="E10" s="48">
        <v>166448.16</v>
      </c>
      <c r="F10" s="48">
        <v>727.54</v>
      </c>
      <c r="G10" s="48">
        <v>2693.5</v>
      </c>
    </row>
    <row r="11" spans="1:9" ht="18" customHeight="1" x14ac:dyDescent="0.2">
      <c r="A11" s="117" t="s">
        <v>10</v>
      </c>
      <c r="B11" s="48">
        <v>40656.269999999997</v>
      </c>
      <c r="C11" s="48">
        <v>33522.879999999997</v>
      </c>
      <c r="D11" s="48">
        <v>227106.57</v>
      </c>
      <c r="E11" s="48">
        <v>228231.85</v>
      </c>
      <c r="F11" s="48">
        <v>19442.37</v>
      </c>
      <c r="G11" s="48">
        <v>12280.4</v>
      </c>
    </row>
    <row r="12" spans="1:9" ht="18" customHeight="1" x14ac:dyDescent="0.2">
      <c r="A12" s="117" t="s">
        <v>29</v>
      </c>
      <c r="B12" s="48">
        <v>131711.85999999999</v>
      </c>
      <c r="C12" s="48">
        <v>103557.63</v>
      </c>
      <c r="D12" s="48">
        <v>640642.14</v>
      </c>
      <c r="E12" s="48">
        <v>634435.68999999994</v>
      </c>
      <c r="F12" s="48">
        <v>46648.22</v>
      </c>
      <c r="G12" s="48">
        <v>52447.93</v>
      </c>
    </row>
    <row r="13" spans="1:9" ht="18" customHeight="1" x14ac:dyDescent="0.2">
      <c r="A13" s="117" t="s">
        <v>11</v>
      </c>
      <c r="B13" s="48">
        <v>215333.86</v>
      </c>
      <c r="C13" s="48">
        <v>171581.98</v>
      </c>
      <c r="D13" s="48">
        <v>1760264.56</v>
      </c>
      <c r="E13" s="48">
        <v>1775708.93</v>
      </c>
      <c r="F13" s="48">
        <v>19061.86</v>
      </c>
      <c r="G13" s="48">
        <v>15341.91</v>
      </c>
    </row>
    <row r="14" spans="1:9" ht="18" customHeight="1" x14ac:dyDescent="0.2">
      <c r="A14" s="117" t="s">
        <v>30</v>
      </c>
      <c r="B14" s="48">
        <v>86248.1</v>
      </c>
      <c r="C14" s="48">
        <v>76388.539999999994</v>
      </c>
      <c r="D14" s="48">
        <v>427969.06</v>
      </c>
      <c r="E14" s="48">
        <v>424591.95</v>
      </c>
      <c r="F14" s="48">
        <v>8347</v>
      </c>
      <c r="G14" s="48">
        <v>9146.23</v>
      </c>
    </row>
    <row r="15" spans="1:9" ht="18" customHeight="1" x14ac:dyDescent="0.2">
      <c r="A15" s="117" t="s">
        <v>12</v>
      </c>
      <c r="B15" s="48">
        <v>74292.56</v>
      </c>
      <c r="C15" s="48">
        <v>71040.58</v>
      </c>
      <c r="D15" s="48">
        <v>565352.51</v>
      </c>
      <c r="E15" s="48">
        <v>588510.5</v>
      </c>
      <c r="F15" s="48">
        <v>4372.76</v>
      </c>
      <c r="G15" s="48">
        <v>9685.08</v>
      </c>
    </row>
    <row r="16" spans="1:9" ht="18" customHeight="1" x14ac:dyDescent="0.2">
      <c r="A16" s="117" t="s">
        <v>13</v>
      </c>
      <c r="B16" s="48">
        <v>2540.09</v>
      </c>
      <c r="C16" s="48">
        <v>3133.81</v>
      </c>
      <c r="D16" s="48">
        <v>156271.54999999999</v>
      </c>
      <c r="E16" s="48">
        <v>170828.02</v>
      </c>
      <c r="F16" s="48">
        <v>417.53</v>
      </c>
      <c r="G16" s="48">
        <v>729.13</v>
      </c>
    </row>
    <row r="17" spans="1:14" ht="18" customHeight="1" x14ac:dyDescent="0.2">
      <c r="A17" s="117" t="s">
        <v>31</v>
      </c>
      <c r="B17" s="55">
        <v>91847.27</v>
      </c>
      <c r="C17" s="48">
        <v>95389.75</v>
      </c>
      <c r="D17" s="48">
        <v>202653.16</v>
      </c>
      <c r="E17" s="48">
        <v>213354.53</v>
      </c>
      <c r="F17" s="48">
        <v>12131.35</v>
      </c>
      <c r="G17" s="48">
        <v>14719.17</v>
      </c>
    </row>
    <row r="18" spans="1:14" ht="18" customHeight="1" x14ac:dyDescent="0.2">
      <c r="A18" s="117" t="s">
        <v>14</v>
      </c>
      <c r="B18" s="55">
        <v>34486.449999999997</v>
      </c>
      <c r="C18" s="48">
        <v>37350.67</v>
      </c>
      <c r="D18" s="48">
        <v>262484.76</v>
      </c>
      <c r="E18" s="48">
        <v>227695.21</v>
      </c>
      <c r="F18" s="48">
        <v>3070.61</v>
      </c>
      <c r="G18" s="48">
        <v>4412.7700000000004</v>
      </c>
      <c r="I18" s="18"/>
    </row>
    <row r="19" spans="1:14" s="4" customFormat="1" ht="18" customHeight="1" x14ac:dyDescent="0.2">
      <c r="A19" s="118" t="s">
        <v>140</v>
      </c>
      <c r="B19" s="101">
        <v>1062085.67</v>
      </c>
      <c r="C19" s="102">
        <v>899287.01</v>
      </c>
      <c r="D19" s="102">
        <v>7218036.9699999997</v>
      </c>
      <c r="E19" s="102">
        <v>7205504.1900000004</v>
      </c>
      <c r="F19" s="102">
        <v>166732.34</v>
      </c>
      <c r="G19" s="102">
        <v>176099.21</v>
      </c>
      <c r="H19" s="21"/>
      <c r="I19" s="46"/>
      <c r="J19" s="46"/>
      <c r="K19" s="46"/>
      <c r="L19" s="46"/>
      <c r="M19" s="46"/>
      <c r="N19" s="46"/>
    </row>
    <row r="20" spans="1:14" ht="18" customHeight="1" x14ac:dyDescent="0.2"/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4" t="s">
        <v>162</v>
      </c>
      <c r="B23" s="5"/>
      <c r="C23" s="5"/>
      <c r="D23" s="5"/>
      <c r="E23" s="5"/>
      <c r="F23" s="5"/>
      <c r="G23" s="5"/>
    </row>
    <row r="24" spans="1:14" ht="22.5" customHeight="1" x14ac:dyDescent="0.2">
      <c r="A24" s="45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8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9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0"/>
      <c r="B27" s="26">
        <v>2020</v>
      </c>
      <c r="C27" s="26">
        <v>2019</v>
      </c>
      <c r="D27" s="26">
        <v>2020</v>
      </c>
      <c r="E27" s="26">
        <v>2019</v>
      </c>
      <c r="F27" s="26">
        <v>2020</v>
      </c>
      <c r="G27" s="27">
        <v>2019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17" t="s">
        <v>7</v>
      </c>
      <c r="B29" s="48">
        <v>447956.39</v>
      </c>
      <c r="C29" s="48">
        <v>403875.43</v>
      </c>
      <c r="D29" s="48">
        <v>3426514.17</v>
      </c>
      <c r="E29" s="48">
        <v>3702459.92</v>
      </c>
      <c r="F29" s="48">
        <v>259007.95</v>
      </c>
      <c r="G29" s="48">
        <v>236055.36</v>
      </c>
    </row>
    <row r="30" spans="1:14" ht="18" customHeight="1" x14ac:dyDescent="0.2">
      <c r="A30" s="117" t="s">
        <v>8</v>
      </c>
      <c r="B30" s="48">
        <v>1448006.97</v>
      </c>
      <c r="C30" s="48">
        <v>1243833.32</v>
      </c>
      <c r="D30" s="48">
        <v>14029725.5</v>
      </c>
      <c r="E30" s="48">
        <v>14932597.779999999</v>
      </c>
      <c r="F30" s="48">
        <v>250960.13</v>
      </c>
      <c r="G30" s="48">
        <v>235954.69</v>
      </c>
    </row>
    <row r="31" spans="1:14" ht="18" customHeight="1" x14ac:dyDescent="0.2">
      <c r="A31" s="117" t="s">
        <v>32</v>
      </c>
      <c r="B31" s="48">
        <v>225316.65</v>
      </c>
      <c r="C31" s="48">
        <v>210838.09</v>
      </c>
      <c r="D31" s="48">
        <v>2522057.66</v>
      </c>
      <c r="E31" s="48">
        <v>2511049.36</v>
      </c>
      <c r="F31" s="48">
        <v>20042.7</v>
      </c>
      <c r="G31" s="48">
        <v>22953.87</v>
      </c>
    </row>
    <row r="32" spans="1:14" ht="18" customHeight="1" x14ac:dyDescent="0.2">
      <c r="A32" s="117" t="s">
        <v>9</v>
      </c>
      <c r="B32" s="48">
        <v>226672.51</v>
      </c>
      <c r="C32" s="48">
        <v>327289.44</v>
      </c>
      <c r="D32" s="48">
        <v>1036100.78</v>
      </c>
      <c r="E32" s="48">
        <v>1237590.73</v>
      </c>
      <c r="F32" s="48">
        <v>6410.7</v>
      </c>
      <c r="G32" s="48">
        <v>37393.1</v>
      </c>
    </row>
    <row r="33" spans="1:14" ht="18" customHeight="1" x14ac:dyDescent="0.2">
      <c r="A33" s="117" t="s">
        <v>10</v>
      </c>
      <c r="B33" s="48">
        <v>212674.22</v>
      </c>
      <c r="C33" s="48">
        <v>203892.26</v>
      </c>
      <c r="D33" s="48">
        <v>1716569.21</v>
      </c>
      <c r="E33" s="48">
        <v>1809102.12</v>
      </c>
      <c r="F33" s="48">
        <v>117823.02</v>
      </c>
      <c r="G33" s="48">
        <v>104415.59</v>
      </c>
    </row>
    <row r="34" spans="1:14" ht="18" customHeight="1" x14ac:dyDescent="0.2">
      <c r="A34" s="117" t="s">
        <v>29</v>
      </c>
      <c r="B34" s="48">
        <v>760404.42</v>
      </c>
      <c r="C34" s="48">
        <v>647839.77</v>
      </c>
      <c r="D34" s="48">
        <v>4909296.76</v>
      </c>
      <c r="E34" s="48">
        <v>4985344.66</v>
      </c>
      <c r="F34" s="48">
        <v>294736.43</v>
      </c>
      <c r="G34" s="48">
        <v>437013.26</v>
      </c>
    </row>
    <row r="35" spans="1:14" ht="18" customHeight="1" x14ac:dyDescent="0.2">
      <c r="A35" s="117" t="s">
        <v>11</v>
      </c>
      <c r="B35" s="48">
        <v>1457075.99</v>
      </c>
      <c r="C35" s="48">
        <v>1308789.77</v>
      </c>
      <c r="D35" s="48">
        <v>12606496.83</v>
      </c>
      <c r="E35" s="48">
        <v>13722552.26</v>
      </c>
      <c r="F35" s="48">
        <v>147571.37</v>
      </c>
      <c r="G35" s="48">
        <v>132498.13</v>
      </c>
    </row>
    <row r="36" spans="1:14" ht="18" customHeight="1" x14ac:dyDescent="0.2">
      <c r="A36" s="117" t="s">
        <v>30</v>
      </c>
      <c r="B36" s="48">
        <v>624168.78</v>
      </c>
      <c r="C36" s="48">
        <v>627238.77</v>
      </c>
      <c r="D36" s="48">
        <v>3049330.24</v>
      </c>
      <c r="E36" s="48">
        <v>3321218.97</v>
      </c>
      <c r="F36" s="48">
        <v>103280.4</v>
      </c>
      <c r="G36" s="48">
        <v>78114.06</v>
      </c>
    </row>
    <row r="37" spans="1:14" ht="18" customHeight="1" x14ac:dyDescent="0.2">
      <c r="A37" s="117" t="s">
        <v>12</v>
      </c>
      <c r="B37" s="48">
        <v>514013.97</v>
      </c>
      <c r="C37" s="48">
        <v>521276.47</v>
      </c>
      <c r="D37" s="48">
        <v>4585740.5199999996</v>
      </c>
      <c r="E37" s="48">
        <v>4744014.58</v>
      </c>
      <c r="F37" s="48">
        <v>62694.8</v>
      </c>
      <c r="G37" s="48">
        <v>62408.98</v>
      </c>
    </row>
    <row r="38" spans="1:14" ht="18" customHeight="1" x14ac:dyDescent="0.2">
      <c r="A38" s="117" t="s">
        <v>13</v>
      </c>
      <c r="B38" s="48">
        <v>13874.88</v>
      </c>
      <c r="C38" s="48">
        <v>13126.23</v>
      </c>
      <c r="D38" s="48">
        <v>1234900.2</v>
      </c>
      <c r="E38" s="48">
        <v>1265116.83</v>
      </c>
      <c r="F38" s="48">
        <v>5944.17</v>
      </c>
      <c r="G38" s="48">
        <v>5805.58</v>
      </c>
    </row>
    <row r="39" spans="1:14" ht="18" customHeight="1" x14ac:dyDescent="0.2">
      <c r="A39" s="117" t="s">
        <v>31</v>
      </c>
      <c r="B39" s="48">
        <v>560158.6</v>
      </c>
      <c r="C39" s="48">
        <v>759531.28</v>
      </c>
      <c r="D39" s="48">
        <v>1398230.83</v>
      </c>
      <c r="E39" s="48">
        <v>1716218.23</v>
      </c>
      <c r="F39" s="48">
        <v>84750.75</v>
      </c>
      <c r="G39" s="48">
        <v>105017.43</v>
      </c>
    </row>
    <row r="40" spans="1:14" ht="18" customHeight="1" x14ac:dyDescent="0.2">
      <c r="A40" s="117" t="s">
        <v>14</v>
      </c>
      <c r="B40" s="48">
        <v>253488.15</v>
      </c>
      <c r="C40" s="48">
        <v>271584.12</v>
      </c>
      <c r="D40" s="48">
        <v>1833370.39</v>
      </c>
      <c r="E40" s="48">
        <v>1736942.79</v>
      </c>
      <c r="F40" s="48">
        <v>33459.1</v>
      </c>
      <c r="G40" s="48">
        <v>46222.33</v>
      </c>
      <c r="I40" s="18"/>
    </row>
    <row r="41" spans="1:14" ht="18" customHeight="1" x14ac:dyDescent="0.2">
      <c r="A41" s="118" t="s">
        <v>139</v>
      </c>
      <c r="B41" s="101">
        <v>6743811.5300000003</v>
      </c>
      <c r="C41" s="102">
        <v>6539114.9500000002</v>
      </c>
      <c r="D41" s="102">
        <v>52348333.090000004</v>
      </c>
      <c r="E41" s="102">
        <v>55684208.229999997</v>
      </c>
      <c r="F41" s="102">
        <v>1386681.52</v>
      </c>
      <c r="G41" s="102">
        <v>1503852.38</v>
      </c>
      <c r="H41" s="22"/>
      <c r="I41" s="46"/>
      <c r="J41" s="46"/>
      <c r="K41" s="46"/>
      <c r="L41" s="46"/>
      <c r="M41" s="46"/>
      <c r="N41" s="46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9" ht="22.5" customHeight="1" x14ac:dyDescent="0.2">
      <c r="A1" s="44" t="s">
        <v>163</v>
      </c>
      <c r="B1" s="7"/>
      <c r="C1" s="7"/>
      <c r="D1" s="7"/>
      <c r="E1" s="7"/>
      <c r="F1" s="7"/>
      <c r="G1" s="7"/>
    </row>
    <row r="2" spans="1:9" ht="22.5" customHeight="1" x14ac:dyDescent="0.2">
      <c r="A2" s="45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8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9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70"/>
      <c r="B5" s="26">
        <v>2020</v>
      </c>
      <c r="C5" s="26">
        <v>2019</v>
      </c>
      <c r="D5" s="26">
        <v>2020</v>
      </c>
      <c r="E5" s="26">
        <v>2019</v>
      </c>
      <c r="F5" s="26">
        <v>2020</v>
      </c>
      <c r="G5" s="27">
        <v>2019</v>
      </c>
      <c r="H5" s="31"/>
    </row>
    <row r="6" spans="1:9" ht="15" customHeight="1" x14ac:dyDescent="0.2">
      <c r="A6" s="17"/>
      <c r="B6" s="18"/>
      <c r="C6" s="18"/>
      <c r="D6" s="18"/>
      <c r="E6" s="18"/>
      <c r="F6" s="18"/>
      <c r="G6" s="18"/>
    </row>
    <row r="7" spans="1:9" ht="18.95" customHeight="1" x14ac:dyDescent="0.2">
      <c r="A7" s="117" t="s">
        <v>7</v>
      </c>
      <c r="B7" s="48">
        <v>61547.19</v>
      </c>
      <c r="C7" s="48">
        <v>39835.33</v>
      </c>
      <c r="D7" s="48">
        <v>370933.39</v>
      </c>
      <c r="E7" s="48">
        <v>366073.55</v>
      </c>
      <c r="F7" s="48">
        <v>3395.72</v>
      </c>
      <c r="G7" s="48">
        <v>2878.28</v>
      </c>
      <c r="H7" s="2"/>
      <c r="I7" s="3"/>
    </row>
    <row r="8" spans="1:9" ht="18.95" customHeight="1" x14ac:dyDescent="0.2">
      <c r="A8" s="117" t="s">
        <v>8</v>
      </c>
      <c r="B8" s="48">
        <v>172378.02</v>
      </c>
      <c r="C8" s="48">
        <v>142178.96</v>
      </c>
      <c r="D8" s="48">
        <v>1541625.19</v>
      </c>
      <c r="E8" s="48">
        <v>1509322.15</v>
      </c>
      <c r="F8" s="48">
        <v>12753.28</v>
      </c>
      <c r="G8" s="48">
        <v>9577.02</v>
      </c>
    </row>
    <row r="9" spans="1:9" ht="18.95" customHeight="1" x14ac:dyDescent="0.2">
      <c r="A9" s="117" t="s">
        <v>32</v>
      </c>
      <c r="B9" s="48">
        <v>37020.28</v>
      </c>
      <c r="C9" s="48">
        <v>26337.15</v>
      </c>
      <c r="D9" s="48">
        <v>325174.34999999998</v>
      </c>
      <c r="E9" s="54">
        <v>325148.63</v>
      </c>
      <c r="F9" s="48">
        <v>2352.71</v>
      </c>
      <c r="G9" s="48">
        <v>2618.0500000000002</v>
      </c>
    </row>
    <row r="10" spans="1:9" ht="18.95" customHeight="1" x14ac:dyDescent="0.2">
      <c r="A10" s="117" t="s">
        <v>9</v>
      </c>
      <c r="B10" s="48">
        <v>31762.79</v>
      </c>
      <c r="C10" s="48">
        <v>39407.5</v>
      </c>
      <c r="D10" s="48">
        <v>149893.79</v>
      </c>
      <c r="E10" s="48">
        <v>157731.35999999999</v>
      </c>
      <c r="F10" s="48">
        <v>556.63</v>
      </c>
      <c r="G10" s="48">
        <v>2578.9299999999998</v>
      </c>
    </row>
    <row r="11" spans="1:9" ht="18.95" customHeight="1" x14ac:dyDescent="0.2">
      <c r="A11" s="117" t="s">
        <v>10</v>
      </c>
      <c r="B11" s="48">
        <v>35423.93</v>
      </c>
      <c r="C11" s="48">
        <v>26791.93</v>
      </c>
      <c r="D11" s="48">
        <v>204448.77</v>
      </c>
      <c r="E11" s="48">
        <v>204263.36</v>
      </c>
      <c r="F11" s="48">
        <v>9618.32</v>
      </c>
      <c r="G11" s="48">
        <v>8977.6</v>
      </c>
    </row>
    <row r="12" spans="1:9" ht="18.95" customHeight="1" x14ac:dyDescent="0.2">
      <c r="A12" s="117" t="s">
        <v>29</v>
      </c>
      <c r="B12" s="48">
        <v>60001.120000000003</v>
      </c>
      <c r="C12" s="48">
        <v>64195.44</v>
      </c>
      <c r="D12" s="48">
        <v>467725.97</v>
      </c>
      <c r="E12" s="48">
        <v>449006.26</v>
      </c>
      <c r="F12" s="48">
        <v>2449.29</v>
      </c>
      <c r="G12" s="48">
        <v>2852.88</v>
      </c>
    </row>
    <row r="13" spans="1:9" ht="18.95" customHeight="1" x14ac:dyDescent="0.2">
      <c r="A13" s="117" t="s">
        <v>11</v>
      </c>
      <c r="B13" s="48">
        <v>179927.4</v>
      </c>
      <c r="C13" s="48">
        <v>140078.82</v>
      </c>
      <c r="D13" s="48">
        <v>1558894.11</v>
      </c>
      <c r="E13" s="48">
        <v>1547045.35</v>
      </c>
      <c r="F13" s="48">
        <v>16757.240000000002</v>
      </c>
      <c r="G13" s="48">
        <v>13481.36</v>
      </c>
    </row>
    <row r="14" spans="1:9" ht="18.95" customHeight="1" x14ac:dyDescent="0.2">
      <c r="A14" s="117" t="s">
        <v>30</v>
      </c>
      <c r="B14" s="48">
        <v>64676.12</v>
      </c>
      <c r="C14" s="48">
        <v>56251.48</v>
      </c>
      <c r="D14" s="48">
        <v>390014.74</v>
      </c>
      <c r="E14" s="48">
        <v>381550.47</v>
      </c>
      <c r="F14" s="48">
        <v>5293.95</v>
      </c>
      <c r="G14" s="48">
        <v>424.21</v>
      </c>
    </row>
    <row r="15" spans="1:9" ht="18.95" customHeight="1" x14ac:dyDescent="0.2">
      <c r="A15" s="117" t="s">
        <v>12</v>
      </c>
      <c r="B15" s="48">
        <v>69294.41</v>
      </c>
      <c r="C15" s="48">
        <v>66129.100000000006</v>
      </c>
      <c r="D15" s="48">
        <v>510717.31</v>
      </c>
      <c r="E15" s="48">
        <v>532831.27</v>
      </c>
      <c r="F15" s="48">
        <v>4263.59</v>
      </c>
      <c r="G15" s="48">
        <v>6260.65</v>
      </c>
    </row>
    <row r="16" spans="1:9" ht="18.95" customHeight="1" x14ac:dyDescent="0.2">
      <c r="A16" s="117" t="s">
        <v>13</v>
      </c>
      <c r="B16" s="48">
        <v>2538.9</v>
      </c>
      <c r="C16" s="48">
        <v>3117.42</v>
      </c>
      <c r="D16" s="48">
        <v>155695.67000000001</v>
      </c>
      <c r="E16" s="48">
        <v>169649.77</v>
      </c>
      <c r="F16" s="48">
        <v>414.73</v>
      </c>
      <c r="G16" s="48">
        <v>726.13</v>
      </c>
    </row>
    <row r="17" spans="1:14" ht="18.95" customHeight="1" x14ac:dyDescent="0.2">
      <c r="A17" s="117" t="s">
        <v>31</v>
      </c>
      <c r="B17" s="55">
        <v>91510.85</v>
      </c>
      <c r="C17" s="48">
        <v>93616.8</v>
      </c>
      <c r="D17" s="48">
        <v>194500.13</v>
      </c>
      <c r="E17" s="48">
        <v>207820.28</v>
      </c>
      <c r="F17" s="48">
        <v>6072.59</v>
      </c>
      <c r="G17" s="48">
        <v>6371.71</v>
      </c>
    </row>
    <row r="18" spans="1:14" ht="18.95" customHeight="1" x14ac:dyDescent="0.2">
      <c r="A18" s="117" t="s">
        <v>14</v>
      </c>
      <c r="B18" s="55">
        <v>24086.75</v>
      </c>
      <c r="C18" s="48">
        <v>25969.279999999999</v>
      </c>
      <c r="D18" s="48">
        <v>217871.94</v>
      </c>
      <c r="E18" s="48">
        <v>198912.78</v>
      </c>
      <c r="F18" s="48">
        <v>1727.52</v>
      </c>
      <c r="G18" s="48">
        <v>2126.7600000000002</v>
      </c>
      <c r="I18" s="18"/>
    </row>
    <row r="19" spans="1:14" s="4" customFormat="1" ht="18.95" customHeight="1" x14ac:dyDescent="0.2">
      <c r="A19" s="118" t="s">
        <v>140</v>
      </c>
      <c r="B19" s="101">
        <v>830167.76</v>
      </c>
      <c r="C19" s="102">
        <v>723909.21</v>
      </c>
      <c r="D19" s="102">
        <v>6087495.3600000003</v>
      </c>
      <c r="E19" s="102">
        <v>6049355.2300000004</v>
      </c>
      <c r="F19" s="102">
        <v>65655.570000000007</v>
      </c>
      <c r="G19" s="102">
        <v>58873.58</v>
      </c>
      <c r="H19" s="21"/>
      <c r="I19" s="46"/>
      <c r="J19" s="46"/>
      <c r="K19" s="46"/>
      <c r="L19" s="46"/>
      <c r="M19" s="46"/>
      <c r="N19" s="46"/>
    </row>
    <row r="20" spans="1:14" ht="18" customHeight="1" x14ac:dyDescent="0.2">
      <c r="B20" s="2"/>
      <c r="C20" s="2"/>
    </row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4" t="s">
        <v>164</v>
      </c>
      <c r="B23" s="5"/>
      <c r="C23" s="5"/>
      <c r="D23" s="5"/>
      <c r="E23" s="5"/>
      <c r="F23" s="5"/>
      <c r="G23" s="5"/>
    </row>
    <row r="24" spans="1:14" ht="22.5" customHeight="1" x14ac:dyDescent="0.2">
      <c r="A24" s="45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8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9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0"/>
      <c r="B27" s="26">
        <v>2020</v>
      </c>
      <c r="C27" s="26">
        <v>2019</v>
      </c>
      <c r="D27" s="26">
        <v>2020</v>
      </c>
      <c r="E27" s="26">
        <v>2019</v>
      </c>
      <c r="F27" s="26">
        <v>2020</v>
      </c>
      <c r="G27" s="27">
        <v>2019</v>
      </c>
      <c r="H27" s="31"/>
    </row>
    <row r="28" spans="1:14" ht="15" customHeight="1" x14ac:dyDescent="0.2">
      <c r="A28" s="17"/>
      <c r="B28" s="18"/>
      <c r="C28" s="18"/>
      <c r="D28" s="19"/>
      <c r="E28" s="18"/>
      <c r="F28" s="18"/>
      <c r="G28" s="18"/>
    </row>
    <row r="29" spans="1:14" ht="18.95" customHeight="1" x14ac:dyDescent="0.2">
      <c r="A29" s="117" t="s">
        <v>7</v>
      </c>
      <c r="B29" s="48">
        <v>313195.23</v>
      </c>
      <c r="C29" s="48">
        <v>270824.46000000002</v>
      </c>
      <c r="D29" s="48">
        <v>2753522.48</v>
      </c>
      <c r="E29" s="48">
        <v>2967792.31</v>
      </c>
      <c r="F29" s="48">
        <v>46408.79</v>
      </c>
      <c r="G29" s="48">
        <v>33265.15</v>
      </c>
    </row>
    <row r="30" spans="1:14" ht="18.95" customHeight="1" x14ac:dyDescent="0.2">
      <c r="A30" s="117" t="s">
        <v>8</v>
      </c>
      <c r="B30" s="48">
        <v>1028272.95</v>
      </c>
      <c r="C30" s="48">
        <v>938543.68</v>
      </c>
      <c r="D30" s="48">
        <v>10967748.07</v>
      </c>
      <c r="E30" s="48">
        <v>11342459.84</v>
      </c>
      <c r="F30" s="48">
        <v>136515.84</v>
      </c>
      <c r="G30" s="48">
        <v>126190.85</v>
      </c>
    </row>
    <row r="31" spans="1:14" ht="18.95" customHeight="1" x14ac:dyDescent="0.2">
      <c r="A31" s="117" t="s">
        <v>32</v>
      </c>
      <c r="B31" s="48">
        <v>194346.02</v>
      </c>
      <c r="C31" s="48">
        <v>206439.57</v>
      </c>
      <c r="D31" s="48">
        <v>2435960.5299999998</v>
      </c>
      <c r="E31" s="48">
        <v>2466324.84</v>
      </c>
      <c r="F31" s="48">
        <v>16400.310000000001</v>
      </c>
      <c r="G31" s="48">
        <v>18699.64</v>
      </c>
    </row>
    <row r="32" spans="1:14" ht="18.95" customHeight="1" x14ac:dyDescent="0.2">
      <c r="A32" s="117" t="s">
        <v>9</v>
      </c>
      <c r="B32" s="48">
        <v>216036.01</v>
      </c>
      <c r="C32" s="48">
        <v>314991.71000000002</v>
      </c>
      <c r="D32" s="48">
        <v>987541.83</v>
      </c>
      <c r="E32" s="48">
        <v>1157909.1200000001</v>
      </c>
      <c r="F32" s="48">
        <v>6100.85</v>
      </c>
      <c r="G32" s="48">
        <v>31873.08</v>
      </c>
    </row>
    <row r="33" spans="1:14" ht="18.95" customHeight="1" x14ac:dyDescent="0.2">
      <c r="A33" s="117" t="s">
        <v>10</v>
      </c>
      <c r="B33" s="48">
        <v>189187.68</v>
      </c>
      <c r="C33" s="48">
        <v>180034.85</v>
      </c>
      <c r="D33" s="48">
        <v>1517208.91</v>
      </c>
      <c r="E33" s="48">
        <v>1592079.37</v>
      </c>
      <c r="F33" s="48">
        <v>83046.42</v>
      </c>
      <c r="G33" s="48">
        <v>83956.75</v>
      </c>
    </row>
    <row r="34" spans="1:14" ht="18.95" customHeight="1" x14ac:dyDescent="0.2">
      <c r="A34" s="117" t="s">
        <v>29</v>
      </c>
      <c r="B34" s="48">
        <v>362442.23999999999</v>
      </c>
      <c r="C34" s="48">
        <v>401762.76</v>
      </c>
      <c r="D34" s="48">
        <v>3305947.82</v>
      </c>
      <c r="E34" s="48">
        <v>3292525.66</v>
      </c>
      <c r="F34" s="48">
        <v>35924.959999999999</v>
      </c>
      <c r="G34" s="48">
        <v>40673.25</v>
      </c>
    </row>
    <row r="35" spans="1:14" ht="18.95" customHeight="1" x14ac:dyDescent="0.2">
      <c r="A35" s="117" t="s">
        <v>11</v>
      </c>
      <c r="B35" s="48">
        <v>1112116.67</v>
      </c>
      <c r="C35" s="48">
        <v>1068304.48</v>
      </c>
      <c r="D35" s="48">
        <v>11203526.869999999</v>
      </c>
      <c r="E35" s="48">
        <v>12030858.6</v>
      </c>
      <c r="F35" s="48">
        <v>133092.31</v>
      </c>
      <c r="G35" s="48">
        <v>115144</v>
      </c>
    </row>
    <row r="36" spans="1:14" ht="18.95" customHeight="1" x14ac:dyDescent="0.2">
      <c r="A36" s="117" t="s">
        <v>30</v>
      </c>
      <c r="B36" s="48">
        <v>412605.93</v>
      </c>
      <c r="C36" s="48">
        <v>402678.4</v>
      </c>
      <c r="D36" s="48">
        <v>2716438.76</v>
      </c>
      <c r="E36" s="48">
        <v>2924939.44</v>
      </c>
      <c r="F36" s="48">
        <v>37119.83</v>
      </c>
      <c r="G36" s="48">
        <v>4052.21</v>
      </c>
    </row>
    <row r="37" spans="1:14" ht="18.95" customHeight="1" x14ac:dyDescent="0.2">
      <c r="A37" s="117" t="s">
        <v>12</v>
      </c>
      <c r="B37" s="48">
        <v>481129.42</v>
      </c>
      <c r="C37" s="48">
        <v>489773.95</v>
      </c>
      <c r="D37" s="48">
        <v>4023450.76</v>
      </c>
      <c r="E37" s="48">
        <v>4201607.78</v>
      </c>
      <c r="F37" s="48">
        <v>44222.3</v>
      </c>
      <c r="G37" s="48">
        <v>43427.08</v>
      </c>
    </row>
    <row r="38" spans="1:14" ht="18.95" customHeight="1" x14ac:dyDescent="0.2">
      <c r="A38" s="117" t="s">
        <v>13</v>
      </c>
      <c r="B38" s="48">
        <v>13823.4</v>
      </c>
      <c r="C38" s="48">
        <v>13057.34</v>
      </c>
      <c r="D38" s="48">
        <v>1227556.94</v>
      </c>
      <c r="E38" s="48">
        <v>1254815.47</v>
      </c>
      <c r="F38" s="48">
        <v>5911.77</v>
      </c>
      <c r="G38" s="48">
        <v>5775.65</v>
      </c>
    </row>
    <row r="39" spans="1:14" ht="18.95" customHeight="1" x14ac:dyDescent="0.2">
      <c r="A39" s="117" t="s">
        <v>31</v>
      </c>
      <c r="B39" s="48">
        <v>558941.28</v>
      </c>
      <c r="C39" s="48">
        <v>749128.25</v>
      </c>
      <c r="D39" s="48">
        <v>1330921.1000000001</v>
      </c>
      <c r="E39" s="48">
        <v>1655073.31</v>
      </c>
      <c r="F39" s="48">
        <v>51527.99</v>
      </c>
      <c r="G39" s="48">
        <v>61631.44</v>
      </c>
    </row>
    <row r="40" spans="1:14" ht="18.95" customHeight="1" x14ac:dyDescent="0.2">
      <c r="A40" s="117" t="s">
        <v>14</v>
      </c>
      <c r="B40" s="48">
        <v>166528.06</v>
      </c>
      <c r="C40" s="48">
        <v>183577.11</v>
      </c>
      <c r="D40" s="48">
        <v>1524404.69</v>
      </c>
      <c r="E40" s="48">
        <v>1478828.62</v>
      </c>
      <c r="F40" s="48">
        <v>20316.34</v>
      </c>
      <c r="G40" s="48">
        <v>27317.87</v>
      </c>
      <c r="I40" s="18"/>
    </row>
    <row r="41" spans="1:14" ht="18.95" customHeight="1" x14ac:dyDescent="0.2">
      <c r="A41" s="118" t="s">
        <v>139</v>
      </c>
      <c r="B41" s="101">
        <v>5048624.8899999997</v>
      </c>
      <c r="C41" s="102">
        <v>5219116.5599999996</v>
      </c>
      <c r="D41" s="102">
        <v>43994228.759999998</v>
      </c>
      <c r="E41" s="102">
        <v>46365214.359999999</v>
      </c>
      <c r="F41" s="102">
        <v>616587.71</v>
      </c>
      <c r="G41" s="102">
        <v>592006.97</v>
      </c>
      <c r="H41" s="22"/>
      <c r="I41" s="46"/>
      <c r="J41" s="46"/>
      <c r="K41" s="46"/>
      <c r="L41" s="46"/>
      <c r="M41" s="46"/>
      <c r="N41" s="46"/>
    </row>
    <row r="42" spans="1:14" x14ac:dyDescent="0.2">
      <c r="B42" s="2"/>
      <c r="C42" s="2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Normal="100" workbookViewId="0"/>
  </sheetViews>
  <sheetFormatPr baseColWidth="10" defaultColWidth="11.42578125" defaultRowHeight="12" x14ac:dyDescent="0.2"/>
  <cols>
    <col min="1" max="1" width="26.7109375" style="84" customWidth="1"/>
    <col min="2" max="6" width="18.7109375" style="84" customWidth="1"/>
    <col min="7" max="12" width="9.7109375" style="84" customWidth="1"/>
    <col min="13" max="16384" width="11.42578125" style="84"/>
  </cols>
  <sheetData>
    <row r="1" spans="1:8" ht="22.5" customHeight="1" x14ac:dyDescent="0.2">
      <c r="A1" s="82" t="s">
        <v>117</v>
      </c>
      <c r="B1" s="83"/>
      <c r="C1" s="83"/>
      <c r="D1" s="83"/>
      <c r="E1" s="83"/>
    </row>
    <row r="2" spans="1:8" ht="22.5" customHeight="1" x14ac:dyDescent="0.2">
      <c r="A2" s="85" t="s">
        <v>21</v>
      </c>
      <c r="B2" s="86"/>
      <c r="C2" s="86"/>
      <c r="D2" s="86"/>
      <c r="E2" s="86"/>
      <c r="F2" s="87"/>
    </row>
    <row r="3" spans="1:8" ht="20.100000000000001" customHeight="1" x14ac:dyDescent="0.2">
      <c r="A3" s="171" t="s">
        <v>20</v>
      </c>
      <c r="B3" s="88" t="s">
        <v>38</v>
      </c>
      <c r="C3" s="88" t="s">
        <v>118</v>
      </c>
      <c r="D3" s="88" t="s">
        <v>119</v>
      </c>
      <c r="E3" s="88" t="s">
        <v>120</v>
      </c>
      <c r="F3" s="89" t="s">
        <v>38</v>
      </c>
      <c r="G3" s="90"/>
    </row>
    <row r="4" spans="1:8" ht="20.100000000000001" customHeight="1" x14ac:dyDescent="0.2">
      <c r="A4" s="172"/>
      <c r="B4" s="173" t="s">
        <v>55</v>
      </c>
      <c r="C4" s="174"/>
      <c r="D4" s="174"/>
      <c r="E4" s="175"/>
      <c r="F4" s="91" t="s">
        <v>158</v>
      </c>
    </row>
    <row r="5" spans="1:8" ht="20.100000000000001" customHeight="1" x14ac:dyDescent="0.2">
      <c r="A5" s="170"/>
      <c r="B5" s="103">
        <v>2020</v>
      </c>
      <c r="C5" s="104"/>
      <c r="D5" s="104"/>
      <c r="E5" s="104"/>
      <c r="F5" s="104"/>
      <c r="H5" s="145"/>
    </row>
    <row r="6" spans="1:8" ht="15" customHeight="1" x14ac:dyDescent="0.2">
      <c r="A6" s="92"/>
      <c r="B6" s="93"/>
      <c r="C6" s="93"/>
      <c r="D6" s="93"/>
      <c r="E6" s="93"/>
      <c r="H6" s="115"/>
    </row>
    <row r="7" spans="1:8" ht="18.95" customHeight="1" x14ac:dyDescent="0.2">
      <c r="A7" s="117" t="s">
        <v>7</v>
      </c>
      <c r="B7" s="94">
        <v>570834.94999999995</v>
      </c>
      <c r="C7" s="94">
        <v>537619.74</v>
      </c>
      <c r="D7" s="48">
        <v>6009.98</v>
      </c>
      <c r="E7" s="48">
        <v>27205.23</v>
      </c>
      <c r="F7" s="94">
        <v>4133478.51</v>
      </c>
      <c r="G7" s="95"/>
      <c r="H7" s="115"/>
    </row>
    <row r="8" spans="1:8" ht="18.95" customHeight="1" x14ac:dyDescent="0.2">
      <c r="A8" s="117" t="s">
        <v>8</v>
      </c>
      <c r="B8" s="94">
        <v>2275035.23</v>
      </c>
      <c r="C8" s="94">
        <v>2023029.9</v>
      </c>
      <c r="D8" s="94">
        <v>209704.5</v>
      </c>
      <c r="E8" s="94">
        <v>42300.83</v>
      </c>
      <c r="F8" s="94">
        <v>15728692.6</v>
      </c>
      <c r="H8" s="115"/>
    </row>
    <row r="9" spans="1:8" ht="18.95" customHeight="1" x14ac:dyDescent="0.2">
      <c r="A9" s="117" t="s">
        <v>32</v>
      </c>
      <c r="B9" s="94">
        <v>378102.38</v>
      </c>
      <c r="C9" s="94">
        <v>349929.64</v>
      </c>
      <c r="D9" s="94">
        <v>3554.36</v>
      </c>
      <c r="E9" s="94">
        <v>24618.38</v>
      </c>
      <c r="F9" s="94">
        <v>2767417.01</v>
      </c>
      <c r="H9" s="115"/>
    </row>
    <row r="10" spans="1:8" ht="18.95" customHeight="1" x14ac:dyDescent="0.2">
      <c r="A10" s="117" t="s">
        <v>9</v>
      </c>
      <c r="B10" s="94">
        <v>189529.95</v>
      </c>
      <c r="C10" s="94">
        <v>117564.19</v>
      </c>
      <c r="D10" s="94">
        <v>71452.52</v>
      </c>
      <c r="E10" s="94">
        <v>513.24</v>
      </c>
      <c r="F10" s="94">
        <v>1269183.99</v>
      </c>
      <c r="H10" s="115"/>
    </row>
    <row r="11" spans="1:8" ht="18.95" customHeight="1" x14ac:dyDescent="0.2">
      <c r="A11" s="117" t="s">
        <v>10</v>
      </c>
      <c r="B11" s="94">
        <v>287205.21000000002</v>
      </c>
      <c r="C11" s="94">
        <v>280669.83</v>
      </c>
      <c r="D11" s="50" t="s">
        <v>168</v>
      </c>
      <c r="E11" s="50" t="s">
        <v>168</v>
      </c>
      <c r="F11" s="94">
        <v>2047066.45</v>
      </c>
      <c r="H11" s="115"/>
    </row>
    <row r="12" spans="1:8" ht="18.95" customHeight="1" x14ac:dyDescent="0.2">
      <c r="A12" s="117" t="s">
        <v>29</v>
      </c>
      <c r="B12" s="94">
        <v>819002.22</v>
      </c>
      <c r="C12" s="94">
        <v>769631.48</v>
      </c>
      <c r="D12" s="54">
        <v>46930.01</v>
      </c>
      <c r="E12" s="54">
        <v>2440.73</v>
      </c>
      <c r="F12" s="94">
        <v>5964437.6100000003</v>
      </c>
      <c r="H12" s="115"/>
    </row>
    <row r="13" spans="1:8" ht="18.95" customHeight="1" x14ac:dyDescent="0.2">
      <c r="A13" s="117" t="s">
        <v>11</v>
      </c>
      <c r="B13" s="94">
        <v>1994660.28</v>
      </c>
      <c r="C13" s="94">
        <v>1769818.02</v>
      </c>
      <c r="D13" s="94">
        <v>26934.21</v>
      </c>
      <c r="E13" s="94">
        <v>197908.05</v>
      </c>
      <c r="F13" s="94">
        <v>14211144.189999999</v>
      </c>
      <c r="H13" s="115"/>
    </row>
    <row r="14" spans="1:8" ht="18.95" customHeight="1" x14ac:dyDescent="0.2">
      <c r="A14" s="117" t="s">
        <v>30</v>
      </c>
      <c r="B14" s="94">
        <v>522564.16</v>
      </c>
      <c r="C14" s="94">
        <v>462666.05</v>
      </c>
      <c r="D14" s="50" t="s">
        <v>168</v>
      </c>
      <c r="E14" s="50" t="s">
        <v>168</v>
      </c>
      <c r="F14" s="94">
        <v>3776779.42</v>
      </c>
      <c r="H14" s="115"/>
    </row>
    <row r="15" spans="1:8" ht="18.95" customHeight="1" x14ac:dyDescent="0.2">
      <c r="A15" s="117" t="s">
        <v>12</v>
      </c>
      <c r="B15" s="94">
        <v>644017.82999999996</v>
      </c>
      <c r="C15" s="94">
        <v>612262.48</v>
      </c>
      <c r="D15" s="50" t="s">
        <v>168</v>
      </c>
      <c r="E15" s="50" t="s">
        <v>168</v>
      </c>
      <c r="F15" s="94">
        <v>5162449.29</v>
      </c>
      <c r="H15" s="115"/>
    </row>
    <row r="16" spans="1:8" ht="18.95" customHeight="1" x14ac:dyDescent="0.2">
      <c r="A16" s="117" t="s">
        <v>13</v>
      </c>
      <c r="B16" s="94">
        <v>159229.17000000001</v>
      </c>
      <c r="C16" s="94">
        <v>159229.17000000001</v>
      </c>
      <c r="D16" s="50" t="s">
        <v>168</v>
      </c>
      <c r="E16" s="50" t="s">
        <v>168</v>
      </c>
      <c r="F16" s="94">
        <v>1254719.25</v>
      </c>
      <c r="H16" s="115"/>
    </row>
    <row r="17" spans="1:12" ht="18.95" customHeight="1" x14ac:dyDescent="0.2">
      <c r="A17" s="117" t="s">
        <v>31</v>
      </c>
      <c r="B17" s="94">
        <v>306631.78000000003</v>
      </c>
      <c r="C17" s="94">
        <v>176572.27</v>
      </c>
      <c r="D17" s="94">
        <v>50173.74</v>
      </c>
      <c r="E17" s="94">
        <v>79885.77</v>
      </c>
      <c r="F17" s="94">
        <v>2043140.18</v>
      </c>
      <c r="H17" s="115"/>
    </row>
    <row r="18" spans="1:12" ht="18.95" customHeight="1" x14ac:dyDescent="0.2">
      <c r="A18" s="117" t="s">
        <v>14</v>
      </c>
      <c r="B18" s="94">
        <v>300041.82</v>
      </c>
      <c r="C18" s="94">
        <v>234963.15</v>
      </c>
      <c r="D18" s="50" t="s">
        <v>168</v>
      </c>
      <c r="E18" s="50" t="s">
        <v>168</v>
      </c>
      <c r="F18" s="94">
        <v>2120317.64</v>
      </c>
      <c r="G18" s="93"/>
      <c r="H18" s="115"/>
    </row>
    <row r="19" spans="1:12" s="98" customFormat="1" ht="18.95" customHeight="1" x14ac:dyDescent="0.2">
      <c r="A19" s="118" t="s">
        <v>140</v>
      </c>
      <c r="B19" s="96">
        <v>8446854.9800000004</v>
      </c>
      <c r="C19" s="96">
        <v>7493955.9199999999</v>
      </c>
      <c r="D19" s="96">
        <v>453507.27</v>
      </c>
      <c r="E19" s="96">
        <v>499391.79</v>
      </c>
      <c r="F19" s="96">
        <v>60478826.140000001</v>
      </c>
      <c r="G19" s="97"/>
      <c r="H19" s="115"/>
      <c r="I19" s="97"/>
      <c r="J19" s="97"/>
      <c r="K19" s="97"/>
      <c r="L19" s="97"/>
    </row>
    <row r="20" spans="1:12" ht="18" customHeight="1" x14ac:dyDescent="0.2">
      <c r="B20" s="99"/>
      <c r="C20" s="99"/>
      <c r="D20" s="99"/>
      <c r="E20" s="99"/>
    </row>
    <row r="21" spans="1:12" x14ac:dyDescent="0.2">
      <c r="A21" s="114"/>
      <c r="B21" s="99"/>
      <c r="C21" s="99"/>
    </row>
    <row r="22" spans="1:12" x14ac:dyDescent="0.2">
      <c r="A22" s="115"/>
    </row>
  </sheetData>
  <mergeCells count="2">
    <mergeCell ref="A3:A5"/>
    <mergeCell ref="B4:E4"/>
  </mergeCells>
  <pageMargins left="0.6692913385826772" right="0.6692913385826772" top="0.70866141732283472" bottom="0.78740157480314965" header="0.51181102362204722" footer="0.70866141732283472"/>
  <pageSetup paperSize="9" scale="74" orientation="portrait" horizontalDpi="1200" r:id="rId1"/>
  <headerFooter alignWithMargins="0">
    <oddFooter xml:space="preserve">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Titel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Inhalt!Druckbereich</vt:lpstr>
      <vt:lpstr>Qualitätsbericht!Druckbereich</vt:lpstr>
      <vt:lpstr>'Tabelle 1+2'!Druckbereich</vt:lpstr>
      <vt:lpstr>'Tabelle 10+11'!Druckbereich</vt:lpstr>
      <vt:lpstr>'Tabelle 12'!Druckbereich</vt:lpstr>
      <vt:lpstr>'Tabelle 13'!Druckbereich</vt:lpstr>
      <vt:lpstr>'Tabelle 3+4'!Druckbereich</vt:lpstr>
      <vt:lpstr>'Tabelle 5'!Druckbereich</vt:lpstr>
      <vt:lpstr>'Tabelle 6+7'!Druckbereich</vt:lpstr>
      <vt:lpstr>'Tabelle 8+9'!Druckbereich</vt:lpstr>
      <vt:lpstr>Titel!Druckbereich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August 2020</dc:title>
  <dc:creator>Statistisches Bundesamt</dc:creator>
  <cp:keywords>Bierabsatz; Biermischungen; Steuerklasse</cp:keywords>
  <cp:lastModifiedBy>Haas-Helfrich, Daniela (B303)</cp:lastModifiedBy>
  <cp:lastPrinted>2020-09-28T10:59:46Z</cp:lastPrinted>
  <dcterms:created xsi:type="dcterms:W3CDTF">1999-10-27T11:23:53Z</dcterms:created>
  <dcterms:modified xsi:type="dcterms:W3CDTF">2020-09-28T11:01:08Z</dcterms:modified>
</cp:coreProperties>
</file>