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6090" yWindow="-15" windowWidth="9225" windowHeight="9120" tabRatio="822"/>
  </bookViews>
  <sheets>
    <sheet name="Titelseite" sheetId="63" r:id="rId1"/>
    <sheet name="Inhalt" sheetId="58" r:id="rId2"/>
    <sheet name="Vorbemerkung" sheetId="64" r:id="rId3"/>
    <sheet name="Zeichenerklärung" sheetId="65" r:id="rId4"/>
    <sheet name="Abgrenzung" sheetId="57" r:id="rId5"/>
    <sheet name="Überblick2015" sheetId="53" r:id="rId6"/>
    <sheet name="3.1.1" sheetId="52" r:id="rId7"/>
    <sheet name="3.1.2" sheetId="51" r:id="rId8"/>
    <sheet name="3.1.3" sheetId="45" r:id="rId9"/>
    <sheet name="3.2.1" sheetId="44" r:id="rId10"/>
    <sheet name="3.2.2" sheetId="43" r:id="rId11"/>
    <sheet name="3.2.3" sheetId="39" r:id="rId12"/>
    <sheet name="3.3.1" sheetId="48" r:id="rId13"/>
    <sheet name="3.3.2" sheetId="49" r:id="rId14"/>
    <sheet name="3.3.3" sheetId="50" r:id="rId15"/>
    <sheet name="ESVG2010" sheetId="66" r:id="rId16"/>
  </sheets>
  <definedNames>
    <definedName name="_Fill" localSheetId="15" hidden="1">#REF!</definedName>
    <definedName name="_Fill" localSheetId="1" hidden="1">#REF!</definedName>
    <definedName name="_Fill" hidden="1">#REF!</definedName>
    <definedName name="alles" localSheetId="15">#REF!</definedName>
    <definedName name="alles" localSheetId="1">#REF!</definedName>
    <definedName name="alles">#REF!</definedName>
    <definedName name="_xlnm.Print_Area" localSheetId="5">Überblick2015!$A$1:$G$58</definedName>
    <definedName name="Print_Area" localSheetId="6">'3.1.1'!$A$1:$I$117</definedName>
    <definedName name="Print_Area" localSheetId="7">'3.1.2'!$A$2:$I$117</definedName>
    <definedName name="Print_Area" localSheetId="8">'3.1.3'!$A$2:$I$117</definedName>
    <definedName name="Print_Area" localSheetId="9">'3.2.1'!$A$2:$I$117</definedName>
    <definedName name="Print_Area" localSheetId="10">'3.2.2'!$A$2:$I$117</definedName>
    <definedName name="Print_Area" localSheetId="11">'3.2.3'!$A$2:$I$117</definedName>
    <definedName name="Print_Area" localSheetId="12">'3.3.1'!$A$2:$I$117</definedName>
    <definedName name="Print_Area" localSheetId="13">'3.3.2'!$A$2:$I$117</definedName>
    <definedName name="Print_Area" localSheetId="14">'3.3.3'!$A$2:$I$117</definedName>
    <definedName name="Print_Area" localSheetId="5">Überblick2015!$A$1:$G$54</definedName>
    <definedName name="Print_Titles" localSheetId="6">'3.1.1'!$3:$5</definedName>
    <definedName name="Print_Titles" localSheetId="7">'3.1.2'!$3:$5</definedName>
    <definedName name="Print_Titles" localSheetId="8">'3.1.3'!$3:$5</definedName>
    <definedName name="Print_Titles" localSheetId="9">'3.2.1'!$3:$5</definedName>
    <definedName name="Print_Titles" localSheetId="10">'3.2.2'!$3:$5</definedName>
    <definedName name="Print_Titles" localSheetId="11">'3.2.3'!$3:$5</definedName>
    <definedName name="Print_Titles" localSheetId="12">'3.3.1'!$3:$5</definedName>
    <definedName name="Print_Titles" localSheetId="13">'3.3.2'!$3:$5</definedName>
    <definedName name="Print_Titles" localSheetId="14">'3.3.3'!$3:$5</definedName>
    <definedName name="Text20" localSheetId="0">Titelseite!$B$58</definedName>
    <definedName name="Text9" localSheetId="0">Titelseite!$B$57</definedName>
  </definedNames>
  <calcPr calcId="145621"/>
</workbook>
</file>

<file path=xl/calcChain.xml><?xml version="1.0" encoding="utf-8"?>
<calcChain xmlns="http://schemas.openxmlformats.org/spreadsheetml/2006/main">
  <c r="F15" i="53" l="1"/>
  <c r="F11" i="53"/>
  <c r="F26" i="53"/>
  <c r="F46" i="53"/>
  <c r="F40" i="53"/>
  <c r="F48" i="53" l="1"/>
  <c r="F27" i="53"/>
  <c r="F47" i="53"/>
  <c r="F56" i="53"/>
  <c r="F49" i="53" l="1"/>
  <c r="G48" i="53"/>
  <c r="F55" i="53"/>
  <c r="F29" i="53"/>
  <c r="G29" i="53" l="1"/>
  <c r="F57" i="53"/>
  <c r="G25" i="53"/>
  <c r="G30" i="53"/>
  <c r="G20" i="53"/>
  <c r="G9" i="53"/>
  <c r="G32" i="53"/>
  <c r="G10" i="53"/>
  <c r="G33" i="53"/>
  <c r="G15" i="53"/>
  <c r="G24" i="53"/>
  <c r="G8" i="53"/>
  <c r="G17" i="53"/>
  <c r="G18" i="53"/>
  <c r="G19" i="53"/>
  <c r="G11" i="53"/>
  <c r="G31" i="53"/>
  <c r="G13" i="53"/>
  <c r="G21" i="53"/>
  <c r="G22" i="53"/>
  <c r="G23" i="53"/>
  <c r="G14" i="53"/>
  <c r="G28" i="53"/>
  <c r="G26" i="53"/>
  <c r="G49" i="53"/>
  <c r="G51" i="53"/>
  <c r="G52" i="53"/>
  <c r="G53" i="53"/>
  <c r="G42" i="53"/>
  <c r="G35" i="53"/>
  <c r="G50" i="53"/>
  <c r="G37" i="53"/>
  <c r="G39" i="53"/>
  <c r="G41" i="53"/>
  <c r="G43" i="53"/>
  <c r="G44" i="53"/>
  <c r="G45" i="53"/>
  <c r="G36" i="53"/>
  <c r="G46" i="53"/>
  <c r="G40" i="53"/>
  <c r="G27" i="53"/>
  <c r="G47" i="53"/>
  <c r="K94" i="49" l="1"/>
  <c r="K89" i="49"/>
  <c r="K82" i="49"/>
  <c r="K77" i="49"/>
  <c r="K71" i="49"/>
  <c r="K64" i="49"/>
  <c r="K59" i="49"/>
  <c r="K57" i="49" s="1"/>
  <c r="K53" i="49"/>
  <c r="K48" i="49"/>
  <c r="K41" i="49"/>
  <c r="K36" i="49"/>
  <c r="K35" i="49" s="1"/>
  <c r="K30" i="49"/>
  <c r="K25" i="49"/>
  <c r="K23" i="51"/>
  <c r="K21" i="52"/>
  <c r="K21" i="48" s="1"/>
  <c r="K17" i="52"/>
  <c r="K17" i="48" s="1"/>
  <c r="K9" i="52"/>
  <c r="K9" i="48" s="1"/>
  <c r="K20" i="52"/>
  <c r="K15" i="52"/>
  <c r="K8" i="50"/>
  <c r="K93" i="49"/>
  <c r="K86" i="49"/>
  <c r="K80" i="49"/>
  <c r="K75" i="49"/>
  <c r="K70" i="49"/>
  <c r="K63" i="49"/>
  <c r="K58" i="49"/>
  <c r="K52" i="49"/>
  <c r="K47" i="49"/>
  <c r="K40" i="49"/>
  <c r="K34" i="49"/>
  <c r="K29" i="49"/>
  <c r="K24" i="49"/>
  <c r="K19" i="49"/>
  <c r="K14" i="49"/>
  <c r="K7" i="49"/>
  <c r="K92" i="50"/>
  <c r="K89" i="44"/>
  <c r="K85" i="44"/>
  <c r="K79" i="50"/>
  <c r="K77" i="44"/>
  <c r="K74" i="50"/>
  <c r="K66" i="50"/>
  <c r="K65" i="44"/>
  <c r="K61" i="50"/>
  <c r="K55" i="50"/>
  <c r="K53" i="44"/>
  <c r="K51" i="50"/>
  <c r="K46" i="50"/>
  <c r="K41" i="44"/>
  <c r="K38" i="50"/>
  <c r="K37" i="44"/>
  <c r="K35" i="39"/>
  <c r="K33" i="44"/>
  <c r="K28" i="50"/>
  <c r="K25" i="44"/>
  <c r="K22" i="50"/>
  <c r="K21" i="44"/>
  <c r="K18" i="50"/>
  <c r="K17" i="44"/>
  <c r="K14" i="50"/>
  <c r="K12" i="50"/>
  <c r="K9" i="44"/>
  <c r="K95" i="49"/>
  <c r="K92" i="49"/>
  <c r="K90" i="49"/>
  <c r="K85" i="49"/>
  <c r="K83" i="49"/>
  <c r="K79" i="49"/>
  <c r="K78" i="49"/>
  <c r="K74" i="49"/>
  <c r="K72" i="49"/>
  <c r="K66" i="49"/>
  <c r="K65" i="49"/>
  <c r="K61" i="49"/>
  <c r="K60" i="49"/>
  <c r="K55" i="49"/>
  <c r="K54" i="49"/>
  <c r="K51" i="49"/>
  <c r="K50" i="49"/>
  <c r="K46" i="49"/>
  <c r="K42" i="49"/>
  <c r="K38" i="49"/>
  <c r="K37" i="49"/>
  <c r="K33" i="49"/>
  <c r="K31" i="49"/>
  <c r="K28" i="49"/>
  <c r="K27" i="49"/>
  <c r="K22" i="49"/>
  <c r="K21" i="49"/>
  <c r="K20" i="49"/>
  <c r="K18" i="49"/>
  <c r="K17" i="49"/>
  <c r="K15" i="49"/>
  <c r="K12" i="49"/>
  <c r="K9" i="49"/>
  <c r="K8" i="49"/>
  <c r="K95" i="50"/>
  <c r="K94" i="50"/>
  <c r="K93" i="50"/>
  <c r="K90" i="50"/>
  <c r="K89" i="50"/>
  <c r="K86" i="50"/>
  <c r="K83" i="50"/>
  <c r="K82" i="50"/>
  <c r="K80" i="50"/>
  <c r="K78" i="50"/>
  <c r="K77" i="50"/>
  <c r="K75" i="50"/>
  <c r="K72" i="50"/>
  <c r="K71" i="50"/>
  <c r="K70" i="50"/>
  <c r="K65" i="50"/>
  <c r="K64" i="50"/>
  <c r="K63" i="50"/>
  <c r="K60" i="50"/>
  <c r="K59" i="50"/>
  <c r="K58" i="50"/>
  <c r="K54" i="50"/>
  <c r="K53" i="50"/>
  <c r="K52" i="50"/>
  <c r="K50" i="50"/>
  <c r="K48" i="50"/>
  <c r="K47" i="50"/>
  <c r="K42" i="50"/>
  <c r="K41" i="50"/>
  <c r="K40" i="50"/>
  <c r="K37" i="50"/>
  <c r="K36" i="50"/>
  <c r="K34" i="50"/>
  <c r="K31" i="50"/>
  <c r="K30" i="50"/>
  <c r="K29" i="50"/>
  <c r="K27" i="50"/>
  <c r="K25" i="50"/>
  <c r="K24" i="50"/>
  <c r="K21" i="50"/>
  <c r="K20" i="50"/>
  <c r="K19" i="50"/>
  <c r="K17" i="50"/>
  <c r="K15" i="50"/>
  <c r="K9" i="50"/>
  <c r="K95" i="52"/>
  <c r="K93" i="52"/>
  <c r="K92" i="52"/>
  <c r="K90" i="52"/>
  <c r="K86" i="52"/>
  <c r="K85" i="52"/>
  <c r="K83" i="52"/>
  <c r="K80" i="52"/>
  <c r="K79" i="52"/>
  <c r="K78" i="52"/>
  <c r="K75" i="52"/>
  <c r="K74" i="52"/>
  <c r="K72" i="52"/>
  <c r="K70" i="52"/>
  <c r="K66" i="52"/>
  <c r="K65" i="52"/>
  <c r="K65" i="48" s="1"/>
  <c r="K63" i="52"/>
  <c r="K61" i="52"/>
  <c r="K60" i="52"/>
  <c r="K58" i="52"/>
  <c r="K55" i="52"/>
  <c r="K54" i="52"/>
  <c r="K52" i="52"/>
  <c r="K51" i="52"/>
  <c r="K50" i="52"/>
  <c r="K47" i="52"/>
  <c r="K46" i="52"/>
  <c r="K42" i="52"/>
  <c r="K40" i="52"/>
  <c r="K38" i="52"/>
  <c r="K37" i="52"/>
  <c r="K37" i="48" s="1"/>
  <c r="K34" i="52"/>
  <c r="K33" i="52"/>
  <c r="K31" i="52"/>
  <c r="K29" i="52"/>
  <c r="K28" i="52"/>
  <c r="K27" i="52"/>
  <c r="K24" i="52"/>
  <c r="K22" i="52"/>
  <c r="K19" i="52"/>
  <c r="K18" i="52"/>
  <c r="K14" i="52"/>
  <c r="K12" i="52"/>
  <c r="K7" i="52"/>
  <c r="K8" i="52" l="1"/>
  <c r="K25" i="52"/>
  <c r="K25" i="48" s="1"/>
  <c r="K30" i="52"/>
  <c r="K36" i="52"/>
  <c r="K35" i="52" s="1"/>
  <c r="K41" i="52"/>
  <c r="K41" i="48" s="1"/>
  <c r="K48" i="52"/>
  <c r="K53" i="52"/>
  <c r="K53" i="48" s="1"/>
  <c r="K59" i="52"/>
  <c r="K57" i="52" s="1"/>
  <c r="K56" i="52" s="1"/>
  <c r="K64" i="52"/>
  <c r="K71" i="52"/>
  <c r="K77" i="52"/>
  <c r="K77" i="48" s="1"/>
  <c r="K82" i="52"/>
  <c r="K89" i="52"/>
  <c r="K89" i="48" s="1"/>
  <c r="K94" i="52"/>
  <c r="K26" i="49"/>
  <c r="K73" i="49"/>
  <c r="K84" i="49"/>
  <c r="K73" i="39"/>
  <c r="K93" i="44"/>
  <c r="K93" i="48" s="1"/>
  <c r="K88" i="45"/>
  <c r="K87" i="45" s="1"/>
  <c r="K33" i="50"/>
  <c r="K85" i="50"/>
  <c r="K45" i="45"/>
  <c r="K91" i="45"/>
  <c r="K6" i="51"/>
  <c r="K91" i="51"/>
  <c r="K33" i="48"/>
  <c r="K85" i="48"/>
  <c r="K45" i="50"/>
  <c r="K57" i="50"/>
  <c r="K56" i="50" s="1"/>
  <c r="K73" i="50"/>
  <c r="K32" i="43"/>
  <c r="K6" i="45"/>
  <c r="K23" i="45"/>
  <c r="K39" i="45"/>
  <c r="K57" i="45"/>
  <c r="K39" i="51"/>
  <c r="K39" i="39"/>
  <c r="K32" i="51"/>
  <c r="K62" i="51"/>
  <c r="K88" i="43"/>
  <c r="K6" i="49"/>
  <c r="K23" i="49"/>
  <c r="K76" i="49"/>
  <c r="K23" i="39"/>
  <c r="K39" i="52"/>
  <c r="K23" i="50"/>
  <c r="K84" i="43"/>
  <c r="K39" i="50"/>
  <c r="K32" i="50"/>
  <c r="K73" i="45"/>
  <c r="K68" i="45" s="1"/>
  <c r="K67" i="45" s="1"/>
  <c r="K91" i="50"/>
  <c r="K57" i="39"/>
  <c r="K56" i="39" s="1"/>
  <c r="K69" i="39"/>
  <c r="K78" i="44"/>
  <c r="K78" i="48" s="1"/>
  <c r="K83" i="44"/>
  <c r="K83" i="48" s="1"/>
  <c r="K35" i="51"/>
  <c r="K88" i="51"/>
  <c r="K69" i="50"/>
  <c r="K68" i="50" s="1"/>
  <c r="K67" i="50" s="1"/>
  <c r="K38" i="44"/>
  <c r="K46" i="44"/>
  <c r="K51" i="44"/>
  <c r="K51" i="48" s="1"/>
  <c r="K55" i="44"/>
  <c r="K55" i="48" s="1"/>
  <c r="K66" i="44"/>
  <c r="K66" i="48" s="1"/>
  <c r="K74" i="44"/>
  <c r="K26" i="45"/>
  <c r="K62" i="45"/>
  <c r="K76" i="45"/>
  <c r="K26" i="51"/>
  <c r="K45" i="49"/>
  <c r="K91" i="49"/>
  <c r="K6" i="39"/>
  <c r="K91" i="39"/>
  <c r="K24" i="44"/>
  <c r="K24" i="48" s="1"/>
  <c r="K23" i="48" s="1"/>
  <c r="K38" i="48"/>
  <c r="K46" i="48"/>
  <c r="K74" i="48"/>
  <c r="K69" i="49"/>
  <c r="K68" i="49" s="1"/>
  <c r="K67" i="49" s="1"/>
  <c r="K8" i="44"/>
  <c r="K8" i="48" s="1"/>
  <c r="K15" i="44"/>
  <c r="K15" i="48" s="1"/>
  <c r="K76" i="43"/>
  <c r="K45" i="51"/>
  <c r="K73" i="51"/>
  <c r="K62" i="50"/>
  <c r="K56" i="49"/>
  <c r="K81" i="49"/>
  <c r="K49" i="39"/>
  <c r="K61" i="44"/>
  <c r="K12" i="44"/>
  <c r="K27" i="44"/>
  <c r="K27" i="48" s="1"/>
  <c r="K31" i="44"/>
  <c r="K36" i="44"/>
  <c r="K48" i="44"/>
  <c r="K59" i="44"/>
  <c r="K59" i="48" s="1"/>
  <c r="K64" i="44"/>
  <c r="K71" i="44"/>
  <c r="K71" i="48" s="1"/>
  <c r="K80" i="44"/>
  <c r="K90" i="44"/>
  <c r="K90" i="48" s="1"/>
  <c r="K88" i="48" s="1"/>
  <c r="K95" i="44"/>
  <c r="K35" i="45"/>
  <c r="K69" i="45"/>
  <c r="K84" i="45"/>
  <c r="K81" i="45" s="1"/>
  <c r="K64" i="48"/>
  <c r="K7" i="50"/>
  <c r="K6" i="50" s="1"/>
  <c r="K84" i="50"/>
  <c r="K81" i="50" s="1"/>
  <c r="K16" i="49"/>
  <c r="K26" i="39"/>
  <c r="K45" i="39"/>
  <c r="K44" i="39" s="1"/>
  <c r="K62" i="39"/>
  <c r="K7" i="44"/>
  <c r="K6" i="44" s="1"/>
  <c r="K14" i="44"/>
  <c r="K14" i="48" s="1"/>
  <c r="K18" i="44"/>
  <c r="K22" i="44"/>
  <c r="K22" i="48" s="1"/>
  <c r="K28" i="44"/>
  <c r="K28" i="48" s="1"/>
  <c r="K42" i="44"/>
  <c r="K42" i="48" s="1"/>
  <c r="K50" i="44"/>
  <c r="K50" i="48" s="1"/>
  <c r="K54" i="44"/>
  <c r="K54" i="48" s="1"/>
  <c r="K60" i="44"/>
  <c r="K60" i="48" s="1"/>
  <c r="K72" i="44"/>
  <c r="K72" i="48" s="1"/>
  <c r="K82" i="44"/>
  <c r="K86" i="44"/>
  <c r="K86" i="48" s="1"/>
  <c r="K84" i="48" s="1"/>
  <c r="K92" i="44"/>
  <c r="K92" i="48" s="1"/>
  <c r="K16" i="45"/>
  <c r="K49" i="45"/>
  <c r="K49" i="50" s="1"/>
  <c r="K44" i="50" s="1"/>
  <c r="K16" i="51"/>
  <c r="K13" i="51" s="1"/>
  <c r="K11" i="51" s="1"/>
  <c r="K10" i="51" s="1"/>
  <c r="K49" i="51"/>
  <c r="K84" i="51"/>
  <c r="K12" i="48"/>
  <c r="K18" i="48"/>
  <c r="K31" i="48"/>
  <c r="K61" i="48"/>
  <c r="K95" i="48"/>
  <c r="K19" i="44"/>
  <c r="K91" i="52"/>
  <c r="K23" i="52"/>
  <c r="K48" i="48"/>
  <c r="K80" i="48"/>
  <c r="K16" i="50"/>
  <c r="K26" i="50"/>
  <c r="K35" i="50"/>
  <c r="K76" i="50"/>
  <c r="K88" i="50"/>
  <c r="K87" i="50" s="1"/>
  <c r="K32" i="49"/>
  <c r="K39" i="49"/>
  <c r="K62" i="49"/>
  <c r="K88" i="49"/>
  <c r="K87" i="49" s="1"/>
  <c r="K29" i="44"/>
  <c r="K29" i="48" s="1"/>
  <c r="K16" i="43"/>
  <c r="K20" i="44"/>
  <c r="K20" i="48" s="1"/>
  <c r="K30" i="44"/>
  <c r="K30" i="48" s="1"/>
  <c r="K34" i="44"/>
  <c r="K34" i="48" s="1"/>
  <c r="K40" i="44"/>
  <c r="K39" i="44" s="1"/>
  <c r="K47" i="44"/>
  <c r="K47" i="48" s="1"/>
  <c r="K52" i="44"/>
  <c r="K52" i="48" s="1"/>
  <c r="K58" i="44"/>
  <c r="K63" i="44"/>
  <c r="K63" i="48" s="1"/>
  <c r="K70" i="44"/>
  <c r="K75" i="44"/>
  <c r="K75" i="48" s="1"/>
  <c r="K73" i="48" s="1"/>
  <c r="K79" i="44"/>
  <c r="K79" i="48" s="1"/>
  <c r="K94" i="44"/>
  <c r="K94" i="48" s="1"/>
  <c r="K32" i="45"/>
  <c r="K56" i="45"/>
  <c r="K57" i="51"/>
  <c r="K56" i="51" s="1"/>
  <c r="K69" i="51"/>
  <c r="K68" i="51" s="1"/>
  <c r="K76" i="51"/>
  <c r="K87" i="51"/>
  <c r="K16" i="52"/>
  <c r="K32" i="52"/>
  <c r="K76" i="52"/>
  <c r="K84" i="52"/>
  <c r="K88" i="52"/>
  <c r="K87" i="52" s="1"/>
  <c r="K84" i="44"/>
  <c r="K81" i="44" s="1"/>
  <c r="K81" i="51"/>
  <c r="K69" i="52"/>
  <c r="K73" i="52"/>
  <c r="K91" i="44"/>
  <c r="K45" i="52"/>
  <c r="K6" i="52"/>
  <c r="K26" i="52"/>
  <c r="K62" i="52"/>
  <c r="K68" i="39"/>
  <c r="K45" i="44"/>
  <c r="K44" i="45"/>
  <c r="K16" i="39"/>
  <c r="K32" i="39"/>
  <c r="K76" i="39"/>
  <c r="K84" i="39"/>
  <c r="K81" i="39" s="1"/>
  <c r="K88" i="39"/>
  <c r="K87" i="39" s="1"/>
  <c r="K45" i="43"/>
  <c r="K49" i="43"/>
  <c r="K57" i="43"/>
  <c r="K56" i="43" s="1"/>
  <c r="K69" i="43"/>
  <c r="K73" i="43"/>
  <c r="K81" i="43"/>
  <c r="K6" i="43"/>
  <c r="K26" i="43"/>
  <c r="K62" i="43"/>
  <c r="K23" i="43"/>
  <c r="K35" i="43"/>
  <c r="K39" i="43"/>
  <c r="K91" i="43"/>
  <c r="K87" i="43" s="1"/>
  <c r="K81" i="52" l="1"/>
  <c r="K76" i="48"/>
  <c r="K57" i="44"/>
  <c r="K56" i="44" s="1"/>
  <c r="K32" i="48"/>
  <c r="K62" i="44"/>
  <c r="K23" i="44"/>
  <c r="K7" i="48"/>
  <c r="K82" i="48"/>
  <c r="K36" i="48"/>
  <c r="K35" i="48" s="1"/>
  <c r="K91" i="48"/>
  <c r="K13" i="49"/>
  <c r="K11" i="49" s="1"/>
  <c r="K10" i="49" s="1"/>
  <c r="K6" i="48"/>
  <c r="K44" i="43"/>
  <c r="K73" i="44"/>
  <c r="K32" i="44"/>
  <c r="K26" i="44"/>
  <c r="K62" i="48"/>
  <c r="K16" i="44"/>
  <c r="K49" i="52"/>
  <c r="K44" i="52" s="1"/>
  <c r="K13" i="45"/>
  <c r="K11" i="45" s="1"/>
  <c r="K10" i="45" s="1"/>
  <c r="K26" i="48"/>
  <c r="K13" i="52"/>
  <c r="K11" i="52" s="1"/>
  <c r="K10" i="52" s="1"/>
  <c r="K45" i="48"/>
  <c r="K81" i="48"/>
  <c r="K87" i="48"/>
  <c r="K44" i="51"/>
  <c r="K76" i="44"/>
  <c r="K35" i="44"/>
  <c r="K43" i="50"/>
  <c r="K69" i="44"/>
  <c r="K70" i="48"/>
  <c r="K69" i="48" s="1"/>
  <c r="K68" i="48" s="1"/>
  <c r="K67" i="48" s="1"/>
  <c r="K19" i="48"/>
  <c r="K16" i="48" s="1"/>
  <c r="K40" i="48"/>
  <c r="K39" i="48" s="1"/>
  <c r="K13" i="39"/>
  <c r="K11" i="39" s="1"/>
  <c r="K10" i="39" s="1"/>
  <c r="K67" i="51"/>
  <c r="K58" i="48"/>
  <c r="K57" i="48" s="1"/>
  <c r="K56" i="48" s="1"/>
  <c r="K13" i="43"/>
  <c r="K11" i="43" s="1"/>
  <c r="K10" i="43" s="1"/>
  <c r="K13" i="50"/>
  <c r="K11" i="50" s="1"/>
  <c r="K10" i="50" s="1"/>
  <c r="K88" i="44"/>
  <c r="K87" i="44" s="1"/>
  <c r="K68" i="43"/>
  <c r="K67" i="43" s="1"/>
  <c r="K49" i="44"/>
  <c r="K49" i="48" s="1"/>
  <c r="K44" i="48" s="1"/>
  <c r="K49" i="49"/>
  <c r="K44" i="49" s="1"/>
  <c r="K43" i="49" s="1"/>
  <c r="K96" i="49" s="1"/>
  <c r="K99" i="49" s="1"/>
  <c r="K43" i="45"/>
  <c r="K67" i="39"/>
  <c r="K43" i="39" s="1"/>
  <c r="K68" i="52"/>
  <c r="K67" i="52" s="1"/>
  <c r="K43" i="43"/>
  <c r="K13" i="48" l="1"/>
  <c r="K13" i="44"/>
  <c r="K11" i="44" s="1"/>
  <c r="K10" i="44" s="1"/>
  <c r="K96" i="45"/>
  <c r="K43" i="52"/>
  <c r="K96" i="52" s="1"/>
  <c r="K99" i="52" s="1"/>
  <c r="K68" i="44"/>
  <c r="K67" i="44" s="1"/>
  <c r="K43" i="51"/>
  <c r="K96" i="51" s="1"/>
  <c r="K99" i="51" s="1"/>
  <c r="K96" i="50"/>
  <c r="K43" i="48"/>
  <c r="K96" i="39"/>
  <c r="K44" i="44"/>
  <c r="K96" i="43"/>
  <c r="K11" i="48"/>
  <c r="K10" i="48" s="1"/>
  <c r="K96" i="48" s="1"/>
  <c r="K99" i="48" s="1"/>
  <c r="K43" i="44" l="1"/>
  <c r="K96" i="44" s="1"/>
  <c r="J89" i="52" l="1"/>
  <c r="J71" i="49"/>
  <c r="J48" i="49"/>
  <c r="J41" i="52"/>
  <c r="J25" i="49"/>
  <c r="J20" i="52"/>
  <c r="J70" i="50"/>
  <c r="J47" i="50"/>
  <c r="J24" i="50"/>
  <c r="J95" i="49"/>
  <c r="J94" i="49"/>
  <c r="J93" i="49"/>
  <c r="J90" i="49"/>
  <c r="J86" i="49"/>
  <c r="J83" i="49"/>
  <c r="J80" i="49"/>
  <c r="J78" i="49"/>
  <c r="J75" i="49"/>
  <c r="J72" i="49"/>
  <c r="J70" i="49"/>
  <c r="J65" i="49"/>
  <c r="J63" i="49"/>
  <c r="J60" i="49"/>
  <c r="J58" i="49"/>
  <c r="J54" i="49"/>
  <c r="J52" i="49"/>
  <c r="J50" i="49"/>
  <c r="J47" i="49"/>
  <c r="J42" i="49"/>
  <c r="J40" i="49"/>
  <c r="J37" i="49"/>
  <c r="J34" i="49"/>
  <c r="J31" i="49"/>
  <c r="J29" i="49"/>
  <c r="J27" i="49"/>
  <c r="J24" i="49"/>
  <c r="J21" i="49"/>
  <c r="J19" i="49"/>
  <c r="J17" i="49"/>
  <c r="J14" i="49"/>
  <c r="J9" i="49"/>
  <c r="J7" i="49"/>
  <c r="J94" i="50"/>
  <c r="J93" i="50"/>
  <c r="J92" i="50"/>
  <c r="J89" i="50"/>
  <c r="J85" i="50"/>
  <c r="J82" i="50"/>
  <c r="J79" i="50"/>
  <c r="J77" i="50"/>
  <c r="J74" i="50"/>
  <c r="J71" i="50"/>
  <c r="J66" i="50"/>
  <c r="J64" i="50"/>
  <c r="J61" i="50"/>
  <c r="J59" i="50"/>
  <c r="J55" i="50"/>
  <c r="J53" i="50"/>
  <c r="J51" i="50"/>
  <c r="J48" i="50"/>
  <c r="J46" i="50"/>
  <c r="J41" i="50"/>
  <c r="J38" i="50"/>
  <c r="J36" i="50"/>
  <c r="J33" i="50"/>
  <c r="J30" i="50"/>
  <c r="J28" i="50"/>
  <c r="J25" i="50"/>
  <c r="J22" i="50"/>
  <c r="J20" i="50"/>
  <c r="J18" i="50"/>
  <c r="J15" i="50"/>
  <c r="J12" i="50"/>
  <c r="J8" i="50"/>
  <c r="J95" i="52"/>
  <c r="J92" i="52"/>
  <c r="J90" i="52"/>
  <c r="J85" i="52"/>
  <c r="J83" i="52"/>
  <c r="J79" i="52"/>
  <c r="J78" i="52"/>
  <c r="J74" i="52"/>
  <c r="J72" i="52"/>
  <c r="J66" i="52"/>
  <c r="J65" i="52"/>
  <c r="J64" i="52"/>
  <c r="J61" i="52"/>
  <c r="J60" i="52"/>
  <c r="J55" i="52"/>
  <c r="J54" i="52"/>
  <c r="J51" i="52"/>
  <c r="J50" i="52"/>
  <c r="J46" i="52"/>
  <c r="J42" i="52"/>
  <c r="J38" i="52"/>
  <c r="J37" i="52"/>
  <c r="J33" i="52"/>
  <c r="J31" i="52"/>
  <c r="J28" i="52"/>
  <c r="J27" i="52"/>
  <c r="J22" i="52"/>
  <c r="J21" i="52"/>
  <c r="J18" i="52"/>
  <c r="J17" i="52"/>
  <c r="J12" i="52"/>
  <c r="J9" i="52"/>
  <c r="J7" i="50" l="1"/>
  <c r="J14" i="50"/>
  <c r="J19" i="50"/>
  <c r="J29" i="50"/>
  <c r="J34" i="50"/>
  <c r="J40" i="50"/>
  <c r="J52" i="50"/>
  <c r="J58" i="50"/>
  <c r="J57" i="50" s="1"/>
  <c r="J63" i="50"/>
  <c r="J75" i="50"/>
  <c r="J80" i="50"/>
  <c r="J86" i="50"/>
  <c r="J84" i="50" s="1"/>
  <c r="J81" i="50" s="1"/>
  <c r="J8" i="49"/>
  <c r="J15" i="49"/>
  <c r="J20" i="49"/>
  <c r="J25" i="52"/>
  <c r="J30" i="49"/>
  <c r="J36" i="49"/>
  <c r="J41" i="49"/>
  <c r="J48" i="52"/>
  <c r="J53" i="49"/>
  <c r="J59" i="49"/>
  <c r="J64" i="49"/>
  <c r="J62" i="49" s="1"/>
  <c r="J71" i="52"/>
  <c r="J77" i="49"/>
  <c r="J82" i="49"/>
  <c r="J89" i="49"/>
  <c r="J88" i="49" s="1"/>
  <c r="J94" i="52"/>
  <c r="J15" i="52"/>
  <c r="J36" i="52"/>
  <c r="J59" i="52"/>
  <c r="J82" i="52"/>
  <c r="J8" i="52"/>
  <c r="J30" i="52"/>
  <c r="J53" i="52"/>
  <c r="J77" i="52"/>
  <c r="J7" i="52"/>
  <c r="J14" i="52"/>
  <c r="J19" i="52"/>
  <c r="J24" i="52"/>
  <c r="J23" i="52" s="1"/>
  <c r="J29" i="52"/>
  <c r="J34" i="52"/>
  <c r="J40" i="52"/>
  <c r="J47" i="52"/>
  <c r="J45" i="52" s="1"/>
  <c r="J52" i="52"/>
  <c r="J58" i="52"/>
  <c r="J63" i="52"/>
  <c r="J70" i="52"/>
  <c r="J69" i="52" s="1"/>
  <c r="J75" i="52"/>
  <c r="J80" i="52"/>
  <c r="J86" i="52"/>
  <c r="J93" i="52"/>
  <c r="J91" i="52" s="1"/>
  <c r="J35" i="45"/>
  <c r="J88" i="45"/>
  <c r="J26" i="52"/>
  <c r="J26" i="51"/>
  <c r="J12" i="49"/>
  <c r="J18" i="49"/>
  <c r="J22" i="49"/>
  <c r="J28" i="49"/>
  <c r="J26" i="49" s="1"/>
  <c r="J33" i="49"/>
  <c r="J38" i="49"/>
  <c r="J46" i="49"/>
  <c r="J45" i="49" s="1"/>
  <c r="J51" i="49"/>
  <c r="J55" i="49"/>
  <c r="J61" i="49"/>
  <c r="J66" i="49"/>
  <c r="J74" i="49"/>
  <c r="J73" i="49" s="1"/>
  <c r="J79" i="49"/>
  <c r="J85" i="49"/>
  <c r="J92" i="49"/>
  <c r="J91" i="49" s="1"/>
  <c r="J87" i="49" s="1"/>
  <c r="J39" i="43"/>
  <c r="J9" i="50"/>
  <c r="J17" i="50"/>
  <c r="J21" i="50"/>
  <c r="J27" i="50"/>
  <c r="J31" i="50"/>
  <c r="J37" i="50"/>
  <c r="J42" i="50"/>
  <c r="J50" i="50"/>
  <c r="J54" i="50"/>
  <c r="J60" i="44"/>
  <c r="J65" i="50"/>
  <c r="J62" i="50" s="1"/>
  <c r="J72" i="44"/>
  <c r="J72" i="48" s="1"/>
  <c r="J78" i="50"/>
  <c r="J83" i="50"/>
  <c r="J90" i="50"/>
  <c r="J88" i="50" s="1"/>
  <c r="J95" i="50"/>
  <c r="J84" i="39"/>
  <c r="J24" i="44"/>
  <c r="J40" i="44"/>
  <c r="J40" i="48" s="1"/>
  <c r="J52" i="44"/>
  <c r="J52" i="48" s="1"/>
  <c r="J57" i="39"/>
  <c r="J69" i="39"/>
  <c r="J80" i="44"/>
  <c r="J80" i="48" s="1"/>
  <c r="J8" i="44"/>
  <c r="J20" i="44"/>
  <c r="J48" i="44"/>
  <c r="J64" i="44"/>
  <c r="J24" i="48"/>
  <c r="J73" i="52"/>
  <c r="J73" i="39"/>
  <c r="J68" i="39" s="1"/>
  <c r="J60" i="48"/>
  <c r="J35" i="50"/>
  <c r="J69" i="50"/>
  <c r="J28" i="44"/>
  <c r="J92" i="44"/>
  <c r="J60" i="50"/>
  <c r="J72" i="50"/>
  <c r="J62" i="39"/>
  <c r="J23" i="49"/>
  <c r="J39" i="49"/>
  <c r="J57" i="49"/>
  <c r="J56" i="49" s="1"/>
  <c r="J35" i="39"/>
  <c r="J23" i="51"/>
  <c r="J39" i="51"/>
  <c r="J57" i="51"/>
  <c r="J56" i="51" s="1"/>
  <c r="J69" i="51"/>
  <c r="J23" i="39"/>
  <c r="J35" i="43"/>
  <c r="J23" i="43"/>
  <c r="J56" i="39"/>
  <c r="J16" i="39"/>
  <c r="J26" i="39"/>
  <c r="J91" i="43"/>
  <c r="J57" i="45"/>
  <c r="J56" i="45" s="1"/>
  <c r="J69" i="45"/>
  <c r="J35" i="51"/>
  <c r="J62" i="51"/>
  <c r="J26" i="50"/>
  <c r="J16" i="49"/>
  <c r="J91" i="45"/>
  <c r="J39" i="45"/>
  <c r="J91" i="50"/>
  <c r="J16" i="45"/>
  <c r="J26" i="45"/>
  <c r="J76" i="49"/>
  <c r="J23" i="50"/>
  <c r="J39" i="50"/>
  <c r="J45" i="50"/>
  <c r="J6" i="49"/>
  <c r="J35" i="49"/>
  <c r="J6" i="39"/>
  <c r="J49" i="45"/>
  <c r="J45" i="45"/>
  <c r="J32" i="49"/>
  <c r="J73" i="45"/>
  <c r="J6" i="51"/>
  <c r="J32" i="51"/>
  <c r="J73" i="51"/>
  <c r="J69" i="49"/>
  <c r="J84" i="49"/>
  <c r="J81" i="49" s="1"/>
  <c r="J32" i="39"/>
  <c r="J49" i="39"/>
  <c r="J76" i="39"/>
  <c r="J88" i="39"/>
  <c r="J91" i="39"/>
  <c r="J9" i="44"/>
  <c r="J17" i="44"/>
  <c r="J21" i="44"/>
  <c r="J25" i="44"/>
  <c r="J30" i="44"/>
  <c r="J46" i="44"/>
  <c r="J51" i="44"/>
  <c r="J55" i="44"/>
  <c r="J61" i="44"/>
  <c r="J66" i="44"/>
  <c r="J74" i="44"/>
  <c r="J79" i="44"/>
  <c r="J85" i="44"/>
  <c r="J95" i="44"/>
  <c r="J32" i="45"/>
  <c r="J62" i="45"/>
  <c r="J16" i="51"/>
  <c r="J49" i="51"/>
  <c r="J76" i="51"/>
  <c r="J88" i="51"/>
  <c r="J91" i="51"/>
  <c r="J6" i="50"/>
  <c r="J32" i="50"/>
  <c r="J73" i="50"/>
  <c r="J39" i="39"/>
  <c r="J45" i="39"/>
  <c r="J18" i="44"/>
  <c r="J22" i="44"/>
  <c r="J27" i="44"/>
  <c r="J31" i="44"/>
  <c r="J47" i="44"/>
  <c r="J58" i="44"/>
  <c r="J63" i="44"/>
  <c r="J70" i="44"/>
  <c r="J75" i="44"/>
  <c r="J86" i="44"/>
  <c r="J6" i="45"/>
  <c r="J23" i="45"/>
  <c r="J84" i="45"/>
  <c r="J81" i="45" s="1"/>
  <c r="J45" i="51"/>
  <c r="J44" i="51" s="1"/>
  <c r="J7" i="44"/>
  <c r="J14" i="44"/>
  <c r="J19" i="44"/>
  <c r="J33" i="44"/>
  <c r="J37" i="44"/>
  <c r="J41" i="44"/>
  <c r="J53" i="44"/>
  <c r="J59" i="44"/>
  <c r="J71" i="44"/>
  <c r="J77" i="44"/>
  <c r="J82" i="44"/>
  <c r="J89" i="44"/>
  <c r="J93" i="44"/>
  <c r="J84" i="51"/>
  <c r="J46" i="48"/>
  <c r="J74" i="48"/>
  <c r="J16" i="50"/>
  <c r="J15" i="44"/>
  <c r="J29" i="44"/>
  <c r="J34" i="44"/>
  <c r="J38" i="44"/>
  <c r="J42" i="44"/>
  <c r="J50" i="44"/>
  <c r="J54" i="44"/>
  <c r="J65" i="44"/>
  <c r="J78" i="44"/>
  <c r="J83" i="44"/>
  <c r="J90" i="44"/>
  <c r="J94" i="44"/>
  <c r="J76" i="45"/>
  <c r="J35" i="52"/>
  <c r="J39" i="52"/>
  <c r="J81" i="39"/>
  <c r="J81" i="51"/>
  <c r="J6" i="52"/>
  <c r="J16" i="52"/>
  <c r="J32" i="52"/>
  <c r="J84" i="52"/>
  <c r="J88" i="52"/>
  <c r="J69" i="44"/>
  <c r="J62" i="52"/>
  <c r="J87" i="45"/>
  <c r="J45" i="43"/>
  <c r="J49" i="43"/>
  <c r="J57" i="43"/>
  <c r="J56" i="43" s="1"/>
  <c r="J69" i="43"/>
  <c r="J73" i="43"/>
  <c r="J6" i="43"/>
  <c r="J26" i="43"/>
  <c r="J62" i="43"/>
  <c r="J12" i="44"/>
  <c r="J36" i="44"/>
  <c r="J16" i="43"/>
  <c r="J32" i="43"/>
  <c r="J76" i="43"/>
  <c r="J84" i="43"/>
  <c r="J81" i="43" s="1"/>
  <c r="J88" i="43"/>
  <c r="I82" i="49"/>
  <c r="I53" i="49"/>
  <c r="I36" i="49"/>
  <c r="I30" i="49"/>
  <c r="I92" i="49"/>
  <c r="I75" i="49"/>
  <c r="I71" i="49"/>
  <c r="I51" i="49"/>
  <c r="I47" i="49"/>
  <c r="I46" i="49"/>
  <c r="I24" i="49"/>
  <c r="I19" i="49"/>
  <c r="I18" i="49"/>
  <c r="J81" i="52" l="1"/>
  <c r="J68" i="52"/>
  <c r="I34" i="49"/>
  <c r="J57" i="52"/>
  <c r="J56" i="52" s="1"/>
  <c r="J76" i="50"/>
  <c r="J44" i="39"/>
  <c r="J87" i="50"/>
  <c r="J70" i="48"/>
  <c r="J69" i="48" s="1"/>
  <c r="J76" i="52"/>
  <c r="J67" i="52" s="1"/>
  <c r="J68" i="50"/>
  <c r="J13" i="51"/>
  <c r="J11" i="51" s="1"/>
  <c r="J10" i="51" s="1"/>
  <c r="J87" i="52"/>
  <c r="I8" i="49"/>
  <c r="I15" i="49"/>
  <c r="I25" i="49"/>
  <c r="I41" i="49"/>
  <c r="I48" i="49"/>
  <c r="I45" i="49" s="1"/>
  <c r="I59" i="49"/>
  <c r="I77" i="49"/>
  <c r="I60" i="49"/>
  <c r="J83" i="48"/>
  <c r="J50" i="48"/>
  <c r="J29" i="48"/>
  <c r="J71" i="48"/>
  <c r="J37" i="48"/>
  <c r="J31" i="48"/>
  <c r="J79" i="48"/>
  <c r="J55" i="48"/>
  <c r="J23" i="44"/>
  <c r="J92" i="48"/>
  <c r="J48" i="48"/>
  <c r="J35" i="44"/>
  <c r="J78" i="48"/>
  <c r="J42" i="48"/>
  <c r="J15" i="48"/>
  <c r="J89" i="48"/>
  <c r="J33" i="48"/>
  <c r="J63" i="48"/>
  <c r="J27" i="48"/>
  <c r="J51" i="48"/>
  <c r="J21" i="48"/>
  <c r="J28" i="48"/>
  <c r="J94" i="48"/>
  <c r="J65" i="48"/>
  <c r="J38" i="48"/>
  <c r="J82" i="48"/>
  <c r="J53" i="48"/>
  <c r="J19" i="48"/>
  <c r="J86" i="48"/>
  <c r="J58" i="48"/>
  <c r="J22" i="48"/>
  <c r="J95" i="48"/>
  <c r="J66" i="48"/>
  <c r="J17" i="48"/>
  <c r="J8" i="48"/>
  <c r="J64" i="48"/>
  <c r="J62" i="48" s="1"/>
  <c r="J90" i="48"/>
  <c r="J54" i="48"/>
  <c r="J34" i="48"/>
  <c r="J41" i="48"/>
  <c r="J14" i="48"/>
  <c r="J75" i="48"/>
  <c r="J47" i="48"/>
  <c r="J18" i="48"/>
  <c r="J16" i="48" s="1"/>
  <c r="J85" i="48"/>
  <c r="J84" i="48" s="1"/>
  <c r="J61" i="48"/>
  <c r="J30" i="48"/>
  <c r="J9" i="48"/>
  <c r="J20" i="48"/>
  <c r="J56" i="50"/>
  <c r="J13" i="39"/>
  <c r="J11" i="39" s="1"/>
  <c r="J10" i="39" s="1"/>
  <c r="J13" i="50"/>
  <c r="J11" i="50" s="1"/>
  <c r="J10" i="50" s="1"/>
  <c r="J87" i="43"/>
  <c r="J67" i="39"/>
  <c r="J68" i="51"/>
  <c r="J57" i="44"/>
  <c r="J56" i="44" s="1"/>
  <c r="J26" i="48"/>
  <c r="J13" i="49"/>
  <c r="J11" i="49" s="1"/>
  <c r="J10" i="49" s="1"/>
  <c r="I9" i="49"/>
  <c r="I21" i="49"/>
  <c r="I31" i="49"/>
  <c r="I37" i="49"/>
  <c r="I54" i="49"/>
  <c r="I72" i="49"/>
  <c r="I78" i="49"/>
  <c r="I83" i="49"/>
  <c r="I90" i="49"/>
  <c r="I95" i="49"/>
  <c r="J62" i="44"/>
  <c r="J25" i="48"/>
  <c r="I28" i="49"/>
  <c r="I33" i="49"/>
  <c r="I32" i="49" s="1"/>
  <c r="I61" i="49"/>
  <c r="I74" i="49"/>
  <c r="I79" i="49"/>
  <c r="I93" i="49"/>
  <c r="J49" i="50"/>
  <c r="J68" i="45"/>
  <c r="J67" i="45" s="1"/>
  <c r="I85" i="49"/>
  <c r="J68" i="49"/>
  <c r="J67" i="49" s="1"/>
  <c r="J87" i="39"/>
  <c r="J43" i="39" s="1"/>
  <c r="J96" i="39" s="1"/>
  <c r="J13" i="43"/>
  <c r="J11" i="43" s="1"/>
  <c r="J10" i="43" s="1"/>
  <c r="J45" i="48"/>
  <c r="J67" i="51"/>
  <c r="I17" i="49"/>
  <c r="I22" i="49"/>
  <c r="I29" i="49"/>
  <c r="I42" i="49"/>
  <c r="I50" i="49"/>
  <c r="I58" i="49"/>
  <c r="I65" i="49"/>
  <c r="I80" i="49"/>
  <c r="I86" i="49"/>
  <c r="I94" i="49"/>
  <c r="J59" i="48"/>
  <c r="J16" i="44"/>
  <c r="J76" i="44"/>
  <c r="J13" i="45"/>
  <c r="J11" i="45" s="1"/>
  <c r="J10" i="45" s="1"/>
  <c r="J44" i="45"/>
  <c r="J91" i="44"/>
  <c r="J6" i="44"/>
  <c r="J49" i="52"/>
  <c r="J45" i="44"/>
  <c r="J49" i="44"/>
  <c r="J26" i="44"/>
  <c r="J39" i="44"/>
  <c r="J87" i="51"/>
  <c r="I23" i="51"/>
  <c r="J73" i="48"/>
  <c r="J7" i="48"/>
  <c r="J73" i="44"/>
  <c r="J68" i="44" s="1"/>
  <c r="J67" i="44" s="1"/>
  <c r="J93" i="48"/>
  <c r="J77" i="48"/>
  <c r="J88" i="44"/>
  <c r="J87" i="44" s="1"/>
  <c r="J32" i="44"/>
  <c r="J84" i="44"/>
  <c r="J81" i="44" s="1"/>
  <c r="J49" i="49"/>
  <c r="J44" i="43"/>
  <c r="J36" i="48"/>
  <c r="J68" i="43"/>
  <c r="J67" i="43" s="1"/>
  <c r="J44" i="49"/>
  <c r="J13" i="52"/>
  <c r="J11" i="52" s="1"/>
  <c r="J10" i="52" s="1"/>
  <c r="J12" i="48"/>
  <c r="I88" i="43"/>
  <c r="I57" i="51"/>
  <c r="I56" i="51" s="1"/>
  <c r="I84" i="43"/>
  <c r="I81" i="43" s="1"/>
  <c r="I91" i="51"/>
  <c r="I35" i="51"/>
  <c r="I23" i="49"/>
  <c r="I84" i="51"/>
  <c r="I81" i="51" s="1"/>
  <c r="I73" i="49"/>
  <c r="I23" i="39"/>
  <c r="I39" i="39"/>
  <c r="I62" i="39"/>
  <c r="I88" i="39"/>
  <c r="I35" i="49"/>
  <c r="I26" i="39"/>
  <c r="I49" i="39"/>
  <c r="I32" i="43"/>
  <c r="I32" i="39"/>
  <c r="I91" i="39"/>
  <c r="I76" i="39"/>
  <c r="I57" i="49"/>
  <c r="I16" i="39"/>
  <c r="I35" i="39"/>
  <c r="I57" i="39"/>
  <c r="I56" i="39" s="1"/>
  <c r="I73" i="39"/>
  <c r="I84" i="39"/>
  <c r="I81" i="39" s="1"/>
  <c r="I12" i="44"/>
  <c r="I18" i="44"/>
  <c r="I22" i="44"/>
  <c r="I28" i="44"/>
  <c r="I37" i="44"/>
  <c r="I42" i="44"/>
  <c r="I50" i="44"/>
  <c r="I54" i="44"/>
  <c r="I60" i="44"/>
  <c r="I65" i="44"/>
  <c r="I72" i="44"/>
  <c r="I77" i="44"/>
  <c r="I82" i="44"/>
  <c r="I86" i="44"/>
  <c r="I92" i="44"/>
  <c r="I69" i="39"/>
  <c r="I7" i="44"/>
  <c r="I14" i="44"/>
  <c r="I19" i="44"/>
  <c r="I24" i="44"/>
  <c r="I29" i="44"/>
  <c r="I33" i="44"/>
  <c r="I38" i="44"/>
  <c r="I46" i="44"/>
  <c r="I51" i="44"/>
  <c r="I55" i="44"/>
  <c r="I61" i="44"/>
  <c r="I66" i="44"/>
  <c r="I74" i="44"/>
  <c r="I78" i="44"/>
  <c r="I83" i="44"/>
  <c r="I93" i="44"/>
  <c r="I16" i="51"/>
  <c r="I45" i="51"/>
  <c r="I8" i="44"/>
  <c r="I15" i="44"/>
  <c r="I20" i="44"/>
  <c r="I25" i="44"/>
  <c r="I30" i="44"/>
  <c r="I34" i="44"/>
  <c r="I40" i="44"/>
  <c r="I47" i="44"/>
  <c r="I52" i="44"/>
  <c r="I58" i="44"/>
  <c r="I63" i="44"/>
  <c r="I70" i="44"/>
  <c r="I75" i="44"/>
  <c r="I79" i="44"/>
  <c r="I89" i="44"/>
  <c r="I94" i="44"/>
  <c r="I73" i="51"/>
  <c r="I6" i="39"/>
  <c r="I45" i="39"/>
  <c r="I9" i="44"/>
  <c r="I17" i="44"/>
  <c r="I21" i="44"/>
  <c r="I27" i="44"/>
  <c r="I31" i="44"/>
  <c r="I36" i="44"/>
  <c r="I41" i="44"/>
  <c r="I48" i="44"/>
  <c r="I53" i="44"/>
  <c r="I59" i="44"/>
  <c r="I64" i="44"/>
  <c r="I71" i="44"/>
  <c r="I76" i="43"/>
  <c r="I80" i="44"/>
  <c r="I85" i="44"/>
  <c r="I90" i="44"/>
  <c r="I95" i="44"/>
  <c r="I32" i="51"/>
  <c r="I76" i="51"/>
  <c r="I45" i="43"/>
  <c r="I49" i="43"/>
  <c r="I57" i="43"/>
  <c r="I56" i="43" s="1"/>
  <c r="I69" i="43"/>
  <c r="I73" i="43"/>
  <c r="I6" i="43"/>
  <c r="I26" i="43"/>
  <c r="I62" i="43"/>
  <c r="I23" i="43"/>
  <c r="I35" i="43"/>
  <c r="I39" i="43"/>
  <c r="I91" i="43"/>
  <c r="I87" i="43" s="1"/>
  <c r="I16" i="43"/>
  <c r="J88" i="48" l="1"/>
  <c r="J67" i="50"/>
  <c r="J81" i="48"/>
  <c r="J32" i="48"/>
  <c r="J43" i="49"/>
  <c r="J96" i="49" s="1"/>
  <c r="J99" i="49" s="1"/>
  <c r="J43" i="51"/>
  <c r="J96" i="51" s="1"/>
  <c r="J99" i="51" s="1"/>
  <c r="J44" i="52"/>
  <c r="J43" i="52" s="1"/>
  <c r="I84" i="49"/>
  <c r="I81" i="49" s="1"/>
  <c r="I16" i="49"/>
  <c r="J44" i="50"/>
  <c r="J43" i="50" s="1"/>
  <c r="J96" i="50" s="1"/>
  <c r="J91" i="48"/>
  <c r="J87" i="48" s="1"/>
  <c r="J57" i="48"/>
  <c r="J56" i="48" s="1"/>
  <c r="J35" i="48"/>
  <c r="J76" i="48"/>
  <c r="J6" i="48"/>
  <c r="J23" i="48"/>
  <c r="J39" i="48"/>
  <c r="I76" i="49"/>
  <c r="I56" i="49"/>
  <c r="J44" i="44"/>
  <c r="J43" i="44" s="1"/>
  <c r="I91" i="49"/>
  <c r="J96" i="52"/>
  <c r="J99" i="52" s="1"/>
  <c r="J49" i="48"/>
  <c r="J43" i="45"/>
  <c r="J96" i="45" s="1"/>
  <c r="J13" i="44"/>
  <c r="J11" i="44" s="1"/>
  <c r="J10" i="44" s="1"/>
  <c r="J68" i="48"/>
  <c r="J67" i="48" s="1"/>
  <c r="J43" i="43"/>
  <c r="J96" i="43" s="1"/>
  <c r="I44" i="39"/>
  <c r="I87" i="39"/>
  <c r="I68" i="39"/>
  <c r="I67" i="39" s="1"/>
  <c r="I35" i="44"/>
  <c r="I16" i="44"/>
  <c r="I13" i="39"/>
  <c r="I11" i="39" s="1"/>
  <c r="I10" i="39" s="1"/>
  <c r="I91" i="44"/>
  <c r="I62" i="44"/>
  <c r="I76" i="44"/>
  <c r="I26" i="44"/>
  <c r="I88" i="44"/>
  <c r="I39" i="44"/>
  <c r="I32" i="44"/>
  <c r="I57" i="44"/>
  <c r="I56" i="44" s="1"/>
  <c r="I73" i="44"/>
  <c r="I6" i="44"/>
  <c r="I84" i="44"/>
  <c r="I81" i="44" s="1"/>
  <c r="I45" i="44"/>
  <c r="I23" i="44"/>
  <c r="I13" i="43"/>
  <c r="I11" i="43" s="1"/>
  <c r="I10" i="43" s="1"/>
  <c r="I69" i="44"/>
  <c r="I68" i="43"/>
  <c r="I67" i="43" s="1"/>
  <c r="I49" i="44"/>
  <c r="I44" i="43"/>
  <c r="J13" i="48" l="1"/>
  <c r="J11" i="48" s="1"/>
  <c r="J10" i="48" s="1"/>
  <c r="J44" i="48"/>
  <c r="J43" i="48"/>
  <c r="J96" i="44"/>
  <c r="I43" i="39"/>
  <c r="I96" i="39" s="1"/>
  <c r="I68" i="44"/>
  <c r="I67" i="44" s="1"/>
  <c r="I87" i="44"/>
  <c r="I13" i="44"/>
  <c r="I11" i="44" s="1"/>
  <c r="I10" i="44" s="1"/>
  <c r="I44" i="44"/>
  <c r="I43" i="43"/>
  <c r="I96" i="43" s="1"/>
  <c r="J96" i="48" l="1"/>
  <c r="J99" i="48" s="1"/>
  <c r="I43" i="44"/>
  <c r="I96" i="44" s="1"/>
  <c r="H65" i="49" l="1"/>
  <c r="H31" i="49"/>
  <c r="H37" i="49"/>
  <c r="H60" i="49"/>
  <c r="H72" i="49"/>
  <c r="H78" i="49"/>
  <c r="H83" i="49"/>
  <c r="H90" i="49"/>
  <c r="H95" i="49"/>
  <c r="H9" i="49"/>
  <c r="H18" i="49"/>
  <c r="H28" i="49"/>
  <c r="H46" i="49"/>
  <c r="H51" i="49"/>
  <c r="H74" i="49"/>
  <c r="H85" i="49"/>
  <c r="H92" i="49"/>
  <c r="H50" i="49" l="1"/>
  <c r="H42" i="49"/>
  <c r="H22" i="49"/>
  <c r="H17" i="49"/>
  <c r="H94" i="49"/>
  <c r="H82" i="49"/>
  <c r="H77" i="49"/>
  <c r="H71" i="49"/>
  <c r="H59" i="49"/>
  <c r="H53" i="49"/>
  <c r="H41" i="49"/>
  <c r="H36" i="49"/>
  <c r="H35" i="49" s="1"/>
  <c r="H30" i="49"/>
  <c r="H25" i="49"/>
  <c r="H15" i="49"/>
  <c r="H8" i="49"/>
  <c r="H79" i="49"/>
  <c r="H61" i="49"/>
  <c r="H54" i="49"/>
  <c r="H48" i="49"/>
  <c r="H33" i="49"/>
  <c r="H21" i="49"/>
  <c r="H93" i="49"/>
  <c r="H86" i="49"/>
  <c r="H80" i="49"/>
  <c r="H75" i="49"/>
  <c r="H58" i="49"/>
  <c r="H47" i="49"/>
  <c r="H34" i="49"/>
  <c r="H29" i="49"/>
  <c r="H24" i="49"/>
  <c r="H23" i="49" s="1"/>
  <c r="H19" i="49"/>
  <c r="H73" i="51"/>
  <c r="H57" i="43"/>
  <c r="H56" i="43" s="1"/>
  <c r="H39" i="43"/>
  <c r="H40" i="44"/>
  <c r="H34" i="44"/>
  <c r="H24" i="44"/>
  <c r="H14" i="44"/>
  <c r="H38" i="44"/>
  <c r="H28" i="44"/>
  <c r="H22" i="44"/>
  <c r="H18" i="44"/>
  <c r="H12" i="44"/>
  <c r="H42" i="44"/>
  <c r="H88" i="39"/>
  <c r="H36" i="44"/>
  <c r="H30" i="44"/>
  <c r="H20" i="44"/>
  <c r="H8" i="44"/>
  <c r="H39" i="39"/>
  <c r="H73" i="39"/>
  <c r="H91" i="39"/>
  <c r="H69" i="39"/>
  <c r="H57" i="39"/>
  <c r="H56" i="39" s="1"/>
  <c r="H45" i="39"/>
  <c r="H84" i="39"/>
  <c r="H81" i="39" s="1"/>
  <c r="H57" i="49"/>
  <c r="H56" i="49" s="1"/>
  <c r="H35" i="39"/>
  <c r="H26" i="39"/>
  <c r="H76" i="51"/>
  <c r="H57" i="51"/>
  <c r="H56" i="51" s="1"/>
  <c r="H49" i="39"/>
  <c r="H94" i="44"/>
  <c r="H64" i="44"/>
  <c r="H48" i="44"/>
  <c r="H84" i="51"/>
  <c r="H81" i="51" s="1"/>
  <c r="H32" i="51"/>
  <c r="H91" i="49"/>
  <c r="H86" i="44"/>
  <c r="H80" i="44"/>
  <c r="H70" i="44"/>
  <c r="H52" i="44"/>
  <c r="H35" i="43"/>
  <c r="H35" i="51"/>
  <c r="H16" i="51"/>
  <c r="H32" i="39"/>
  <c r="H23" i="39"/>
  <c r="H91" i="43"/>
  <c r="H73" i="43"/>
  <c r="H66" i="44"/>
  <c r="H46" i="44"/>
  <c r="H23" i="51"/>
  <c r="H90" i="44"/>
  <c r="H78" i="44"/>
  <c r="H72" i="44"/>
  <c r="H60" i="44"/>
  <c r="H54" i="44"/>
  <c r="H49" i="43"/>
  <c r="H45" i="43"/>
  <c r="H91" i="51"/>
  <c r="H45" i="51"/>
  <c r="H76" i="39"/>
  <c r="H16" i="39"/>
  <c r="H62" i="39"/>
  <c r="H6" i="39"/>
  <c r="H33" i="44"/>
  <c r="H32" i="43"/>
  <c r="H25" i="44"/>
  <c r="H92" i="44"/>
  <c r="H88" i="43"/>
  <c r="H84" i="43"/>
  <c r="H81" i="43" s="1"/>
  <c r="H76" i="43"/>
  <c r="H62" i="43"/>
  <c r="H37" i="44"/>
  <c r="H15" i="44"/>
  <c r="H9" i="44"/>
  <c r="H7" i="44"/>
  <c r="H6" i="43"/>
  <c r="H82" i="44"/>
  <c r="H74" i="44"/>
  <c r="H58" i="44"/>
  <c r="H50" i="44"/>
  <c r="H47" i="44"/>
  <c r="H41" i="44"/>
  <c r="H31" i="44"/>
  <c r="H29" i="44"/>
  <c r="H27" i="44"/>
  <c r="H26" i="43"/>
  <c r="H95" i="44"/>
  <c r="H93" i="44"/>
  <c r="H89" i="44"/>
  <c r="H85" i="44"/>
  <c r="H83" i="44"/>
  <c r="H79" i="44"/>
  <c r="H77" i="44"/>
  <c r="H75" i="44"/>
  <c r="H71" i="44"/>
  <c r="H69" i="43"/>
  <c r="H65" i="44"/>
  <c r="H63" i="44"/>
  <c r="H61" i="44"/>
  <c r="H59" i="44"/>
  <c r="H55" i="44"/>
  <c r="H53" i="44"/>
  <c r="H51" i="44"/>
  <c r="H23" i="43"/>
  <c r="H21" i="44"/>
  <c r="H19" i="44"/>
  <c r="H17" i="44"/>
  <c r="H16" i="43"/>
  <c r="H32" i="49" l="1"/>
  <c r="H76" i="49"/>
  <c r="H16" i="49"/>
  <c r="H45" i="49"/>
  <c r="H84" i="49"/>
  <c r="H81" i="49" s="1"/>
  <c r="H73" i="49"/>
  <c r="H68" i="43"/>
  <c r="H67" i="43" s="1"/>
  <c r="H87" i="39"/>
  <c r="H44" i="43"/>
  <c r="H88" i="44"/>
  <c r="H26" i="44"/>
  <c r="H35" i="44"/>
  <c r="H32" i="44"/>
  <c r="H49" i="44"/>
  <c r="H76" i="44"/>
  <c r="H68" i="39"/>
  <c r="H67" i="39" s="1"/>
  <c r="H13" i="43"/>
  <c r="H11" i="43" s="1"/>
  <c r="H10" i="43" s="1"/>
  <c r="H44" i="39"/>
  <c r="H57" i="44"/>
  <c r="H56" i="44" s="1"/>
  <c r="H6" i="44"/>
  <c r="H87" i="43"/>
  <c r="H13" i="39"/>
  <c r="H11" i="39" s="1"/>
  <c r="H10" i="39" s="1"/>
  <c r="H84" i="44"/>
  <c r="H81" i="44" s="1"/>
  <c r="H91" i="44"/>
  <c r="H62" i="44"/>
  <c r="H69" i="44"/>
  <c r="H23" i="44"/>
  <c r="H16" i="44"/>
  <c r="H39" i="44"/>
  <c r="H73" i="44"/>
  <c r="H45" i="44"/>
  <c r="H87" i="44" l="1"/>
  <c r="H43" i="43"/>
  <c r="H96" i="43" s="1"/>
  <c r="H44" i="44"/>
  <c r="H43" i="39"/>
  <c r="H96" i="39" s="1"/>
  <c r="H68" i="44"/>
  <c r="H67" i="44" s="1"/>
  <c r="H13" i="44"/>
  <c r="H11" i="44" s="1"/>
  <c r="H10" i="44" s="1"/>
  <c r="H43" i="44" l="1"/>
  <c r="H96" i="44" s="1"/>
  <c r="G91" i="43" l="1"/>
  <c r="G23" i="43"/>
  <c r="G91" i="39"/>
  <c r="G93" i="44"/>
  <c r="G89" i="44"/>
  <c r="G77" i="44"/>
  <c r="G65" i="44"/>
  <c r="G53" i="44"/>
  <c r="G41" i="44"/>
  <c r="G37" i="44"/>
  <c r="G29" i="44"/>
  <c r="G26" i="39"/>
  <c r="G23" i="39" l="1"/>
  <c r="G35" i="39"/>
  <c r="G62" i="39"/>
  <c r="G33" i="44"/>
  <c r="G39" i="39"/>
  <c r="G9" i="44"/>
  <c r="G45" i="39"/>
  <c r="G61" i="44"/>
  <c r="G73" i="39"/>
  <c r="G85" i="44"/>
  <c r="G34" i="44"/>
  <c r="G57" i="39"/>
  <c r="G56" i="39" s="1"/>
  <c r="G42" i="44"/>
  <c r="G50" i="44"/>
  <c r="G54" i="44"/>
  <c r="G60" i="44"/>
  <c r="G38" i="44"/>
  <c r="G95" i="44"/>
  <c r="G30" i="44"/>
  <c r="G78" i="44"/>
  <c r="G69" i="39"/>
  <c r="G68" i="39" s="1"/>
  <c r="G7" i="44"/>
  <c r="G14" i="44"/>
  <c r="G16" i="43"/>
  <c r="G28" i="44"/>
  <c r="G32" i="43"/>
  <c r="G36" i="44"/>
  <c r="G40" i="44"/>
  <c r="G47" i="44"/>
  <c r="G52" i="44"/>
  <c r="G58" i="44"/>
  <c r="G63" i="44"/>
  <c r="G70" i="44"/>
  <c r="G75" i="44"/>
  <c r="G80" i="44"/>
  <c r="G83" i="44"/>
  <c r="G17" i="44"/>
  <c r="G21" i="44"/>
  <c r="G25" i="44"/>
  <c r="G49" i="39"/>
  <c r="G8" i="44"/>
  <c r="G15" i="44"/>
  <c r="G20" i="44"/>
  <c r="G24" i="44"/>
  <c r="G48" i="44"/>
  <c r="G59" i="44"/>
  <c r="G64" i="44"/>
  <c r="G71" i="44"/>
  <c r="G82" i="44"/>
  <c r="G86" i="44"/>
  <c r="G90" i="44"/>
  <c r="G94" i="44"/>
  <c r="G72" i="44"/>
  <c r="G6" i="39"/>
  <c r="G12" i="44"/>
  <c r="G18" i="44"/>
  <c r="G22" i="44"/>
  <c r="G27" i="44"/>
  <c r="G31" i="44"/>
  <c r="G35" i="43"/>
  <c r="G39" i="43"/>
  <c r="G46" i="44"/>
  <c r="G51" i="44"/>
  <c r="G55" i="44"/>
  <c r="G66" i="44"/>
  <c r="G74" i="44"/>
  <c r="G76" i="43"/>
  <c r="G84" i="43"/>
  <c r="G81" i="43" s="1"/>
  <c r="G88" i="43"/>
  <c r="G87" i="43" s="1"/>
  <c r="G92" i="44"/>
  <c r="G35" i="44"/>
  <c r="G16" i="39"/>
  <c r="G32" i="39"/>
  <c r="G76" i="39"/>
  <c r="G84" i="39"/>
  <c r="G81" i="39" s="1"/>
  <c r="G88" i="39"/>
  <c r="G87" i="39" s="1"/>
  <c r="G45" i="43"/>
  <c r="G49" i="43"/>
  <c r="G57" i="43"/>
  <c r="G56" i="43" s="1"/>
  <c r="G69" i="43"/>
  <c r="G73" i="43"/>
  <c r="G6" i="43"/>
  <c r="G26" i="43"/>
  <c r="G62" i="43"/>
  <c r="G19" i="44"/>
  <c r="G79" i="44"/>
  <c r="G6" i="44" l="1"/>
  <c r="G23" i="44"/>
  <c r="G44" i="39"/>
  <c r="G39" i="44"/>
  <c r="G32" i="44"/>
  <c r="G69" i="44"/>
  <c r="G62" i="44"/>
  <c r="G84" i="44"/>
  <c r="G81" i="44" s="1"/>
  <c r="G16" i="44"/>
  <c r="G91" i="44"/>
  <c r="G73" i="44"/>
  <c r="G26" i="44"/>
  <c r="G57" i="44"/>
  <c r="G56" i="44" s="1"/>
  <c r="G45" i="44"/>
  <c r="G13" i="43"/>
  <c r="G11" i="43" s="1"/>
  <c r="G10" i="43" s="1"/>
  <c r="G68" i="43"/>
  <c r="G67" i="43" s="1"/>
  <c r="G13" i="39"/>
  <c r="G11" i="39" s="1"/>
  <c r="G10" i="39" s="1"/>
  <c r="G88" i="44"/>
  <c r="G67" i="39"/>
  <c r="G43" i="39" s="1"/>
  <c r="G49" i="44"/>
  <c r="G76" i="44"/>
  <c r="G44" i="43"/>
  <c r="G68" i="44" l="1"/>
  <c r="G67" i="44" s="1"/>
  <c r="G13" i="44"/>
  <c r="G11" i="44" s="1"/>
  <c r="G10" i="44" s="1"/>
  <c r="G43" i="43"/>
  <c r="G96" i="43" s="1"/>
  <c r="G87" i="44"/>
  <c r="G96" i="39"/>
  <c r="G44" i="44"/>
  <c r="G43" i="44" l="1"/>
  <c r="G96" i="44" s="1"/>
  <c r="F9" i="44" l="1"/>
  <c r="F12" i="44"/>
  <c r="F17" i="44"/>
  <c r="F18" i="44"/>
  <c r="F20" i="44"/>
  <c r="F21" i="44"/>
  <c r="F22" i="44"/>
  <c r="F24" i="44"/>
  <c r="F25" i="44"/>
  <c r="F27" i="44"/>
  <c r="F28" i="44"/>
  <c r="F30" i="44"/>
  <c r="F31" i="44"/>
  <c r="F33" i="44"/>
  <c r="F36" i="44"/>
  <c r="F37" i="44"/>
  <c r="F38" i="44"/>
  <c r="F41" i="44"/>
  <c r="F42" i="44"/>
  <c r="F46" i="44"/>
  <c r="F47" i="44"/>
  <c r="F48" i="44"/>
  <c r="F54" i="44"/>
  <c r="F55" i="44"/>
  <c r="F58" i="44"/>
  <c r="F59" i="44"/>
  <c r="F61" i="44"/>
  <c r="F63" i="44"/>
  <c r="F64" i="44"/>
  <c r="F65" i="44"/>
  <c r="F66" i="44"/>
  <c r="F70" i="44"/>
  <c r="F71" i="44"/>
  <c r="F72" i="44"/>
  <c r="F74" i="44"/>
  <c r="F75" i="44"/>
  <c r="F77" i="44"/>
  <c r="F78" i="44"/>
  <c r="F79" i="44"/>
  <c r="F80" i="44"/>
  <c r="F82" i="44"/>
  <c r="F83" i="44"/>
  <c r="F85" i="44"/>
  <c r="F86" i="44"/>
  <c r="F89" i="44"/>
  <c r="F90" i="44"/>
  <c r="F92" i="44"/>
  <c r="F93" i="44"/>
  <c r="F94" i="44"/>
  <c r="F95" i="44"/>
  <c r="F53" i="44"/>
  <c r="F51" i="44"/>
  <c r="E7" i="44"/>
  <c r="E8" i="44"/>
  <c r="E9" i="44"/>
  <c r="E12" i="44"/>
  <c r="E14" i="44"/>
  <c r="E15" i="44"/>
  <c r="E17" i="44"/>
  <c r="E18" i="44"/>
  <c r="E19" i="44"/>
  <c r="E20" i="44"/>
  <c r="E21" i="44"/>
  <c r="E22" i="44"/>
  <c r="E24" i="44"/>
  <c r="E25" i="44"/>
  <c r="E27" i="44"/>
  <c r="E28" i="44"/>
  <c r="E29" i="44"/>
  <c r="E30" i="44"/>
  <c r="E31" i="44"/>
  <c r="E33" i="44"/>
  <c r="E34" i="44"/>
  <c r="E36" i="44"/>
  <c r="E37" i="44"/>
  <c r="E38" i="44"/>
  <c r="E40" i="44"/>
  <c r="E41" i="44"/>
  <c r="E42" i="44"/>
  <c r="E46" i="44"/>
  <c r="E47" i="44"/>
  <c r="E48" i="44"/>
  <c r="E49" i="43"/>
  <c r="E49" i="39"/>
  <c r="E55" i="44"/>
  <c r="E58" i="44"/>
  <c r="E59" i="44"/>
  <c r="E60" i="44"/>
  <c r="E61" i="44"/>
  <c r="E63" i="44"/>
  <c r="E64" i="44"/>
  <c r="E65" i="44"/>
  <c r="E66" i="44"/>
  <c r="E70" i="44"/>
  <c r="E71" i="44"/>
  <c r="E72" i="44"/>
  <c r="E74" i="44"/>
  <c r="E75" i="44"/>
  <c r="E77" i="44"/>
  <c r="E78" i="44"/>
  <c r="E79" i="44"/>
  <c r="E80" i="44"/>
  <c r="E82" i="44"/>
  <c r="E83" i="44"/>
  <c r="E85" i="44"/>
  <c r="E86" i="44"/>
  <c r="E89" i="44"/>
  <c r="E90" i="44"/>
  <c r="E92" i="44"/>
  <c r="E93" i="44"/>
  <c r="E94" i="44"/>
  <c r="E95" i="44"/>
  <c r="E54" i="44"/>
  <c r="E53" i="44"/>
  <c r="E52" i="44"/>
  <c r="E51" i="44"/>
  <c r="E50" i="44"/>
  <c r="F6" i="43"/>
  <c r="F16" i="43"/>
  <c r="F23" i="43"/>
  <c r="F26" i="43"/>
  <c r="F32" i="43"/>
  <c r="F35" i="43"/>
  <c r="F39" i="43"/>
  <c r="F45" i="43"/>
  <c r="F57" i="43"/>
  <c r="F56" i="43" s="1"/>
  <c r="F62" i="43"/>
  <c r="F69" i="43"/>
  <c r="F73" i="43"/>
  <c r="F76" i="43"/>
  <c r="F84" i="43"/>
  <c r="F81" i="43" s="1"/>
  <c r="F88" i="43"/>
  <c r="F91" i="43"/>
  <c r="F6" i="39"/>
  <c r="F16" i="39"/>
  <c r="F23" i="39"/>
  <c r="F26" i="39"/>
  <c r="F32" i="39"/>
  <c r="F35" i="39"/>
  <c r="F39" i="39"/>
  <c r="F45" i="39"/>
  <c r="F57" i="39"/>
  <c r="F56" i="39" s="1"/>
  <c r="F62" i="39"/>
  <c r="F69" i="39"/>
  <c r="F73" i="39"/>
  <c r="F76" i="39"/>
  <c r="F84" i="39"/>
  <c r="F81" i="39" s="1"/>
  <c r="F88" i="39"/>
  <c r="F91" i="39"/>
  <c r="E6" i="39"/>
  <c r="E16" i="39"/>
  <c r="E23" i="39"/>
  <c r="E26" i="39"/>
  <c r="E32" i="39"/>
  <c r="E35" i="39"/>
  <c r="E39" i="39"/>
  <c r="E45" i="39"/>
  <c r="E57" i="39"/>
  <c r="E56" i="39" s="1"/>
  <c r="E62" i="39"/>
  <c r="E69" i="39"/>
  <c r="E73" i="39"/>
  <c r="E76" i="39"/>
  <c r="E84" i="39"/>
  <c r="E81" i="39" s="1"/>
  <c r="E88" i="39"/>
  <c r="E91" i="39"/>
  <c r="E6" i="43"/>
  <c r="E16" i="43"/>
  <c r="E23" i="43"/>
  <c r="E26" i="43"/>
  <c r="E32" i="43"/>
  <c r="E35" i="43"/>
  <c r="E39" i="43"/>
  <c r="E45" i="43"/>
  <c r="E57" i="43"/>
  <c r="E56" i="43" s="1"/>
  <c r="E62" i="43"/>
  <c r="E69" i="43"/>
  <c r="E73" i="43"/>
  <c r="E76" i="43"/>
  <c r="E84" i="43"/>
  <c r="E81" i="43" s="1"/>
  <c r="E88" i="43"/>
  <c r="E91" i="43"/>
  <c r="F57" i="44" l="1"/>
  <c r="E84" i="44"/>
  <c r="E81" i="44" s="1"/>
  <c r="E44" i="39"/>
  <c r="F87" i="39"/>
  <c r="E32" i="44"/>
  <c r="F35" i="44"/>
  <c r="F84" i="44"/>
  <c r="F81" i="44" s="1"/>
  <c r="F23" i="44"/>
  <c r="E88" i="44"/>
  <c r="F69" i="44"/>
  <c r="E26" i="44"/>
  <c r="F73" i="44"/>
  <c r="E91" i="44"/>
  <c r="E76" i="44"/>
  <c r="E73" i="44"/>
  <c r="E69" i="44"/>
  <c r="E57" i="44"/>
  <c r="E56" i="44" s="1"/>
  <c r="E45" i="44"/>
  <c r="E39" i="44"/>
  <c r="E23" i="44"/>
  <c r="E6" i="44"/>
  <c r="F88" i="44"/>
  <c r="F62" i="44"/>
  <c r="F45" i="44"/>
  <c r="E62" i="44"/>
  <c r="E16" i="44"/>
  <c r="E44" i="43"/>
  <c r="E35" i="44"/>
  <c r="F91" i="44"/>
  <c r="F26" i="44"/>
  <c r="E87" i="39"/>
  <c r="F87" i="43"/>
  <c r="E87" i="43"/>
  <c r="E68" i="43"/>
  <c r="E67" i="43" s="1"/>
  <c r="F68" i="39"/>
  <c r="F67" i="39" s="1"/>
  <c r="F76" i="44"/>
  <c r="E68" i="39"/>
  <c r="E67" i="39" s="1"/>
  <c r="E13" i="39"/>
  <c r="E11" i="39" s="1"/>
  <c r="E10" i="39" s="1"/>
  <c r="F68" i="43"/>
  <c r="F67" i="43" s="1"/>
  <c r="F13" i="43"/>
  <c r="F11" i="43" s="1"/>
  <c r="F10" i="43" s="1"/>
  <c r="E49" i="44"/>
  <c r="F13" i="39"/>
  <c r="F11" i="39" s="1"/>
  <c r="F10" i="39" s="1"/>
  <c r="E13" i="43"/>
  <c r="E11" i="43" s="1"/>
  <c r="E10" i="43" s="1"/>
  <c r="F60" i="44"/>
  <c r="F50" i="44"/>
  <c r="F49" i="39"/>
  <c r="F29" i="44"/>
  <c r="F15" i="44"/>
  <c r="F7" i="44"/>
  <c r="F8" i="44"/>
  <c r="F40" i="44"/>
  <c r="F19" i="44"/>
  <c r="F49" i="43"/>
  <c r="F52" i="44"/>
  <c r="F34" i="44"/>
  <c r="F14" i="44"/>
  <c r="E87" i="44" l="1"/>
  <c r="F68" i="44"/>
  <c r="F67" i="44" s="1"/>
  <c r="E43" i="39"/>
  <c r="E96" i="39" s="1"/>
  <c r="F87" i="44"/>
  <c r="E13" i="44"/>
  <c r="E11" i="44" s="1"/>
  <c r="E10" i="44" s="1"/>
  <c r="E68" i="44"/>
  <c r="E67" i="44" s="1"/>
  <c r="E43" i="43"/>
  <c r="E96" i="43" s="1"/>
  <c r="F16" i="44"/>
  <c r="F56" i="44"/>
  <c r="E44" i="44"/>
  <c r="F39" i="44"/>
  <c r="F44" i="39"/>
  <c r="F43" i="39" s="1"/>
  <c r="F96" i="39" s="1"/>
  <c r="F49" i="44"/>
  <c r="F6" i="44"/>
  <c r="F44" i="43"/>
  <c r="F43" i="43" s="1"/>
  <c r="F96" i="43" s="1"/>
  <c r="F32" i="44"/>
  <c r="E43" i="44" l="1"/>
  <c r="E96" i="44" s="1"/>
  <c r="F13" i="44"/>
  <c r="F11" i="44" s="1"/>
  <c r="F10" i="44" s="1"/>
  <c r="F44" i="44"/>
  <c r="F43" i="44" s="1"/>
  <c r="F96" i="44" l="1"/>
  <c r="E52" i="49" l="1"/>
  <c r="F51" i="49"/>
  <c r="E48" i="49"/>
  <c r="F47" i="49"/>
  <c r="G46" i="49"/>
  <c r="G45" i="51"/>
  <c r="E22" i="49"/>
  <c r="F21" i="49"/>
  <c r="F9" i="49"/>
  <c r="G8" i="49"/>
  <c r="E78" i="49"/>
  <c r="F77" i="49"/>
  <c r="F76" i="51"/>
  <c r="E31" i="49"/>
  <c r="F30" i="49"/>
  <c r="E28" i="49"/>
  <c r="G24" i="49"/>
  <c r="F95" i="49"/>
  <c r="G94" i="49"/>
  <c r="E72" i="49"/>
  <c r="F71" i="49"/>
  <c r="F61" i="49"/>
  <c r="G60" i="49"/>
  <c r="E46" i="49"/>
  <c r="E45" i="51"/>
  <c r="G41" i="49"/>
  <c r="E30" i="49"/>
  <c r="F19" i="49"/>
  <c r="G18" i="49"/>
  <c r="E8" i="49"/>
  <c r="E80" i="49"/>
  <c r="F79" i="49"/>
  <c r="G78" i="49"/>
  <c r="E65" i="49"/>
  <c r="E53" i="49"/>
  <c r="F52" i="49"/>
  <c r="G51" i="49"/>
  <c r="E34" i="49"/>
  <c r="F33" i="49"/>
  <c r="F32" i="51"/>
  <c r="G31" i="49"/>
  <c r="E19" i="49"/>
  <c r="F18" i="49"/>
  <c r="G17" i="49"/>
  <c r="G16" i="51"/>
  <c r="E79" i="49"/>
  <c r="F78" i="49"/>
  <c r="G76" i="51"/>
  <c r="G77" i="49"/>
  <c r="F28" i="49"/>
  <c r="E18" i="49"/>
  <c r="F17" i="49"/>
  <c r="F16" i="51"/>
  <c r="E15" i="49"/>
  <c r="G95" i="49"/>
  <c r="G65" i="49"/>
  <c r="F54" i="49"/>
  <c r="G53" i="49"/>
  <c r="E47" i="49"/>
  <c r="F46" i="49"/>
  <c r="F45" i="51"/>
  <c r="E21" i="49"/>
  <c r="G19" i="49"/>
  <c r="E92" i="49"/>
  <c r="E91" i="51"/>
  <c r="F90" i="49"/>
  <c r="G86" i="49"/>
  <c r="G37" i="49"/>
  <c r="G15" i="49"/>
  <c r="F75" i="49"/>
  <c r="G73" i="51"/>
  <c r="G74" i="49"/>
  <c r="E58" i="49"/>
  <c r="E57" i="51"/>
  <c r="E56" i="51" s="1"/>
  <c r="F37" i="49"/>
  <c r="G28" i="49"/>
  <c r="E86" i="49"/>
  <c r="F85" i="49"/>
  <c r="F84" i="51"/>
  <c r="E60" i="49"/>
  <c r="G59" i="49"/>
  <c r="E41" i="49"/>
  <c r="E37" i="49"/>
  <c r="G35" i="51"/>
  <c r="G36" i="49"/>
  <c r="E93" i="49"/>
  <c r="F92" i="49"/>
  <c r="F91" i="51"/>
  <c r="G90" i="49"/>
  <c r="G61" i="49"/>
  <c r="E51" i="49"/>
  <c r="E17" i="49"/>
  <c r="E16" i="51"/>
  <c r="E9" i="49"/>
  <c r="F8" i="49"/>
  <c r="F80" i="49"/>
  <c r="G79" i="49"/>
  <c r="E59" i="49"/>
  <c r="F57" i="51"/>
  <c r="F56" i="51" s="1"/>
  <c r="F58" i="49"/>
  <c r="E54" i="49"/>
  <c r="F53" i="49"/>
  <c r="E95" i="49"/>
  <c r="F94" i="49"/>
  <c r="G93" i="49"/>
  <c r="F86" i="49"/>
  <c r="G85" i="49"/>
  <c r="G84" i="51"/>
  <c r="G81" i="51" s="1"/>
  <c r="E71" i="49"/>
  <c r="E61" i="49"/>
  <c r="F60" i="49"/>
  <c r="F48" i="49"/>
  <c r="G47" i="49"/>
  <c r="F15" i="49"/>
  <c r="G9" i="49"/>
  <c r="G23" i="51"/>
  <c r="E94" i="49"/>
  <c r="F93" i="49"/>
  <c r="G91" i="51"/>
  <c r="G92" i="49"/>
  <c r="E75" i="49"/>
  <c r="F74" i="49"/>
  <c r="F73" i="51"/>
  <c r="G72" i="49"/>
  <c r="G54" i="49"/>
  <c r="E33" i="49"/>
  <c r="E32" i="51"/>
  <c r="F31" i="49"/>
  <c r="G30" i="49"/>
  <c r="E85" i="49"/>
  <c r="E84" i="51"/>
  <c r="E81" i="51" s="1"/>
  <c r="G80" i="49"/>
  <c r="E74" i="49"/>
  <c r="E73" i="51"/>
  <c r="F72" i="49"/>
  <c r="G71" i="49"/>
  <c r="F59" i="49"/>
  <c r="G58" i="49"/>
  <c r="G57" i="51"/>
  <c r="G56" i="51" s="1"/>
  <c r="F36" i="49"/>
  <c r="F35" i="51"/>
  <c r="G34" i="49"/>
  <c r="E77" i="49"/>
  <c r="E76" i="51"/>
  <c r="G75" i="49"/>
  <c r="F65" i="49"/>
  <c r="G48" i="49"/>
  <c r="E36" i="49"/>
  <c r="E35" i="51"/>
  <c r="F34" i="49"/>
  <c r="G32" i="51"/>
  <c r="G33" i="49"/>
  <c r="F24" i="49"/>
  <c r="F23" i="51"/>
  <c r="G22" i="49"/>
  <c r="E90" i="49"/>
  <c r="F41" i="49"/>
  <c r="E24" i="49"/>
  <c r="E23" i="51"/>
  <c r="F22" i="49"/>
  <c r="G21" i="49"/>
  <c r="F32" i="49" l="1"/>
  <c r="E76" i="49"/>
  <c r="E84" i="49"/>
  <c r="F91" i="49"/>
  <c r="E29" i="49"/>
  <c r="E91" i="49"/>
  <c r="F45" i="49"/>
  <c r="E16" i="49"/>
  <c r="F49" i="51"/>
  <c r="F50" i="49"/>
  <c r="G83" i="49"/>
  <c r="E42" i="49"/>
  <c r="E73" i="49"/>
  <c r="E49" i="51"/>
  <c r="E50" i="49"/>
  <c r="F83" i="49"/>
  <c r="G32" i="49"/>
  <c r="E35" i="49"/>
  <c r="G91" i="49"/>
  <c r="E83" i="49"/>
  <c r="G73" i="49"/>
  <c r="F73" i="49"/>
  <c r="G35" i="49"/>
  <c r="F16" i="49"/>
  <c r="G76" i="49"/>
  <c r="G45" i="49"/>
  <c r="G50" i="49"/>
  <c r="G57" i="49"/>
  <c r="G56" i="49" s="1"/>
  <c r="F84" i="49"/>
  <c r="F42" i="49"/>
  <c r="F76" i="49"/>
  <c r="F82" i="49"/>
  <c r="G29" i="49"/>
  <c r="F35" i="49"/>
  <c r="E32" i="49"/>
  <c r="F25" i="49"/>
  <c r="E25" i="49"/>
  <c r="G25" i="49"/>
  <c r="G84" i="49"/>
  <c r="F57" i="49"/>
  <c r="F56" i="49" s="1"/>
  <c r="F81" i="51"/>
  <c r="G42" i="49"/>
  <c r="E57" i="49"/>
  <c r="E56" i="49" s="1"/>
  <c r="F29" i="49"/>
  <c r="G82" i="49"/>
  <c r="G16" i="49"/>
  <c r="E45" i="49"/>
  <c r="E82" i="49"/>
  <c r="G23" i="49" l="1"/>
  <c r="E49" i="49"/>
  <c r="F23" i="49"/>
  <c r="G81" i="49"/>
  <c r="F81" i="49"/>
  <c r="E23" i="49"/>
  <c r="F49" i="49"/>
  <c r="E81" i="49"/>
  <c r="I65" i="52" l="1"/>
  <c r="I65" i="50"/>
  <c r="I65" i="48" l="1"/>
  <c r="H65" i="52" l="1"/>
  <c r="H65" i="50"/>
  <c r="H65" i="48" l="1"/>
  <c r="E65" i="52" l="1"/>
  <c r="E65" i="50"/>
  <c r="F65" i="50"/>
  <c r="F65" i="52"/>
  <c r="G65" i="50"/>
  <c r="G65" i="52"/>
  <c r="F65" i="48" l="1"/>
  <c r="E65" i="48"/>
  <c r="G65" i="48"/>
  <c r="I39" i="51" l="1"/>
  <c r="I40" i="49"/>
  <c r="I39" i="49" l="1"/>
  <c r="H39" i="51" l="1"/>
  <c r="H40" i="49"/>
  <c r="H39" i="49" l="1"/>
  <c r="F40" i="49" l="1"/>
  <c r="F39" i="51"/>
  <c r="F39" i="49" l="1"/>
  <c r="G40" i="49"/>
  <c r="G39" i="51"/>
  <c r="E40" i="49"/>
  <c r="E39" i="51"/>
  <c r="E39" i="49" l="1"/>
  <c r="G39" i="49"/>
  <c r="I92" i="52" l="1"/>
  <c r="I92" i="50"/>
  <c r="I92" i="48" l="1"/>
  <c r="H92" i="50" l="1"/>
  <c r="H92" i="52"/>
  <c r="H92" i="48" l="1"/>
  <c r="E92" i="50" l="1"/>
  <c r="E92" i="52"/>
  <c r="G92" i="52"/>
  <c r="G92" i="50"/>
  <c r="F92" i="50"/>
  <c r="F92" i="52"/>
  <c r="F92" i="48" l="1"/>
  <c r="E92" i="48"/>
  <c r="G92" i="48"/>
  <c r="F64" i="49" l="1"/>
  <c r="I64" i="49"/>
  <c r="G64" i="49"/>
  <c r="E64" i="49"/>
  <c r="H64" i="49" l="1"/>
  <c r="I55" i="49" l="1"/>
  <c r="I63" i="49"/>
  <c r="I62" i="51"/>
  <c r="I52" i="49"/>
  <c r="I49" i="51"/>
  <c r="I70" i="49"/>
  <c r="I69" i="51"/>
  <c r="I68" i="51" s="1"/>
  <c r="I67" i="51" s="1"/>
  <c r="I6" i="51"/>
  <c r="I7" i="49"/>
  <c r="I27" i="49" l="1"/>
  <c r="I26" i="51"/>
  <c r="I69" i="49"/>
  <c r="I68" i="49" s="1"/>
  <c r="I67" i="49" s="1"/>
  <c r="I62" i="49"/>
  <c r="I6" i="49"/>
  <c r="I44" i="51"/>
  <c r="I49" i="49"/>
  <c r="I89" i="49"/>
  <c r="I88" i="51"/>
  <c r="I87" i="51" s="1"/>
  <c r="I38" i="49" l="1"/>
  <c r="I26" i="49"/>
  <c r="I44" i="49"/>
  <c r="I88" i="49"/>
  <c r="I87" i="49" s="1"/>
  <c r="H49" i="51" l="1"/>
  <c r="H52" i="49"/>
  <c r="G52" i="49"/>
  <c r="G49" i="51"/>
  <c r="G49" i="49" l="1"/>
  <c r="H49" i="49"/>
  <c r="H89" i="49" l="1"/>
  <c r="H88" i="51"/>
  <c r="H87" i="51" s="1"/>
  <c r="H88" i="49" l="1"/>
  <c r="H87" i="49" s="1"/>
  <c r="H55" i="49" l="1"/>
  <c r="H44" i="51"/>
  <c r="H44" i="49"/>
  <c r="G88" i="51"/>
  <c r="G87" i="51" s="1"/>
  <c r="G89" i="49"/>
  <c r="G88" i="49" l="1"/>
  <c r="G87" i="49" s="1"/>
  <c r="G66" i="49" l="1"/>
  <c r="E66" i="49"/>
  <c r="F66" i="49"/>
  <c r="E44" i="51" l="1"/>
  <c r="G55" i="49"/>
  <c r="G44" i="49" s="1"/>
  <c r="E55" i="49"/>
  <c r="G44" i="51"/>
  <c r="F44" i="51"/>
  <c r="F55" i="49"/>
  <c r="H66" i="49"/>
  <c r="E44" i="49" l="1"/>
  <c r="F44" i="49"/>
  <c r="F6" i="51" l="1"/>
  <c r="F7" i="49"/>
  <c r="H62" i="51"/>
  <c r="H63" i="49"/>
  <c r="G7" i="49"/>
  <c r="G6" i="51"/>
  <c r="E27" i="49"/>
  <c r="E26" i="51"/>
  <c r="F26" i="51"/>
  <c r="H7" i="49"/>
  <c r="H6" i="51"/>
  <c r="E7" i="49"/>
  <c r="E6" i="51"/>
  <c r="G62" i="51"/>
  <c r="G63" i="49"/>
  <c r="F62" i="51"/>
  <c r="F63" i="49"/>
  <c r="E62" i="51"/>
  <c r="E63" i="49"/>
  <c r="F27" i="49" l="1"/>
  <c r="G27" i="49"/>
  <c r="H26" i="51"/>
  <c r="G26" i="51"/>
  <c r="H27" i="49"/>
  <c r="G6" i="49"/>
  <c r="F62" i="49"/>
  <c r="H62" i="49"/>
  <c r="E6" i="49"/>
  <c r="H6" i="49"/>
  <c r="E26" i="49"/>
  <c r="H26" i="49"/>
  <c r="E62" i="49"/>
  <c r="G62" i="49"/>
  <c r="F6" i="49"/>
  <c r="E38" i="49"/>
  <c r="G38" i="49" l="1"/>
  <c r="H38" i="49"/>
  <c r="F38" i="49"/>
  <c r="F26" i="49"/>
  <c r="G26" i="49"/>
  <c r="I43" i="51" l="1"/>
  <c r="I66" i="49"/>
  <c r="I43" i="49" l="1"/>
  <c r="E88" i="51" l="1"/>
  <c r="E87" i="51" s="1"/>
  <c r="E89" i="49"/>
  <c r="H69" i="51"/>
  <c r="H68" i="51" s="1"/>
  <c r="H67" i="51" s="1"/>
  <c r="H43" i="51" s="1"/>
  <c r="H70" i="49"/>
  <c r="G69" i="51"/>
  <c r="G68" i="51" s="1"/>
  <c r="G67" i="51" s="1"/>
  <c r="G43" i="51" s="1"/>
  <c r="G70" i="49"/>
  <c r="E69" i="51"/>
  <c r="E68" i="51" s="1"/>
  <c r="E67" i="51" s="1"/>
  <c r="E70" i="49"/>
  <c r="F89" i="49"/>
  <c r="F88" i="51"/>
  <c r="F87" i="51" s="1"/>
  <c r="F70" i="49"/>
  <c r="F69" i="51"/>
  <c r="F68" i="51" s="1"/>
  <c r="F67" i="51" s="1"/>
  <c r="F43" i="51" s="1"/>
  <c r="E43" i="51" l="1"/>
  <c r="G69" i="49"/>
  <c r="G68" i="49" s="1"/>
  <c r="G67" i="49" s="1"/>
  <c r="G43" i="49" s="1"/>
  <c r="E88" i="49"/>
  <c r="E87" i="49" s="1"/>
  <c r="F69" i="49"/>
  <c r="F68" i="49" s="1"/>
  <c r="F67" i="49" s="1"/>
  <c r="F88" i="49"/>
  <c r="F87" i="49" s="1"/>
  <c r="E69" i="49"/>
  <c r="E68" i="49" s="1"/>
  <c r="E67" i="49" s="1"/>
  <c r="H69" i="49"/>
  <c r="H68" i="49" s="1"/>
  <c r="H67" i="49" s="1"/>
  <c r="H43" i="49" s="1"/>
  <c r="E43" i="49" l="1"/>
  <c r="F43" i="49"/>
  <c r="I64" i="50" l="1"/>
  <c r="I64" i="52"/>
  <c r="I8" i="52"/>
  <c r="I8" i="50"/>
  <c r="I7" i="50" l="1"/>
  <c r="I64" i="48"/>
  <c r="I7" i="52"/>
  <c r="I6" i="45"/>
  <c r="I8" i="48"/>
  <c r="I9" i="50"/>
  <c r="I9" i="52"/>
  <c r="I7" i="48" l="1"/>
  <c r="I6" i="50"/>
  <c r="I9" i="48"/>
  <c r="I6" i="52"/>
  <c r="I6" i="48" l="1"/>
  <c r="H8" i="52"/>
  <c r="H8" i="50"/>
  <c r="H64" i="50"/>
  <c r="H64" i="52"/>
  <c r="I82" i="50" l="1"/>
  <c r="I62" i="45"/>
  <c r="I63" i="52"/>
  <c r="I82" i="52"/>
  <c r="I82" i="48" s="1"/>
  <c r="I86" i="50"/>
  <c r="I63" i="50"/>
  <c r="H64" i="48"/>
  <c r="H8" i="48"/>
  <c r="I20" i="50"/>
  <c r="I74" i="50"/>
  <c r="I74" i="52"/>
  <c r="I73" i="45"/>
  <c r="I60" i="50"/>
  <c r="I60" i="52"/>
  <c r="I48" i="52"/>
  <c r="I48" i="50"/>
  <c r="I94" i="50"/>
  <c r="I94" i="52"/>
  <c r="I41" i="52"/>
  <c r="I41" i="50"/>
  <c r="I53" i="52"/>
  <c r="I53" i="50"/>
  <c r="I24" i="50"/>
  <c r="I24" i="52"/>
  <c r="I21" i="52"/>
  <c r="I21" i="50"/>
  <c r="I70" i="50"/>
  <c r="I70" i="52"/>
  <c r="I46" i="50"/>
  <c r="I46" i="52"/>
  <c r="I45" i="45"/>
  <c r="I59" i="50"/>
  <c r="I59" i="52"/>
  <c r="I30" i="52"/>
  <c r="I30" i="50"/>
  <c r="I85" i="52"/>
  <c r="I85" i="50"/>
  <c r="I80" i="50"/>
  <c r="I80" i="52"/>
  <c r="I16" i="45"/>
  <c r="I17" i="50"/>
  <c r="I17" i="52"/>
  <c r="I90" i="50"/>
  <c r="I90" i="52"/>
  <c r="I15" i="52"/>
  <c r="I15" i="50"/>
  <c r="I58" i="50"/>
  <c r="I58" i="52"/>
  <c r="I57" i="45"/>
  <c r="I56" i="45" s="1"/>
  <c r="I42" i="52"/>
  <c r="I42" i="50"/>
  <c r="I36" i="52"/>
  <c r="I36" i="50"/>
  <c r="I35" i="45"/>
  <c r="I47" i="52"/>
  <c r="I47" i="50"/>
  <c r="H9" i="50"/>
  <c r="H9" i="52"/>
  <c r="I93" i="52"/>
  <c r="I91" i="45"/>
  <c r="I93" i="50"/>
  <c r="I18" i="50"/>
  <c r="I18" i="52"/>
  <c r="I19" i="50"/>
  <c r="I19" i="52"/>
  <c r="I52" i="50"/>
  <c r="I52" i="52"/>
  <c r="I37" i="50"/>
  <c r="I37" i="52"/>
  <c r="I34" i="50"/>
  <c r="I34" i="52"/>
  <c r="I61" i="50"/>
  <c r="I61" i="52"/>
  <c r="I79" i="52"/>
  <c r="I79" i="50"/>
  <c r="I95" i="52"/>
  <c r="I95" i="50"/>
  <c r="H7" i="50"/>
  <c r="H6" i="45"/>
  <c r="H7" i="52"/>
  <c r="I51" i="50"/>
  <c r="I51" i="52"/>
  <c r="I31" i="52"/>
  <c r="I31" i="50"/>
  <c r="I22" i="52"/>
  <c r="I22" i="50"/>
  <c r="I77" i="52"/>
  <c r="I77" i="50"/>
  <c r="I76" i="45"/>
  <c r="I40" i="50"/>
  <c r="I39" i="45"/>
  <c r="I40" i="52"/>
  <c r="I54" i="50"/>
  <c r="I54" i="52"/>
  <c r="I28" i="52"/>
  <c r="I28" i="50"/>
  <c r="I78" i="50"/>
  <c r="I78" i="52"/>
  <c r="I75" i="50"/>
  <c r="I75" i="52"/>
  <c r="I72" i="50"/>
  <c r="I72" i="52"/>
  <c r="I88" i="45"/>
  <c r="I89" i="50"/>
  <c r="I89" i="52"/>
  <c r="I55" i="50" l="1"/>
  <c r="I12" i="50"/>
  <c r="I69" i="45"/>
  <c r="I68" i="45" s="1"/>
  <c r="I67" i="45" s="1"/>
  <c r="I32" i="45"/>
  <c r="I27" i="50"/>
  <c r="I55" i="52"/>
  <c r="I55" i="48" s="1"/>
  <c r="I27" i="52"/>
  <c r="I27" i="48" s="1"/>
  <c r="I26" i="45"/>
  <c r="I62" i="52"/>
  <c r="I63" i="48"/>
  <c r="I71" i="52"/>
  <c r="I71" i="48" s="1"/>
  <c r="I49" i="45"/>
  <c r="I83" i="52"/>
  <c r="I84" i="45"/>
  <c r="I81" i="45" s="1"/>
  <c r="I86" i="52"/>
  <c r="I84" i="52" s="1"/>
  <c r="I71" i="50"/>
  <c r="I83" i="50"/>
  <c r="I33" i="52"/>
  <c r="I33" i="50"/>
  <c r="I32" i="50" s="1"/>
  <c r="I62" i="50"/>
  <c r="I87" i="45"/>
  <c r="I52" i="48"/>
  <c r="I60" i="48"/>
  <c r="I66" i="52"/>
  <c r="I26" i="50"/>
  <c r="I88" i="50"/>
  <c r="I75" i="48"/>
  <c r="I54" i="48"/>
  <c r="I39" i="50"/>
  <c r="I51" i="48"/>
  <c r="H6" i="50"/>
  <c r="I79" i="48"/>
  <c r="H9" i="48"/>
  <c r="I42" i="48"/>
  <c r="I14" i="50"/>
  <c r="I90" i="48"/>
  <c r="I84" i="50"/>
  <c r="I59" i="48"/>
  <c r="I23" i="45"/>
  <c r="I53" i="48"/>
  <c r="I38" i="52"/>
  <c r="I28" i="48"/>
  <c r="I31" i="48"/>
  <c r="I34" i="48"/>
  <c r="I15" i="48"/>
  <c r="I30" i="48"/>
  <c r="I66" i="50"/>
  <c r="I25" i="52"/>
  <c r="I22" i="48"/>
  <c r="I61" i="48"/>
  <c r="I37" i="48"/>
  <c r="I19" i="48"/>
  <c r="I91" i="50"/>
  <c r="I50" i="52"/>
  <c r="I80" i="48"/>
  <c r="I21" i="48"/>
  <c r="I38" i="50"/>
  <c r="I18" i="48"/>
  <c r="I47" i="48"/>
  <c r="I94" i="48"/>
  <c r="I25" i="50"/>
  <c r="I72" i="48"/>
  <c r="I78" i="48"/>
  <c r="I95" i="48"/>
  <c r="I50" i="50"/>
  <c r="I57" i="50"/>
  <c r="I56" i="50" s="1"/>
  <c r="I41" i="48"/>
  <c r="I48" i="48"/>
  <c r="I39" i="52"/>
  <c r="I40" i="48"/>
  <c r="I76" i="50"/>
  <c r="H6" i="52"/>
  <c r="H7" i="48"/>
  <c r="I35" i="52"/>
  <c r="I36" i="48"/>
  <c r="I17" i="48"/>
  <c r="I16" i="52"/>
  <c r="I74" i="48"/>
  <c r="I73" i="52"/>
  <c r="I88" i="52"/>
  <c r="I89" i="48"/>
  <c r="I77" i="48"/>
  <c r="I76" i="52"/>
  <c r="I93" i="48"/>
  <c r="I91" i="52"/>
  <c r="I16" i="50"/>
  <c r="I46" i="48"/>
  <c r="I45" i="52"/>
  <c r="I69" i="50"/>
  <c r="I73" i="50"/>
  <c r="I45" i="50"/>
  <c r="I13" i="45"/>
  <c r="I11" i="45" s="1"/>
  <c r="I10" i="45" s="1"/>
  <c r="I29" i="52"/>
  <c r="I29" i="50"/>
  <c r="I35" i="50"/>
  <c r="I58" i="48"/>
  <c r="I57" i="52"/>
  <c r="I56" i="52" s="1"/>
  <c r="I85" i="48"/>
  <c r="I69" i="52"/>
  <c r="I70" i="48"/>
  <c r="I24" i="48"/>
  <c r="I26" i="52" l="1"/>
  <c r="I23" i="52"/>
  <c r="I83" i="48"/>
  <c r="I62" i="48"/>
  <c r="I81" i="52"/>
  <c r="I81" i="50"/>
  <c r="I49" i="50"/>
  <c r="I44" i="45"/>
  <c r="I43" i="45" s="1"/>
  <c r="I96" i="45" s="1"/>
  <c r="I86" i="48"/>
  <c r="I49" i="52"/>
  <c r="I44" i="52" s="1"/>
  <c r="I32" i="52"/>
  <c r="I33" i="48"/>
  <c r="I68" i="50"/>
  <c r="I67" i="50" s="1"/>
  <c r="I87" i="50"/>
  <c r="I45" i="48"/>
  <c r="I68" i="52"/>
  <c r="I67" i="52" s="1"/>
  <c r="I91" i="48"/>
  <c r="I73" i="48"/>
  <c r="I39" i="48"/>
  <c r="I69" i="48"/>
  <c r="I57" i="48"/>
  <c r="I56" i="48" s="1"/>
  <c r="I49" i="48"/>
  <c r="I23" i="50"/>
  <c r="I13" i="50" s="1"/>
  <c r="I11" i="50" s="1"/>
  <c r="I10" i="50" s="1"/>
  <c r="I16" i="48"/>
  <c r="H6" i="48"/>
  <c r="I25" i="48"/>
  <c r="I38" i="48"/>
  <c r="I88" i="48"/>
  <c r="I35" i="48"/>
  <c r="I50" i="48"/>
  <c r="I84" i="48"/>
  <c r="I81" i="48" s="1"/>
  <c r="I29" i="48"/>
  <c r="I76" i="48"/>
  <c r="I26" i="48"/>
  <c r="I66" i="48"/>
  <c r="G64" i="50"/>
  <c r="G64" i="52"/>
  <c r="G8" i="50"/>
  <c r="G8" i="52"/>
  <c r="H63" i="50"/>
  <c r="H62" i="45"/>
  <c r="H63" i="52"/>
  <c r="F64" i="50"/>
  <c r="F64" i="52"/>
  <c r="F8" i="50"/>
  <c r="F8" i="52"/>
  <c r="I87" i="52"/>
  <c r="E64" i="50"/>
  <c r="E64" i="52"/>
  <c r="E8" i="50"/>
  <c r="E8" i="52"/>
  <c r="I32" i="48" l="1"/>
  <c r="I44" i="50"/>
  <c r="I43" i="50" s="1"/>
  <c r="I96" i="50" s="1"/>
  <c r="I87" i="48"/>
  <c r="I23" i="48"/>
  <c r="I68" i="48"/>
  <c r="I67" i="48" s="1"/>
  <c r="G64" i="48"/>
  <c r="E8" i="48"/>
  <c r="F8" i="48"/>
  <c r="F64" i="48"/>
  <c r="G8" i="48"/>
  <c r="E64" i="48"/>
  <c r="H62" i="50"/>
  <c r="I44" i="48"/>
  <c r="G7" i="50"/>
  <c r="G6" i="45"/>
  <c r="G7" i="52"/>
  <c r="I43" i="52"/>
  <c r="F7" i="50"/>
  <c r="F6" i="45"/>
  <c r="F7" i="52"/>
  <c r="H62" i="52"/>
  <c r="H63" i="48"/>
  <c r="E6" i="45"/>
  <c r="E7" i="50"/>
  <c r="E7" i="52"/>
  <c r="G9" i="50"/>
  <c r="G9" i="52"/>
  <c r="E9" i="50"/>
  <c r="E9" i="52"/>
  <c r="F9" i="50"/>
  <c r="F9" i="52"/>
  <c r="I43" i="48" l="1"/>
  <c r="F9" i="48"/>
  <c r="G9" i="48"/>
  <c r="E6" i="50"/>
  <c r="E9" i="48"/>
  <c r="H62" i="48"/>
  <c r="E7" i="48"/>
  <c r="E6" i="52"/>
  <c r="F6" i="52"/>
  <c r="F7" i="48"/>
  <c r="G6" i="50"/>
  <c r="F6" i="50"/>
  <c r="G7" i="48"/>
  <c r="G6" i="52"/>
  <c r="E6" i="48" l="1"/>
  <c r="F6" i="48"/>
  <c r="G6" i="48"/>
  <c r="F62" i="45"/>
  <c r="F63" i="50"/>
  <c r="F63" i="52"/>
  <c r="G63" i="50"/>
  <c r="G62" i="45"/>
  <c r="G63" i="52"/>
  <c r="E63" i="50"/>
  <c r="E62" i="45"/>
  <c r="E63" i="52"/>
  <c r="G62" i="50" l="1"/>
  <c r="E62" i="50"/>
  <c r="F62" i="50"/>
  <c r="E63" i="48"/>
  <c r="E62" i="52"/>
  <c r="F63" i="48"/>
  <c r="F62" i="52"/>
  <c r="G63" i="48"/>
  <c r="G62" i="52"/>
  <c r="G62" i="48" l="1"/>
  <c r="E62" i="48"/>
  <c r="F62" i="48"/>
  <c r="F20" i="50" l="1"/>
  <c r="F14" i="50"/>
  <c r="F12" i="50"/>
  <c r="F82" i="50"/>
  <c r="E82" i="50"/>
  <c r="F66" i="50"/>
  <c r="F55" i="50"/>
  <c r="E94" i="50"/>
  <c r="E18" i="50"/>
  <c r="G50" i="52"/>
  <c r="E70" i="50"/>
  <c r="E70" i="52"/>
  <c r="H66" i="50"/>
  <c r="H66" i="52"/>
  <c r="F55" i="52"/>
  <c r="F30" i="52"/>
  <c r="F30" i="50"/>
  <c r="F72" i="52"/>
  <c r="F72" i="50"/>
  <c r="H93" i="52"/>
  <c r="H93" i="50"/>
  <c r="F70" i="50"/>
  <c r="F69" i="45"/>
  <c r="F70" i="52"/>
  <c r="H95" i="50"/>
  <c r="H95" i="52"/>
  <c r="F95" i="52"/>
  <c r="F95" i="50"/>
  <c r="F75" i="50"/>
  <c r="F75" i="52"/>
  <c r="F17" i="52"/>
  <c r="F17" i="50"/>
  <c r="F16" i="45"/>
  <c r="F53" i="50"/>
  <c r="F53" i="52"/>
  <c r="F36" i="50"/>
  <c r="F35" i="45"/>
  <c r="F36" i="52"/>
  <c r="F78" i="50"/>
  <c r="F78" i="52"/>
  <c r="H79" i="50"/>
  <c r="H79" i="52"/>
  <c r="F51" i="50"/>
  <c r="F51" i="52"/>
  <c r="E40" i="50"/>
  <c r="E40" i="52"/>
  <c r="F93" i="50"/>
  <c r="F93" i="52"/>
  <c r="F91" i="45"/>
  <c r="H46" i="50"/>
  <c r="H46" i="52"/>
  <c r="G77" i="50"/>
  <c r="G77" i="52"/>
  <c r="F94" i="52"/>
  <c r="F94" i="50"/>
  <c r="F22" i="52"/>
  <c r="F22" i="50"/>
  <c r="F18" i="50"/>
  <c r="F18" i="52"/>
  <c r="H77" i="52"/>
  <c r="H77" i="50"/>
  <c r="G85" i="50"/>
  <c r="G85" i="52"/>
  <c r="G84" i="45"/>
  <c r="G95" i="52"/>
  <c r="G95" i="50"/>
  <c r="F76" i="45"/>
  <c r="F77" i="50"/>
  <c r="F77" i="52"/>
  <c r="E58" i="50"/>
  <c r="E58" i="52"/>
  <c r="G46" i="52"/>
  <c r="G46" i="50"/>
  <c r="F60" i="50"/>
  <c r="F60" i="52"/>
  <c r="F37" i="52"/>
  <c r="F37" i="50"/>
  <c r="F79" i="50"/>
  <c r="F79" i="52"/>
  <c r="F52" i="50"/>
  <c r="F52" i="52"/>
  <c r="F34" i="50"/>
  <c r="F34" i="52"/>
  <c r="F41" i="50"/>
  <c r="F41" i="52"/>
  <c r="G58" i="50"/>
  <c r="G58" i="52"/>
  <c r="F45" i="45"/>
  <c r="F46" i="52"/>
  <c r="F46" i="50"/>
  <c r="E85" i="50"/>
  <c r="E85" i="52"/>
  <c r="E46" i="50"/>
  <c r="E46" i="52"/>
  <c r="E94" i="52"/>
  <c r="F50" i="50"/>
  <c r="F49" i="45"/>
  <c r="F50" i="52"/>
  <c r="E18" i="52"/>
  <c r="F38" i="50"/>
  <c r="F38" i="52"/>
  <c r="E60" i="50"/>
  <c r="E60" i="52"/>
  <c r="G50" i="50"/>
  <c r="E24" i="52"/>
  <c r="F25" i="50"/>
  <c r="F86" i="52"/>
  <c r="F86" i="50"/>
  <c r="F48" i="50"/>
  <c r="F48" i="52"/>
  <c r="F89" i="50"/>
  <c r="F88" i="45"/>
  <c r="F89" i="52"/>
  <c r="H58" i="50"/>
  <c r="H57" i="45"/>
  <c r="H58" i="52"/>
  <c r="H40" i="50"/>
  <c r="H40" i="52"/>
  <c r="F40" i="50"/>
  <c r="F39" i="45"/>
  <c r="F40" i="52"/>
  <c r="F15" i="50"/>
  <c r="F15" i="52"/>
  <c r="F90" i="50"/>
  <c r="F90" i="52"/>
  <c r="F61" i="50"/>
  <c r="F61" i="52"/>
  <c r="F80" i="52"/>
  <c r="F80" i="50"/>
  <c r="F31" i="52"/>
  <c r="F31" i="50"/>
  <c r="H34" i="52"/>
  <c r="H34" i="50"/>
  <c r="F21" i="50"/>
  <c r="F21" i="52"/>
  <c r="F28" i="50"/>
  <c r="F28" i="52"/>
  <c r="E77" i="52"/>
  <c r="E77" i="50"/>
  <c r="E95" i="52"/>
  <c r="E95" i="50"/>
  <c r="F84" i="45"/>
  <c r="F85" i="52"/>
  <c r="F85" i="50"/>
  <c r="F24" i="50"/>
  <c r="F24" i="52"/>
  <c r="E93" i="52"/>
  <c r="E91" i="45"/>
  <c r="E93" i="50"/>
  <c r="G93" i="50"/>
  <c r="G93" i="52"/>
  <c r="F57" i="45"/>
  <c r="F56" i="45" s="1"/>
  <c r="F58" i="50"/>
  <c r="F58" i="52"/>
  <c r="F19" i="52"/>
  <c r="F19" i="50"/>
  <c r="F59" i="50"/>
  <c r="F59" i="52"/>
  <c r="F33" i="50"/>
  <c r="F33" i="52"/>
  <c r="F32" i="45"/>
  <c r="H17" i="52"/>
  <c r="H16" i="45"/>
  <c r="H17" i="50"/>
  <c r="F73" i="45"/>
  <c r="F74" i="52"/>
  <c r="F74" i="50"/>
  <c r="F54" i="50"/>
  <c r="F54" i="52"/>
  <c r="F47" i="50"/>
  <c r="F47" i="52"/>
  <c r="F71" i="50"/>
  <c r="F71" i="52"/>
  <c r="H71" i="52"/>
  <c r="H71" i="50"/>
  <c r="G40" i="50"/>
  <c r="G40" i="52"/>
  <c r="H85" i="50"/>
  <c r="H85" i="52"/>
  <c r="H55" i="50"/>
  <c r="H55" i="52"/>
  <c r="G34" i="50"/>
  <c r="G34" i="52"/>
  <c r="E71" i="50"/>
  <c r="E83" i="50"/>
  <c r="E83" i="52"/>
  <c r="F82" i="52" l="1"/>
  <c r="E82" i="52"/>
  <c r="F66" i="52"/>
  <c r="H50" i="50"/>
  <c r="H84" i="45"/>
  <c r="H81" i="45" s="1"/>
  <c r="F23" i="45"/>
  <c r="F26" i="45"/>
  <c r="F83" i="50"/>
  <c r="G91" i="45"/>
  <c r="E69" i="45"/>
  <c r="E24" i="50"/>
  <c r="E55" i="50"/>
  <c r="H83" i="52"/>
  <c r="H82" i="50"/>
  <c r="E54" i="52"/>
  <c r="F42" i="52"/>
  <c r="F42" i="48" s="1"/>
  <c r="H82" i="52"/>
  <c r="H83" i="50"/>
  <c r="E54" i="50"/>
  <c r="F42" i="50"/>
  <c r="E71" i="52"/>
  <c r="E71" i="48" s="1"/>
  <c r="F25" i="52"/>
  <c r="E55" i="52"/>
  <c r="F27" i="52"/>
  <c r="F27" i="48" s="1"/>
  <c r="H50" i="52"/>
  <c r="F81" i="45"/>
  <c r="F27" i="50"/>
  <c r="F83" i="52"/>
  <c r="E83" i="48"/>
  <c r="H71" i="48"/>
  <c r="F71" i="48"/>
  <c r="F73" i="50"/>
  <c r="F32" i="50"/>
  <c r="F19" i="48"/>
  <c r="F84" i="50"/>
  <c r="F21" i="48"/>
  <c r="F61" i="48"/>
  <c r="F40" i="48"/>
  <c r="E18" i="48"/>
  <c r="G57" i="45"/>
  <c r="G56" i="45" s="1"/>
  <c r="H12" i="50"/>
  <c r="F37" i="48"/>
  <c r="F18" i="48"/>
  <c r="H79" i="48"/>
  <c r="G12" i="50"/>
  <c r="F72" i="48"/>
  <c r="H66" i="48"/>
  <c r="H20" i="50"/>
  <c r="E54" i="48"/>
  <c r="H17" i="48"/>
  <c r="F59" i="48"/>
  <c r="F85" i="48"/>
  <c r="F31" i="48"/>
  <c r="F90" i="48"/>
  <c r="G50" i="48"/>
  <c r="E60" i="48"/>
  <c r="F38" i="48"/>
  <c r="H83" i="48"/>
  <c r="E94" i="48"/>
  <c r="F34" i="48"/>
  <c r="F52" i="48"/>
  <c r="F60" i="48"/>
  <c r="F22" i="48"/>
  <c r="H95" i="48"/>
  <c r="G20" i="50"/>
  <c r="G45" i="45"/>
  <c r="H55" i="48"/>
  <c r="G39" i="45"/>
  <c r="F47" i="48"/>
  <c r="F54" i="48"/>
  <c r="E91" i="50"/>
  <c r="F23" i="50"/>
  <c r="F28" i="48"/>
  <c r="F39" i="50"/>
  <c r="F25" i="48"/>
  <c r="E20" i="50"/>
  <c r="G95" i="48"/>
  <c r="H45" i="45"/>
  <c r="F51" i="48"/>
  <c r="F78" i="48"/>
  <c r="F95" i="48"/>
  <c r="F30" i="48"/>
  <c r="F66" i="48"/>
  <c r="H50" i="48"/>
  <c r="E82" i="48"/>
  <c r="E12" i="50"/>
  <c r="G34" i="48"/>
  <c r="H14" i="50"/>
  <c r="E95" i="48"/>
  <c r="H34" i="48"/>
  <c r="F80" i="48"/>
  <c r="F15" i="48"/>
  <c r="F48" i="48"/>
  <c r="F50" i="48"/>
  <c r="F79" i="48"/>
  <c r="F94" i="48"/>
  <c r="F53" i="48"/>
  <c r="F75" i="48"/>
  <c r="F55" i="48"/>
  <c r="F57" i="50"/>
  <c r="F56" i="50" s="1"/>
  <c r="H27" i="52"/>
  <c r="F88" i="50"/>
  <c r="E50" i="50"/>
  <c r="H25" i="52"/>
  <c r="H49" i="45"/>
  <c r="E33" i="50"/>
  <c r="E33" i="52"/>
  <c r="E32" i="45"/>
  <c r="H88" i="45"/>
  <c r="H89" i="50"/>
  <c r="H89" i="52"/>
  <c r="G14" i="50"/>
  <c r="E77" i="48"/>
  <c r="F89" i="48"/>
  <c r="F88" i="52"/>
  <c r="H37" i="52"/>
  <c r="H37" i="50"/>
  <c r="G83" i="50"/>
  <c r="G83" i="52"/>
  <c r="G28" i="50"/>
  <c r="G28" i="52"/>
  <c r="H21" i="52"/>
  <c r="H21" i="50"/>
  <c r="E46" i="48"/>
  <c r="F45" i="50"/>
  <c r="F39" i="52"/>
  <c r="F41" i="48"/>
  <c r="E58" i="48"/>
  <c r="G81" i="45"/>
  <c r="F93" i="48"/>
  <c r="F91" i="52"/>
  <c r="F35" i="50"/>
  <c r="F17" i="48"/>
  <c r="F16" i="52"/>
  <c r="F70" i="48"/>
  <c r="F69" i="52"/>
  <c r="H31" i="50"/>
  <c r="H31" i="52"/>
  <c r="G86" i="50"/>
  <c r="G86" i="52"/>
  <c r="G84" i="52" s="1"/>
  <c r="G54" i="50"/>
  <c r="G54" i="52"/>
  <c r="H42" i="50"/>
  <c r="H42" i="52"/>
  <c r="G37" i="52"/>
  <c r="G37" i="50"/>
  <c r="H36" i="50"/>
  <c r="H36" i="52"/>
  <c r="H35" i="45"/>
  <c r="G51" i="50"/>
  <c r="G51" i="52"/>
  <c r="G90" i="50"/>
  <c r="G90" i="52"/>
  <c r="H41" i="52"/>
  <c r="H41" i="50"/>
  <c r="G80" i="50"/>
  <c r="G80" i="52"/>
  <c r="F29" i="50"/>
  <c r="F29" i="52"/>
  <c r="H75" i="52"/>
  <c r="H75" i="50"/>
  <c r="E48" i="50"/>
  <c r="E48" i="52"/>
  <c r="G52" i="50"/>
  <c r="G52" i="52"/>
  <c r="E47" i="50"/>
  <c r="E47" i="52"/>
  <c r="G19" i="50"/>
  <c r="G19" i="52"/>
  <c r="G78" i="50"/>
  <c r="G78" i="52"/>
  <c r="H72" i="50"/>
  <c r="H72" i="52"/>
  <c r="G32" i="45"/>
  <c r="G33" i="50"/>
  <c r="G33" i="52"/>
  <c r="E79" i="52"/>
  <c r="E79" i="50"/>
  <c r="G40" i="48"/>
  <c r="F32" i="52"/>
  <c r="F33" i="48"/>
  <c r="G69" i="45"/>
  <c r="G70" i="50"/>
  <c r="G70" i="52"/>
  <c r="H15" i="52"/>
  <c r="H15" i="50"/>
  <c r="H58" i="48"/>
  <c r="E51" i="50"/>
  <c r="E51" i="52"/>
  <c r="H90" i="52"/>
  <c r="H90" i="50"/>
  <c r="H52" i="50"/>
  <c r="H52" i="52"/>
  <c r="E78" i="50"/>
  <c r="E78" i="52"/>
  <c r="E53" i="50"/>
  <c r="E53" i="52"/>
  <c r="G49" i="45"/>
  <c r="G75" i="50"/>
  <c r="G75" i="52"/>
  <c r="H86" i="52"/>
  <c r="H86" i="50"/>
  <c r="E66" i="50"/>
  <c r="E66" i="52"/>
  <c r="H78" i="50"/>
  <c r="H78" i="52"/>
  <c r="H30" i="50"/>
  <c r="H30" i="52"/>
  <c r="G94" i="52"/>
  <c r="G94" i="50"/>
  <c r="G72" i="50"/>
  <c r="G72" i="52"/>
  <c r="H28" i="50"/>
  <c r="H28" i="52"/>
  <c r="H18" i="50"/>
  <c r="H18" i="52"/>
  <c r="H19" i="50"/>
  <c r="H19" i="52"/>
  <c r="E61" i="52"/>
  <c r="E61" i="50"/>
  <c r="E86" i="50"/>
  <c r="E86" i="52"/>
  <c r="E90" i="50"/>
  <c r="E90" i="52"/>
  <c r="H51" i="52"/>
  <c r="H51" i="50"/>
  <c r="E28" i="50"/>
  <c r="E28" i="52"/>
  <c r="E84" i="45"/>
  <c r="E81" i="45" s="1"/>
  <c r="F45" i="52"/>
  <c r="F46" i="48"/>
  <c r="G58" i="48"/>
  <c r="F76" i="52"/>
  <c r="F77" i="48"/>
  <c r="G85" i="48"/>
  <c r="H77" i="48"/>
  <c r="H46" i="48"/>
  <c r="F91" i="50"/>
  <c r="F87" i="50" s="1"/>
  <c r="E88" i="45"/>
  <c r="E87" i="45" s="1"/>
  <c r="E89" i="50"/>
  <c r="E89" i="52"/>
  <c r="F68" i="45"/>
  <c r="F67" i="45" s="1"/>
  <c r="H93" i="48"/>
  <c r="H80" i="50"/>
  <c r="H80" i="52"/>
  <c r="G22" i="50"/>
  <c r="G22" i="52"/>
  <c r="H29" i="50"/>
  <c r="H29" i="52"/>
  <c r="E21" i="52"/>
  <c r="E21" i="50"/>
  <c r="H48" i="52"/>
  <c r="H48" i="50"/>
  <c r="E69" i="52"/>
  <c r="E70" i="48"/>
  <c r="E50" i="52"/>
  <c r="G29" i="52"/>
  <c r="G29" i="50"/>
  <c r="H26" i="45"/>
  <c r="G25" i="52"/>
  <c r="G25" i="50"/>
  <c r="F82" i="48"/>
  <c r="E75" i="50"/>
  <c r="E75" i="52"/>
  <c r="H54" i="52"/>
  <c r="H54" i="50"/>
  <c r="H85" i="48"/>
  <c r="F58" i="48"/>
  <c r="F57" i="52"/>
  <c r="F56" i="52" s="1"/>
  <c r="H70" i="50"/>
  <c r="H69" i="45"/>
  <c r="H70" i="52"/>
  <c r="G93" i="48"/>
  <c r="G91" i="52"/>
  <c r="E93" i="48"/>
  <c r="E91" i="52"/>
  <c r="E76" i="45"/>
  <c r="H40" i="48"/>
  <c r="H56" i="45"/>
  <c r="F84" i="52"/>
  <c r="F86" i="48"/>
  <c r="G74" i="50"/>
  <c r="G74" i="52"/>
  <c r="G73" i="45"/>
  <c r="G23" i="45"/>
  <c r="G24" i="50"/>
  <c r="G24" i="52"/>
  <c r="F49" i="52"/>
  <c r="F49" i="50"/>
  <c r="G59" i="52"/>
  <c r="G59" i="50"/>
  <c r="F13" i="45"/>
  <c r="F11" i="45" s="1"/>
  <c r="F10" i="45" s="1"/>
  <c r="E85" i="48"/>
  <c r="F44" i="45"/>
  <c r="G46" i="48"/>
  <c r="F76" i="50"/>
  <c r="G84" i="50"/>
  <c r="G76" i="45"/>
  <c r="E40" i="48"/>
  <c r="F35" i="52"/>
  <c r="F36" i="48"/>
  <c r="F69" i="50"/>
  <c r="E17" i="50"/>
  <c r="E16" i="45"/>
  <c r="E17" i="52"/>
  <c r="E36" i="52"/>
  <c r="E35" i="45"/>
  <c r="E36" i="50"/>
  <c r="H82" i="48"/>
  <c r="E15" i="50"/>
  <c r="E15" i="52"/>
  <c r="G38" i="50"/>
  <c r="G38" i="52"/>
  <c r="E25" i="50"/>
  <c r="E25" i="52"/>
  <c r="H25" i="50"/>
  <c r="E29" i="50"/>
  <c r="E29" i="52"/>
  <c r="E80" i="50"/>
  <c r="E80" i="52"/>
  <c r="G61" i="50"/>
  <c r="G61" i="52"/>
  <c r="G31" i="50"/>
  <c r="G31" i="52"/>
  <c r="G18" i="52"/>
  <c r="G18" i="50"/>
  <c r="H53" i="52"/>
  <c r="H53" i="50"/>
  <c r="H74" i="50"/>
  <c r="H73" i="45"/>
  <c r="H74" i="52"/>
  <c r="H61" i="52"/>
  <c r="H61" i="50"/>
  <c r="E41" i="50"/>
  <c r="E41" i="52"/>
  <c r="G47" i="50"/>
  <c r="G47" i="52"/>
  <c r="E34" i="50"/>
  <c r="E34" i="52"/>
  <c r="G30" i="52"/>
  <c r="G30" i="50"/>
  <c r="E42" i="50"/>
  <c r="E42" i="52"/>
  <c r="G55" i="50"/>
  <c r="G55" i="52"/>
  <c r="G79" i="52"/>
  <c r="G79" i="50"/>
  <c r="G41" i="52"/>
  <c r="G41" i="50"/>
  <c r="H22" i="52"/>
  <c r="H22" i="50"/>
  <c r="F74" i="48"/>
  <c r="F73" i="52"/>
  <c r="F24" i="48"/>
  <c r="F39" i="48"/>
  <c r="H39" i="45"/>
  <c r="G89" i="50"/>
  <c r="G88" i="45"/>
  <c r="G87" i="45" s="1"/>
  <c r="G89" i="52"/>
  <c r="E30" i="52"/>
  <c r="E30" i="50"/>
  <c r="H33" i="50"/>
  <c r="H33" i="52"/>
  <c r="H32" i="45"/>
  <c r="E23" i="52"/>
  <c r="E24" i="48"/>
  <c r="G17" i="50"/>
  <c r="G17" i="52"/>
  <c r="G16" i="45"/>
  <c r="G36" i="50"/>
  <c r="G36" i="52"/>
  <c r="G35" i="45"/>
  <c r="E37" i="52"/>
  <c r="E37" i="50"/>
  <c r="G48" i="50"/>
  <c r="G48" i="52"/>
  <c r="E72" i="52"/>
  <c r="E72" i="50"/>
  <c r="G21" i="52"/>
  <c r="G21" i="50"/>
  <c r="G15" i="50"/>
  <c r="G15" i="52"/>
  <c r="G60" i="50"/>
  <c r="G60" i="52"/>
  <c r="H24" i="52"/>
  <c r="H24" i="50"/>
  <c r="E59" i="50"/>
  <c r="E59" i="52"/>
  <c r="G53" i="50"/>
  <c r="G53" i="52"/>
  <c r="H60" i="52"/>
  <c r="H60" i="50"/>
  <c r="G71" i="52"/>
  <c r="G71" i="50"/>
  <c r="G82" i="50"/>
  <c r="G82" i="52"/>
  <c r="E19" i="50"/>
  <c r="E19" i="52"/>
  <c r="H94" i="50"/>
  <c r="H94" i="52"/>
  <c r="E74" i="50"/>
  <c r="E73" i="45"/>
  <c r="E68" i="45" s="1"/>
  <c r="E74" i="52"/>
  <c r="E45" i="45"/>
  <c r="E14" i="50"/>
  <c r="E57" i="45"/>
  <c r="E56" i="45" s="1"/>
  <c r="H76" i="45"/>
  <c r="G77" i="48"/>
  <c r="H44" i="45"/>
  <c r="F87" i="45"/>
  <c r="E39" i="45"/>
  <c r="F16" i="50"/>
  <c r="H91" i="45"/>
  <c r="E52" i="50"/>
  <c r="E52" i="52"/>
  <c r="E22" i="52"/>
  <c r="E22" i="50"/>
  <c r="E31" i="50"/>
  <c r="E31" i="52"/>
  <c r="H59" i="50"/>
  <c r="H59" i="52"/>
  <c r="H47" i="50"/>
  <c r="H47" i="52"/>
  <c r="E69" i="50"/>
  <c r="E67" i="45" l="1"/>
  <c r="H23" i="45"/>
  <c r="H27" i="50"/>
  <c r="E49" i="45"/>
  <c r="E49" i="52" s="1"/>
  <c r="F81" i="50"/>
  <c r="E44" i="45"/>
  <c r="H49" i="50"/>
  <c r="E38" i="50"/>
  <c r="H38" i="50"/>
  <c r="G42" i="52"/>
  <c r="G42" i="48" s="1"/>
  <c r="E84" i="52"/>
  <c r="E81" i="52" s="1"/>
  <c r="F83" i="48"/>
  <c r="F26" i="52"/>
  <c r="E55" i="48"/>
  <c r="F23" i="52"/>
  <c r="H84" i="50"/>
  <c r="H81" i="50" s="1"/>
  <c r="G91" i="50"/>
  <c r="F84" i="48"/>
  <c r="F81" i="48" s="1"/>
  <c r="E84" i="50"/>
  <c r="E81" i="50" s="1"/>
  <c r="F26" i="50"/>
  <c r="F13" i="50" s="1"/>
  <c r="F11" i="50" s="1"/>
  <c r="F10" i="50" s="1"/>
  <c r="H49" i="52"/>
  <c r="H49" i="48" s="1"/>
  <c r="F81" i="52"/>
  <c r="E76" i="50"/>
  <c r="G42" i="50"/>
  <c r="E38" i="52"/>
  <c r="H38" i="52"/>
  <c r="F68" i="50"/>
  <c r="F67" i="50" s="1"/>
  <c r="H45" i="50"/>
  <c r="H44" i="50" s="1"/>
  <c r="E31" i="48"/>
  <c r="E52" i="48"/>
  <c r="E73" i="50"/>
  <c r="G71" i="48"/>
  <c r="H23" i="50"/>
  <c r="G15" i="48"/>
  <c r="G35" i="50"/>
  <c r="E30" i="48"/>
  <c r="H22" i="48"/>
  <c r="G79" i="48"/>
  <c r="E39" i="50"/>
  <c r="G61" i="48"/>
  <c r="G25" i="48"/>
  <c r="E50" i="48"/>
  <c r="E21" i="48"/>
  <c r="F45" i="48"/>
  <c r="E61" i="48"/>
  <c r="H86" i="48"/>
  <c r="H90" i="48"/>
  <c r="H15" i="48"/>
  <c r="H41" i="48"/>
  <c r="G83" i="48"/>
  <c r="H94" i="48"/>
  <c r="G82" i="48"/>
  <c r="E59" i="48"/>
  <c r="E72" i="48"/>
  <c r="E37" i="48"/>
  <c r="G39" i="50"/>
  <c r="G55" i="48"/>
  <c r="G47" i="48"/>
  <c r="H73" i="50"/>
  <c r="G18" i="48"/>
  <c r="H25" i="48"/>
  <c r="E15" i="48"/>
  <c r="F49" i="48"/>
  <c r="G23" i="50"/>
  <c r="G73" i="50"/>
  <c r="H69" i="50"/>
  <c r="H84" i="52"/>
  <c r="H81" i="52" s="1"/>
  <c r="H54" i="48"/>
  <c r="H26" i="50"/>
  <c r="H29" i="48"/>
  <c r="H80" i="48"/>
  <c r="F76" i="48"/>
  <c r="H51" i="48"/>
  <c r="E86" i="48"/>
  <c r="H19" i="48"/>
  <c r="H28" i="48"/>
  <c r="H78" i="48"/>
  <c r="E66" i="48"/>
  <c r="G75" i="48"/>
  <c r="E53" i="48"/>
  <c r="H52" i="48"/>
  <c r="E51" i="48"/>
  <c r="E79" i="48"/>
  <c r="H72" i="48"/>
  <c r="G19" i="48"/>
  <c r="G52" i="48"/>
  <c r="G80" i="48"/>
  <c r="G90" i="48"/>
  <c r="G37" i="48"/>
  <c r="G86" i="48"/>
  <c r="F16" i="48"/>
  <c r="F26" i="48"/>
  <c r="E23" i="45"/>
  <c r="H59" i="48"/>
  <c r="G76" i="52"/>
  <c r="H91" i="50"/>
  <c r="H60" i="48"/>
  <c r="E57" i="50"/>
  <c r="E56" i="50" s="1"/>
  <c r="G60" i="48"/>
  <c r="G48" i="48"/>
  <c r="H32" i="50"/>
  <c r="G41" i="48"/>
  <c r="G30" i="48"/>
  <c r="H61" i="48"/>
  <c r="G31" i="48"/>
  <c r="E80" i="48"/>
  <c r="E29" i="48"/>
  <c r="E25" i="48"/>
  <c r="G38" i="48"/>
  <c r="F35" i="48"/>
  <c r="G57" i="50"/>
  <c r="G56" i="50" s="1"/>
  <c r="E75" i="48"/>
  <c r="H48" i="48"/>
  <c r="E28" i="48"/>
  <c r="E90" i="48"/>
  <c r="G94" i="48"/>
  <c r="H75" i="48"/>
  <c r="H42" i="48"/>
  <c r="F91" i="48"/>
  <c r="G28" i="48"/>
  <c r="F88" i="48"/>
  <c r="H47" i="48"/>
  <c r="H57" i="50"/>
  <c r="H56" i="50" s="1"/>
  <c r="E22" i="48"/>
  <c r="E43" i="45"/>
  <c r="E19" i="48"/>
  <c r="G53" i="48"/>
  <c r="G21" i="48"/>
  <c r="G16" i="50"/>
  <c r="G88" i="50"/>
  <c r="G87" i="50" s="1"/>
  <c r="F23" i="48"/>
  <c r="F73" i="48"/>
  <c r="E42" i="48"/>
  <c r="E34" i="48"/>
  <c r="E41" i="48"/>
  <c r="H53" i="48"/>
  <c r="E23" i="50"/>
  <c r="G59" i="48"/>
  <c r="G57" i="48" s="1"/>
  <c r="H39" i="52"/>
  <c r="E91" i="48"/>
  <c r="F57" i="48"/>
  <c r="F56" i="48" s="1"/>
  <c r="G29" i="48"/>
  <c r="E69" i="48"/>
  <c r="G22" i="48"/>
  <c r="E45" i="50"/>
  <c r="G72" i="48"/>
  <c r="H30" i="48"/>
  <c r="E78" i="48"/>
  <c r="F32" i="48"/>
  <c r="G32" i="50"/>
  <c r="G78" i="48"/>
  <c r="E47" i="48"/>
  <c r="E48" i="48"/>
  <c r="F29" i="48"/>
  <c r="H39" i="50"/>
  <c r="G51" i="48"/>
  <c r="H35" i="50"/>
  <c r="G54" i="48"/>
  <c r="H31" i="48"/>
  <c r="F69" i="48"/>
  <c r="H21" i="48"/>
  <c r="H37" i="48"/>
  <c r="G45" i="50"/>
  <c r="H76" i="50"/>
  <c r="H16" i="50"/>
  <c r="G76" i="50"/>
  <c r="E68" i="50"/>
  <c r="E67" i="50" s="1"/>
  <c r="H24" i="48"/>
  <c r="H23" i="52"/>
  <c r="H33" i="48"/>
  <c r="H32" i="52"/>
  <c r="G89" i="48"/>
  <c r="G88" i="52"/>
  <c r="G87" i="52" s="1"/>
  <c r="E16" i="52"/>
  <c r="E17" i="48"/>
  <c r="G27" i="50"/>
  <c r="G26" i="45"/>
  <c r="G13" i="45" s="1"/>
  <c r="G11" i="45" s="1"/>
  <c r="G10" i="45" s="1"/>
  <c r="G27" i="52"/>
  <c r="E49" i="50"/>
  <c r="H91" i="52"/>
  <c r="E88" i="50"/>
  <c r="E87" i="50" s="1"/>
  <c r="H76" i="52"/>
  <c r="G69" i="50"/>
  <c r="G39" i="48"/>
  <c r="F68" i="52"/>
  <c r="F67" i="52" s="1"/>
  <c r="H88" i="50"/>
  <c r="E33" i="48"/>
  <c r="E32" i="52"/>
  <c r="E74" i="48"/>
  <c r="E73" i="52"/>
  <c r="E68" i="52" s="1"/>
  <c r="G16" i="52"/>
  <c r="G17" i="48"/>
  <c r="H73" i="52"/>
  <c r="H74" i="48"/>
  <c r="E35" i="50"/>
  <c r="E39" i="52"/>
  <c r="F43" i="45"/>
  <c r="F96" i="45" s="1"/>
  <c r="G24" i="48"/>
  <c r="G23" i="52"/>
  <c r="G74" i="48"/>
  <c r="G73" i="52"/>
  <c r="H69" i="52"/>
  <c r="H70" i="48"/>
  <c r="H91" i="48"/>
  <c r="G57" i="52"/>
  <c r="G56" i="52" s="1"/>
  <c r="H16" i="52"/>
  <c r="H18" i="48"/>
  <c r="G68" i="45"/>
  <c r="G67" i="45" s="1"/>
  <c r="E45" i="52"/>
  <c r="F87" i="52"/>
  <c r="H87" i="45"/>
  <c r="E32" i="50"/>
  <c r="G36" i="48"/>
  <c r="G35" i="52"/>
  <c r="E16" i="50"/>
  <c r="G45" i="52"/>
  <c r="H68" i="45"/>
  <c r="H67" i="45" s="1"/>
  <c r="H26" i="52"/>
  <c r="H27" i="48"/>
  <c r="H45" i="52"/>
  <c r="H44" i="52" s="1"/>
  <c r="G81" i="52"/>
  <c r="F44" i="48"/>
  <c r="G49" i="50"/>
  <c r="G49" i="52"/>
  <c r="H57" i="52"/>
  <c r="H56" i="52" s="1"/>
  <c r="E27" i="50"/>
  <c r="E26" i="45"/>
  <c r="E27" i="52"/>
  <c r="E57" i="52"/>
  <c r="E56" i="52" s="1"/>
  <c r="F44" i="50"/>
  <c r="E45" i="48"/>
  <c r="E76" i="52"/>
  <c r="G66" i="50"/>
  <c r="G66" i="52"/>
  <c r="E36" i="48"/>
  <c r="E35" i="52"/>
  <c r="G81" i="50"/>
  <c r="H13" i="45"/>
  <c r="H11" i="45" s="1"/>
  <c r="H10" i="45" s="1"/>
  <c r="E88" i="52"/>
  <c r="E87" i="52" s="1"/>
  <c r="E89" i="48"/>
  <c r="F44" i="52"/>
  <c r="G69" i="52"/>
  <c r="G68" i="52" s="1"/>
  <c r="G70" i="48"/>
  <c r="G39" i="52"/>
  <c r="G32" i="52"/>
  <c r="G33" i="48"/>
  <c r="H35" i="52"/>
  <c r="H36" i="48"/>
  <c r="H89" i="48"/>
  <c r="H88" i="52"/>
  <c r="G44" i="45"/>
  <c r="H38" i="48" l="1"/>
  <c r="E38" i="48"/>
  <c r="E39" i="48"/>
  <c r="E13" i="45"/>
  <c r="E11" i="45" s="1"/>
  <c r="E10" i="45" s="1"/>
  <c r="E96" i="45" s="1"/>
  <c r="G67" i="52"/>
  <c r="G68" i="50"/>
  <c r="G67" i="50" s="1"/>
  <c r="E76" i="48"/>
  <c r="E44" i="50"/>
  <c r="E43" i="50" s="1"/>
  <c r="F87" i="48"/>
  <c r="F68" i="48"/>
  <c r="F67" i="48" s="1"/>
  <c r="E67" i="52"/>
  <c r="H76" i="48"/>
  <c r="F43" i="50"/>
  <c r="F96" i="50" s="1"/>
  <c r="E44" i="52"/>
  <c r="H57" i="48"/>
  <c r="H56" i="48" s="1"/>
  <c r="G45" i="48"/>
  <c r="H43" i="45"/>
  <c r="H96" i="45" s="1"/>
  <c r="G91" i="48"/>
  <c r="H68" i="50"/>
  <c r="H67" i="50" s="1"/>
  <c r="H13" i="50"/>
  <c r="H11" i="50" s="1"/>
  <c r="H10" i="50" s="1"/>
  <c r="H84" i="48"/>
  <c r="H81" i="48" s="1"/>
  <c r="E23" i="48"/>
  <c r="G69" i="48"/>
  <c r="G23" i="48"/>
  <c r="H87" i="52"/>
  <c r="E57" i="48"/>
  <c r="E56" i="48" s="1"/>
  <c r="E88" i="48"/>
  <c r="E87" i="48" s="1"/>
  <c r="G73" i="48"/>
  <c r="G16" i="48"/>
  <c r="H87" i="50"/>
  <c r="G26" i="50"/>
  <c r="G13" i="50" s="1"/>
  <c r="G11" i="50" s="1"/>
  <c r="G10" i="50" s="1"/>
  <c r="G76" i="48"/>
  <c r="H39" i="48"/>
  <c r="G44" i="50"/>
  <c r="G35" i="48"/>
  <c r="H73" i="48"/>
  <c r="H88" i="48"/>
  <c r="H87" i="48" s="1"/>
  <c r="H35" i="48"/>
  <c r="F43" i="52"/>
  <c r="E35" i="48"/>
  <c r="G66" i="48"/>
  <c r="G49" i="48"/>
  <c r="H16" i="48"/>
  <c r="H69" i="48"/>
  <c r="E16" i="48"/>
  <c r="G88" i="48"/>
  <c r="G87" i="48" s="1"/>
  <c r="H23" i="48"/>
  <c r="G84" i="48"/>
  <c r="G81" i="48" s="1"/>
  <c r="E84" i="48"/>
  <c r="E81" i="48" s="1"/>
  <c r="G43" i="45"/>
  <c r="G96" i="45" s="1"/>
  <c r="G32" i="48"/>
  <c r="H45" i="48"/>
  <c r="H44" i="48" s="1"/>
  <c r="E26" i="50"/>
  <c r="E13" i="50" s="1"/>
  <c r="E11" i="50" s="1"/>
  <c r="E10" i="50" s="1"/>
  <c r="H26" i="48"/>
  <c r="E73" i="48"/>
  <c r="E68" i="48" s="1"/>
  <c r="E32" i="48"/>
  <c r="G56" i="48"/>
  <c r="E49" i="48"/>
  <c r="H32" i="48"/>
  <c r="G44" i="52"/>
  <c r="E43" i="52"/>
  <c r="H68" i="52"/>
  <c r="H67" i="52" s="1"/>
  <c r="G26" i="52"/>
  <c r="G27" i="48"/>
  <c r="E26" i="52"/>
  <c r="E27" i="48"/>
  <c r="F43" i="48"/>
  <c r="H43" i="50" l="1"/>
  <c r="G43" i="52"/>
  <c r="H96" i="50"/>
  <c r="G43" i="50"/>
  <c r="G96" i="50" s="1"/>
  <c r="E67" i="48"/>
  <c r="H43" i="52"/>
  <c r="H68" i="48"/>
  <c r="H67" i="48" s="1"/>
  <c r="H43" i="48" s="1"/>
  <c r="E96" i="50"/>
  <c r="G68" i="48"/>
  <c r="G67" i="48" s="1"/>
  <c r="G26" i="48"/>
  <c r="E44" i="48"/>
  <c r="G44" i="48"/>
  <c r="E26" i="48"/>
  <c r="E43" i="48" l="1"/>
  <c r="G43" i="48"/>
  <c r="G12" i="49" l="1"/>
  <c r="G12" i="52"/>
  <c r="E12" i="52"/>
  <c r="E12" i="49"/>
  <c r="G12" i="48" l="1"/>
  <c r="H12" i="52"/>
  <c r="H12" i="49"/>
  <c r="F12" i="49"/>
  <c r="F12" i="52"/>
  <c r="E12" i="48"/>
  <c r="H12" i="48" l="1"/>
  <c r="I12" i="52"/>
  <c r="I12" i="49"/>
  <c r="F12" i="48"/>
  <c r="I12" i="48" l="1"/>
  <c r="H14" i="52" l="1"/>
  <c r="H14" i="49"/>
  <c r="I14" i="49"/>
  <c r="I14" i="52"/>
  <c r="E14" i="52" l="1"/>
  <c r="E14" i="49"/>
  <c r="I14" i="48"/>
  <c r="H14" i="48"/>
  <c r="I20" i="49" l="1"/>
  <c r="I20" i="52"/>
  <c r="I13" i="51"/>
  <c r="I11" i="51" s="1"/>
  <c r="I10" i="51" s="1"/>
  <c r="I96" i="51" s="1"/>
  <c r="I99" i="51" s="1"/>
  <c r="H20" i="49"/>
  <c r="H20" i="52"/>
  <c r="H13" i="51"/>
  <c r="H11" i="51" s="1"/>
  <c r="H10" i="51" s="1"/>
  <c r="H96" i="51" s="1"/>
  <c r="H99" i="51" s="1"/>
  <c r="E14" i="48"/>
  <c r="F14" i="49"/>
  <c r="F14" i="52"/>
  <c r="I13" i="49" l="1"/>
  <c r="I11" i="49" s="1"/>
  <c r="I10" i="49" s="1"/>
  <c r="I96" i="49" s="1"/>
  <c r="I99" i="49" s="1"/>
  <c r="H13" i="49"/>
  <c r="H11" i="49" s="1"/>
  <c r="H10" i="49" s="1"/>
  <c r="H96" i="49" s="1"/>
  <c r="H99" i="49" s="1"/>
  <c r="I20" i="48"/>
  <c r="I13" i="52"/>
  <c r="I11" i="52" s="1"/>
  <c r="I10" i="52" s="1"/>
  <c r="I96" i="52" s="1"/>
  <c r="I99" i="52" s="1"/>
  <c r="G14" i="52"/>
  <c r="G14" i="49"/>
  <c r="H20" i="48"/>
  <c r="H13" i="52"/>
  <c r="H11" i="52" s="1"/>
  <c r="H10" i="52" s="1"/>
  <c r="H96" i="52" s="1"/>
  <c r="H99" i="52" s="1"/>
  <c r="F14" i="48"/>
  <c r="E20" i="49"/>
  <c r="E20" i="52"/>
  <c r="E13" i="51"/>
  <c r="E11" i="51" s="1"/>
  <c r="E10" i="51" s="1"/>
  <c r="E96" i="51" s="1"/>
  <c r="E99" i="51" s="1"/>
  <c r="H13" i="48" l="1"/>
  <c r="H11" i="48" s="1"/>
  <c r="H10" i="48" s="1"/>
  <c r="H96" i="48" s="1"/>
  <c r="H99" i="48" s="1"/>
  <c r="I13" i="48"/>
  <c r="I11" i="48" s="1"/>
  <c r="I10" i="48" s="1"/>
  <c r="I96" i="48" s="1"/>
  <c r="I99" i="48" s="1"/>
  <c r="E13" i="49"/>
  <c r="E11" i="49" s="1"/>
  <c r="E10" i="49" s="1"/>
  <c r="E96" i="49" s="1"/>
  <c r="E99" i="49" s="1"/>
  <c r="E20" i="48"/>
  <c r="E13" i="52"/>
  <c r="E11" i="52" s="1"/>
  <c r="E10" i="52" s="1"/>
  <c r="E96" i="52" s="1"/>
  <c r="E99" i="52" s="1"/>
  <c r="G14" i="48"/>
  <c r="F20" i="49"/>
  <c r="F20" i="52"/>
  <c r="F13" i="51"/>
  <c r="F11" i="51" s="1"/>
  <c r="F10" i="51" s="1"/>
  <c r="F96" i="51" s="1"/>
  <c r="F99" i="51" s="1"/>
  <c r="F13" i="49" l="1"/>
  <c r="F11" i="49" s="1"/>
  <c r="F10" i="49" s="1"/>
  <c r="F96" i="49" s="1"/>
  <c r="F99" i="49" s="1"/>
  <c r="E13" i="48"/>
  <c r="E11" i="48" s="1"/>
  <c r="E10" i="48" s="1"/>
  <c r="E96" i="48" s="1"/>
  <c r="E99" i="48" s="1"/>
  <c r="F20" i="48"/>
  <c r="F13" i="52"/>
  <c r="F11" i="52" s="1"/>
  <c r="F10" i="52" s="1"/>
  <c r="F96" i="52" s="1"/>
  <c r="F99" i="52" s="1"/>
  <c r="G20" i="49"/>
  <c r="G20" i="52"/>
  <c r="G13" i="51"/>
  <c r="G11" i="51" s="1"/>
  <c r="G10" i="51" s="1"/>
  <c r="G96" i="51" s="1"/>
  <c r="G99" i="51" s="1"/>
  <c r="G13" i="49" l="1"/>
  <c r="G11" i="49" s="1"/>
  <c r="G10" i="49" s="1"/>
  <c r="G96" i="49" s="1"/>
  <c r="G99" i="49" s="1"/>
  <c r="F13" i="48"/>
  <c r="F11" i="48" s="1"/>
  <c r="F10" i="48" s="1"/>
  <c r="F96" i="48" s="1"/>
  <c r="F99" i="48" s="1"/>
  <c r="G20" i="48"/>
  <c r="G13" i="52"/>
  <c r="G11" i="52" s="1"/>
  <c r="G10" i="52" s="1"/>
  <c r="G96" i="52" s="1"/>
  <c r="G99" i="52" s="1"/>
  <c r="G13" i="48" l="1"/>
  <c r="G11" i="48" s="1"/>
  <c r="G10" i="48" s="1"/>
  <c r="G96" i="48" s="1"/>
  <c r="G99" i="48" s="1"/>
</calcChain>
</file>

<file path=xl/sharedStrings.xml><?xml version="1.0" encoding="utf-8"?>
<sst xmlns="http://schemas.openxmlformats.org/spreadsheetml/2006/main" count="1793" uniqueCount="347">
  <si>
    <t>- Gliederung nach Wirtschaftsbereichen -</t>
  </si>
  <si>
    <t>Statistisches Bundesamt</t>
  </si>
  <si>
    <t>Produktions- und Importabgaben</t>
  </si>
  <si>
    <t>D.2</t>
  </si>
  <si>
    <t>D.21</t>
  </si>
  <si>
    <t>Gütersteuern</t>
  </si>
  <si>
    <t>D.29</t>
  </si>
  <si>
    <t>D.211</t>
  </si>
  <si>
    <t>D.212</t>
  </si>
  <si>
    <t>D.2121</t>
  </si>
  <si>
    <t>D.2122</t>
  </si>
  <si>
    <t>D.214</t>
  </si>
  <si>
    <t>sonstige Gütersteuern</t>
  </si>
  <si>
    <t>Subventionen</t>
  </si>
  <si>
    <t>D.3</t>
  </si>
  <si>
    <t>D.31</t>
  </si>
  <si>
    <t>Gütersubventionen</t>
  </si>
  <si>
    <t>D.39</t>
  </si>
  <si>
    <t>D.311</t>
  </si>
  <si>
    <t>D.319</t>
  </si>
  <si>
    <t>Wirtschaftsgliederung</t>
  </si>
  <si>
    <t>Produzierendes Gewerbe</t>
  </si>
  <si>
    <t>Produzierendes Gewerbe ohne Baugewerbe</t>
  </si>
  <si>
    <t>Baugewerbe</t>
  </si>
  <si>
    <t>Dienstleistungsbereiche</t>
  </si>
  <si>
    <t>Grundstücks- und Wohnungswesen</t>
  </si>
  <si>
    <t>+ Zölle, Abschöpfungs- u. Währungsausgleichsbeträge</t>
  </si>
  <si>
    <t>+ Milch- u. Getreidemitverantwortungsabgabe, Produktionsabgabe Zucker</t>
  </si>
  <si>
    <t>+ Übrige Gemeindesteuern</t>
  </si>
  <si>
    <t>+ Grunderwerbsteuer</t>
  </si>
  <si>
    <t>+ Rennwett-, Lotteriesteuer</t>
  </si>
  <si>
    <t>Anteil in %</t>
  </si>
  <si>
    <t xml:space="preserve">   (Mineralöl-, Tabak-, Branntwein-, Kaffee-, Schaumwein-, Strom-, Biersteuer)</t>
  </si>
  <si>
    <t>Gegenstand der Nachweisung</t>
  </si>
  <si>
    <t>Gütersteuern (D.21)</t>
  </si>
  <si>
    <t>Sonstige Produktionsabgaben (D.29)</t>
  </si>
  <si>
    <t>Gütersubventionen (D.31)</t>
  </si>
  <si>
    <t>Sonstige Subventionen (D.39)</t>
  </si>
  <si>
    <t>Produktions- und Importabgaben sowie Subventionen</t>
  </si>
  <si>
    <t>Tabellenteil</t>
  </si>
  <si>
    <t>3.1</t>
  </si>
  <si>
    <t>3.1.1</t>
  </si>
  <si>
    <t>3.1.2</t>
  </si>
  <si>
    <t>3.1.3</t>
  </si>
  <si>
    <t>3.2</t>
  </si>
  <si>
    <t>3.2.1</t>
  </si>
  <si>
    <t>3.2.2</t>
  </si>
  <si>
    <t>3.2.3</t>
  </si>
  <si>
    <t>3.3</t>
  </si>
  <si>
    <t>3.3.1</t>
  </si>
  <si>
    <t>3.3.2</t>
  </si>
  <si>
    <t>Nettogütersteuern (D.21 - D.31)</t>
  </si>
  <si>
    <t>3.3.3</t>
  </si>
  <si>
    <t>Sonstige Nettoproduktionsabgaben (D.29 - D.39)</t>
  </si>
  <si>
    <t>Importsubventionen</t>
  </si>
  <si>
    <t>Mrd. EUR</t>
  </si>
  <si>
    <t>Sonstige Dienstleister</t>
  </si>
  <si>
    <t>3.1.3  Sonstige Produktionsabgaben (D.29)</t>
  </si>
  <si>
    <t>3.1.2 Gütersteuern (D.21)</t>
  </si>
  <si>
    <t>3.2.2 Gütersubventionen (D.31)</t>
  </si>
  <si>
    <t>3.2.3 Sonstige Subventionen (D.39)</t>
  </si>
  <si>
    <t>Subventionen  (D.3)</t>
  </si>
  <si>
    <t>Produktions- und Importabgaben (D.2)</t>
  </si>
  <si>
    <t>3.1.1 Produktions- und Importabgaben  (D.2)</t>
  </si>
  <si>
    <t>3.2.1 Subventionen (D.3)</t>
  </si>
  <si>
    <t>3.3.3 Sonstige Nettoproduktionsabgaben (D.29 - D.39)</t>
  </si>
  <si>
    <t>3.3.2 Nettogütersteuern (D.21 - D.31)</t>
  </si>
  <si>
    <t>in Mrd. EUR</t>
  </si>
  <si>
    <t>+ Versicherung-, Feuerschutzsteuer</t>
  </si>
  <si>
    <t xml:space="preserve">    Verbrauchsteuern auf Einfuhren</t>
  </si>
  <si>
    <t xml:space="preserve">   Inländische Verbrauchsteuern</t>
  </si>
  <si>
    <t>Produktions- und Importabgaben sowie Subventionen in den VGR</t>
  </si>
  <si>
    <t>1</t>
  </si>
  <si>
    <t>2</t>
  </si>
  <si>
    <t>3</t>
  </si>
  <si>
    <t>sonstige Gütersubventionen</t>
  </si>
  <si>
    <t>Inhalt</t>
  </si>
  <si>
    <t>sonstige Produktionsabgaben</t>
  </si>
  <si>
    <t>sonstige Subventionen</t>
  </si>
  <si>
    <t>Importsteuern ohne Einfuhrumsatzsteuer</t>
  </si>
  <si>
    <t>Volkswirtschaftliche Gesamtrechnungen (VGR)</t>
  </si>
  <si>
    <t xml:space="preserve">Produktions- und Importabgaben </t>
  </si>
  <si>
    <t xml:space="preserve">Subventionen </t>
  </si>
  <si>
    <t xml:space="preserve">   Umsatzsteuer, Einfuhrumsatzsteuer des Bundes</t>
  </si>
  <si>
    <t>+ Umsatzsteuer, Einfuhrumsatzsteuer der Länder</t>
  </si>
  <si>
    <t>+ Umsatzsteuer, Einfuhrumsatzsteuer der Gemeinden</t>
  </si>
  <si>
    <t>+ Sonstige Subventionen der Europäischen Union</t>
  </si>
  <si>
    <t xml:space="preserve">+ Sonstige Subventionen der Gemeinden </t>
  </si>
  <si>
    <t>+ Sonstige Subventionen der Länder</t>
  </si>
  <si>
    <t xml:space="preserve">+ Sonstige Subventionen der Sozialversicherung </t>
  </si>
  <si>
    <t>1 Abgrenzung</t>
  </si>
  <si>
    <t>Abgrenzung</t>
  </si>
  <si>
    <t>Steuern, die pro Einheit einer produzierten oder gehandelten Ware oder Dienstleistung zu entrichten sind</t>
  </si>
  <si>
    <t>Importabgaben</t>
  </si>
  <si>
    <t xml:space="preserve">Mehrwertsteuer </t>
  </si>
  <si>
    <t>3 Tabellenteil</t>
  </si>
  <si>
    <t>3.2 Subventionen</t>
  </si>
  <si>
    <t>3.3 Salden</t>
  </si>
  <si>
    <t>Zölle, Abschöpfungs- und Währungsausgleichsbeträge</t>
  </si>
  <si>
    <t>+ Gütersubventionen der Länder (insbesondere Zuschüsse für den öffentlichen Personennahverkehr,</t>
  </si>
  <si>
    <t>+ Gütersubventionen der Gemeinden (insbesondere Zuschüsse für den öffentlichen Personennahverkehr)</t>
  </si>
  <si>
    <t xml:space="preserve">   Gütersubventionen des Bundes (insbesondere Zuschüsse an die Bundesmonopolverwaltung für Branntwein,</t>
  </si>
  <si>
    <t>Lfd. Nr.</t>
  </si>
  <si>
    <t>A</t>
  </si>
  <si>
    <t>01</t>
  </si>
  <si>
    <t>02</t>
  </si>
  <si>
    <t>B</t>
  </si>
  <si>
    <t>C</t>
  </si>
  <si>
    <t>CA</t>
  </si>
  <si>
    <t>CB</t>
  </si>
  <si>
    <t>D</t>
  </si>
  <si>
    <t>E</t>
  </si>
  <si>
    <t>F</t>
  </si>
  <si>
    <t>G bis I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</si>
  <si>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</si>
  <si>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</si>
  <si>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</si>
  <si>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</si>
  <si>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</si>
  <si>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</si>
  <si>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</si>
  <si>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</si>
  <si>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</si>
  <si>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</si>
  <si>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Anhang</t>
  </si>
  <si>
    <t>Vorbemerkung</t>
  </si>
  <si>
    <t xml:space="preserve">Zeichenerklärung, Abkürzungen </t>
  </si>
  <si>
    <t xml:space="preserve">3.1 Produktions- und Importabgaben </t>
  </si>
  <si>
    <t>Vervielfältigung und Verbreitung, auch auszugsweise, mit Quellenangabe gestattet.</t>
  </si>
  <si>
    <t>Nettoproduktionsabgaben (D.2 - D.3)</t>
  </si>
  <si>
    <t xml:space="preserve"> 3.3.1 Nettoproduktionsabgaben (D.2 - D.3)</t>
  </si>
  <si>
    <t>WZ 2008</t>
  </si>
  <si>
    <t>Land- und Forstwirtschaft, Fischerei</t>
  </si>
  <si>
    <t xml:space="preserve">  Landwirtschaft</t>
  </si>
  <si>
    <t xml:space="preserve">  Forstwirtschaft</t>
  </si>
  <si>
    <t>03</t>
  </si>
  <si>
    <t xml:space="preserve">  Fischerei</t>
  </si>
  <si>
    <t>B bis F</t>
  </si>
  <si>
    <t>B bis E</t>
  </si>
  <si>
    <t xml:space="preserve">  Bergbau und Gewinnung von Steinen und Erden</t>
  </si>
  <si>
    <t xml:space="preserve">  Verarbeitendes Gewerbe</t>
  </si>
  <si>
    <t xml:space="preserve">    H.v. Nahrungsmitteln u. Getränken, Tabakverarb.</t>
  </si>
  <si>
    <t xml:space="preserve">    H.v. Textilien, Bekleidung, Lederwaren u. Schuhen</t>
  </si>
  <si>
    <t>CC</t>
  </si>
  <si>
    <t xml:space="preserve">    H.v. Holzwaren, Papier u. Druckerzeugnissen</t>
  </si>
  <si>
    <t>16</t>
  </si>
  <si>
    <t xml:space="preserve">      H.v. Holz-, Flecht-, Korb- u. Korkwaren (oh. Möbel)</t>
  </si>
  <si>
    <t>17</t>
  </si>
  <si>
    <t xml:space="preserve">      H.v. Papier, Pappe und Waren daraus</t>
  </si>
  <si>
    <t>18</t>
  </si>
  <si>
    <t xml:space="preserve">      H.v. Druckerzgn., Vervielfält. v. Ton-,Bild-,Datenträgern</t>
  </si>
  <si>
    <t>CD</t>
  </si>
  <si>
    <t xml:space="preserve">    Kokerei und Mineralölverarbeitung</t>
  </si>
  <si>
    <t>CE</t>
  </si>
  <si>
    <t xml:space="preserve">    H.v. chemischen Erzeugnissen</t>
  </si>
  <si>
    <t>CF</t>
  </si>
  <si>
    <t xml:space="preserve">    H.v. pharmazeutischen Erzeugnissen</t>
  </si>
  <si>
    <t>CG</t>
  </si>
  <si>
    <t xml:space="preserve">    H.v. Gummi-, Kunststoff-, Glaswaren, Keramik u.Ä.</t>
  </si>
  <si>
    <t>22</t>
  </si>
  <si>
    <t xml:space="preserve">      H.v. Gummi- und Kunststoffwaren</t>
  </si>
  <si>
    <t>23</t>
  </si>
  <si>
    <t xml:space="preserve">      H.v. Glas, -waren, Keramik, Verarb. v. Steinen u. Erden</t>
  </si>
  <si>
    <t>CH</t>
  </si>
  <si>
    <t xml:space="preserve">    Metallerzg. u. -bearb., H.v. Metallerzeugnissen</t>
  </si>
  <si>
    <t xml:space="preserve">      Metallerzeugung und -bearbeitung</t>
  </si>
  <si>
    <t xml:space="preserve">      H.v. Metallerzeugnissen</t>
  </si>
  <si>
    <t>CI</t>
  </si>
  <si>
    <t xml:space="preserve">    H.v. DV-Geräten, elektron. u. optischen Erzeugnissen</t>
  </si>
  <si>
    <t>CJ</t>
  </si>
  <si>
    <t xml:space="preserve">    H.v. elektrischen Ausrüstungen</t>
  </si>
  <si>
    <t>CK</t>
  </si>
  <si>
    <t xml:space="preserve">    Maschinenbau</t>
  </si>
  <si>
    <t>CL</t>
  </si>
  <si>
    <t xml:space="preserve">    Fahrzeugbau</t>
  </si>
  <si>
    <t>29</t>
  </si>
  <si>
    <t xml:space="preserve">      H.v. Kraftwagen und Kraftwagenteilen</t>
  </si>
  <si>
    <t>30</t>
  </si>
  <si>
    <t xml:space="preserve">      Sonstiger Fahrzeugbau</t>
  </si>
  <si>
    <t>CM</t>
  </si>
  <si>
    <t xml:space="preserve">    H.v. Möbeln u. sonst. Waren; Rep. u. Inst. v. Maschinen</t>
  </si>
  <si>
    <t>31-32</t>
  </si>
  <si>
    <t xml:space="preserve">      H.v. Möbeln u. sonstigen Waren</t>
  </si>
  <si>
    <t xml:space="preserve">      Rep. u. Installation v. Maschinen u. Ausrüstungen</t>
  </si>
  <si>
    <t xml:space="preserve">  Energieversorgung</t>
  </si>
  <si>
    <t xml:space="preserve">  Wasserversorgung, Entsorgung u.Ä.</t>
  </si>
  <si>
    <t>36</t>
  </si>
  <si>
    <t xml:space="preserve">    Wasserversorgung</t>
  </si>
  <si>
    <t>37-39</t>
  </si>
  <si>
    <t xml:space="preserve">    Abwasser-, Abfallentsorgung; Rückgewinnung</t>
  </si>
  <si>
    <t>G bis T</t>
  </si>
  <si>
    <t>Handel, Verkehr, Gastgewerbe</t>
  </si>
  <si>
    <t xml:space="preserve">  Handel; Instandh. u. Rep. v. Kfz</t>
  </si>
  <si>
    <t>45</t>
  </si>
  <si>
    <t xml:space="preserve">    Kfz-Handel; Instandhaltung u. Rep. v. Kfz</t>
  </si>
  <si>
    <t>46</t>
  </si>
  <si>
    <t xml:space="preserve">    Großhandel (oh. Handel mit Kfz)</t>
  </si>
  <si>
    <t xml:space="preserve">    Einzelhandel (oh. Handel mit Kfz)</t>
  </si>
  <si>
    <t xml:space="preserve">  Verkehr und Lagerei</t>
  </si>
  <si>
    <t>49</t>
  </si>
  <si>
    <t xml:space="preserve">    Landverkehr u. Transport in Rohrfernleitungen</t>
  </si>
  <si>
    <t>50</t>
  </si>
  <si>
    <t xml:space="preserve">    Schifffahrt</t>
  </si>
  <si>
    <t>51</t>
  </si>
  <si>
    <t xml:space="preserve">    Luftfahrt</t>
  </si>
  <si>
    <t xml:space="preserve">    Lagerei, sonst. Dienstleister f.d. Verkehr</t>
  </si>
  <si>
    <t xml:space="preserve">    Post-, Kurier- und Expressdienste</t>
  </si>
  <si>
    <t xml:space="preserve">  Gastgewerbe</t>
  </si>
  <si>
    <t>Information und Kommunikation</t>
  </si>
  <si>
    <t>JA</t>
  </si>
  <si>
    <t xml:space="preserve">  Verlagswesen, audiovisuelle Medien u. Rundfunk</t>
  </si>
  <si>
    <t>58</t>
  </si>
  <si>
    <t xml:space="preserve">    Verlagswesen</t>
  </si>
  <si>
    <t>59-60</t>
  </si>
  <si>
    <t xml:space="preserve">    Audiovisuelle Medien und Rundfunk</t>
  </si>
  <si>
    <t xml:space="preserve">  Telekommunikation</t>
  </si>
  <si>
    <t>JC</t>
  </si>
  <si>
    <t xml:space="preserve">  IT- und Informationsdienstleister</t>
  </si>
  <si>
    <t>Finanz- und Versicherungsdienstleister</t>
  </si>
  <si>
    <t>64</t>
  </si>
  <si>
    <t xml:space="preserve">  Finanzdienstleister</t>
  </si>
  <si>
    <t>65</t>
  </si>
  <si>
    <t xml:space="preserve">  Versicherungen und Pensionskassen</t>
  </si>
  <si>
    <t>66</t>
  </si>
  <si>
    <t xml:space="preserve">  Mit Finanz- und Versicherungsdienstl. verb. Tätigkeiten</t>
  </si>
  <si>
    <t>M bis N</t>
  </si>
  <si>
    <t>Unternehmensdienstleister</t>
  </si>
  <si>
    <t xml:space="preserve">  Freiberufl., wissenschaftl. u. techn. Dienstleister</t>
  </si>
  <si>
    <t>MA</t>
  </si>
  <si>
    <t xml:space="preserve">    Freiberufliche u. techn. Dienstleister</t>
  </si>
  <si>
    <t>69-70</t>
  </si>
  <si>
    <t xml:space="preserve">      Rechts- u. Steuerberatung, Unternehmensberatung</t>
  </si>
  <si>
    <t>71</t>
  </si>
  <si>
    <t xml:space="preserve">      Architektur- u. Ing.büros; techn. Untersuchung</t>
  </si>
  <si>
    <t>MB</t>
  </si>
  <si>
    <t xml:space="preserve">    Forschung und Entwicklung</t>
  </si>
  <si>
    <t>MC</t>
  </si>
  <si>
    <t xml:space="preserve">    Sonstige freiberufl., wissenschaftl., techn. Dienstleister</t>
  </si>
  <si>
    <t>73</t>
  </si>
  <si>
    <t xml:space="preserve">      Werbung und Marktforschung</t>
  </si>
  <si>
    <t>74-75</t>
  </si>
  <si>
    <t xml:space="preserve">      Freiberufl., wiss., techn. DL a.n.g., Veterinärwesen</t>
  </si>
  <si>
    <t xml:space="preserve">  Sonstige Unternehmensdienstleister</t>
  </si>
  <si>
    <t xml:space="preserve">    Vermietung von beweglichen Sachen</t>
  </si>
  <si>
    <t xml:space="preserve">    Vermittlung und Überlassung von Arbeitskräften</t>
  </si>
  <si>
    <t>79</t>
  </si>
  <si>
    <t xml:space="preserve">    Reisebüros und -veranstalter</t>
  </si>
  <si>
    <t>80-82</t>
  </si>
  <si>
    <t xml:space="preserve">    Unternehmensdienstleister a.n.g.</t>
  </si>
  <si>
    <t>O bis Q</t>
  </si>
  <si>
    <t>Öffentliche Dienstleister, Erziehung, Gesundheit</t>
  </si>
  <si>
    <t xml:space="preserve">  Öff. Verwaltung, Verteidigung; Sozialversicherung</t>
  </si>
  <si>
    <t xml:space="preserve">  Erziehung und Unterricht</t>
  </si>
  <si>
    <t>Q</t>
  </si>
  <si>
    <t xml:space="preserve">  Gesundheits- und Sozialwesen</t>
  </si>
  <si>
    <t>QA</t>
  </si>
  <si>
    <t xml:space="preserve">    Gesundheitswesen</t>
  </si>
  <si>
    <t>QB</t>
  </si>
  <si>
    <t xml:space="preserve">    Heime und Sozialwesen</t>
  </si>
  <si>
    <t>R bis T</t>
  </si>
  <si>
    <t>R</t>
  </si>
  <si>
    <t xml:space="preserve">  Kunst, Unterhaltung und Erholung</t>
  </si>
  <si>
    <t>90-92</t>
  </si>
  <si>
    <t xml:space="preserve">    Kunst und Kultur, Glücksspiel</t>
  </si>
  <si>
    <t xml:space="preserve">    Sport, Unterhaltung und Erholung</t>
  </si>
  <si>
    <t>S</t>
  </si>
  <si>
    <t xml:space="preserve">  Sonstige Dienstleister a.n.g.</t>
  </si>
  <si>
    <t>94</t>
  </si>
  <si>
    <t xml:space="preserve">    Interessenvertretungen, religiöse Vereinigungen</t>
  </si>
  <si>
    <t>95</t>
  </si>
  <si>
    <t xml:space="preserve">    Rep. v. DV-Geräten u. Gebrauchsgütern</t>
  </si>
  <si>
    <t>96</t>
  </si>
  <si>
    <t xml:space="preserve">    Sonstige überwiegend persönl. Dienstleister</t>
  </si>
  <si>
    <t>T</t>
  </si>
  <si>
    <t xml:space="preserve">  Häusliche Dienste</t>
  </si>
  <si>
    <t>A bis T</t>
  </si>
  <si>
    <t>+ Nichtabziehbare Umsatzsteuer (D.211)</t>
  </si>
  <si>
    <t>+ Importabgaben (D.212)</t>
  </si>
  <si>
    <t>= Produktions- und Importabgaben (D.2)</t>
  </si>
  <si>
    <t>= Gütersteuern (D.21)</t>
  </si>
  <si>
    <t>Alle Wirtschaftsbereiche (D.214 + D.29)</t>
  </si>
  <si>
    <t xml:space="preserve"> = Saldo zwischen Prod-u. Imp.abg.(D.2) und Subv. (D.3)</t>
  </si>
  <si>
    <t>= Nettogütersteuern (D.21 - D.31)</t>
  </si>
  <si>
    <t>= Mehrwertsteuer (D.211)</t>
  </si>
  <si>
    <t>= Sonstige Gütersteuern (D.214)</t>
  </si>
  <si>
    <t xml:space="preserve">    Gütersteuern (D.21 = D.211 + D.212 + D.214)</t>
  </si>
  <si>
    <t xml:space="preserve">= Gütersubventionen (D.31) </t>
  </si>
  <si>
    <t xml:space="preserve">   Sonstige Subventionen des Bundes (einschl. Sondervermögen)</t>
  </si>
  <si>
    <t>= Sonstige Subventionen (D.39)</t>
  </si>
  <si>
    <t xml:space="preserve">   Gütersubventionen (D.31)</t>
  </si>
  <si>
    <t>+ Sonstige Subventionen (D.39)</t>
  </si>
  <si>
    <t>= Subventionen (Staat und Europäische Union) (D.3)</t>
  </si>
  <si>
    <t xml:space="preserve">   Nettogütersteuern (D.21 - D.31) </t>
  </si>
  <si>
    <t xml:space="preserve">+ Sonstige Nettoproduktionsabgaben (D.29 - D.39) </t>
  </si>
  <si>
    <t xml:space="preserve">= Nettoproduktionsabgaben (D.2 - D.3) </t>
  </si>
  <si>
    <t>= Importabgaben  (D.212)</t>
  </si>
  <si>
    <t>+ Luftverkehrsteuer</t>
  </si>
  <si>
    <t xml:space="preserve">+ Spielbankabgabe </t>
  </si>
  <si>
    <t>+ Beitrag zum Erdölbevorratungsverband</t>
  </si>
  <si>
    <t>Europäisches System Volkswirtschaftlicher Gesamtrechnungen 2010 (Auszug)</t>
  </si>
  <si>
    <r>
      <t xml:space="preserve">1) </t>
    </r>
    <r>
      <rPr>
        <sz val="12"/>
        <rFont val="MetaNormalLF-Roman"/>
        <family val="2"/>
      </rPr>
      <t>Europäisches System Volkswirtschaftlicher Gesamtrechnungen 2010</t>
    </r>
  </si>
  <si>
    <t xml:space="preserve"> sämtliche Steuern, die von Unternehmen aufgrund ihrer Produktionstätigkeit, unabhängig von der Menge oder dem Wert der produzierten oder gehandelten Güter, zu entrichten sind</t>
  </si>
  <si>
    <t>alle an gebietsansässige Produktionseinheiten gezahlten Subventionen, die nicht zu den Gütersubventionen zählen</t>
  </si>
  <si>
    <t>Subventionen, die pro Einheit einer produzierten oder importierten Ware oder Dienstleistung geleistet werden oder berechnet sind als Differenz zwischen einem angestrebten Preis und dem tatsächlich gezahlten Marktpreis</t>
  </si>
  <si>
    <t>Erscheinungsfolge: jährlich</t>
  </si>
  <si>
    <t>Ihr Kontakt zu uns:</t>
  </si>
  <si>
    <t>www.destatis.de/kontakt</t>
  </si>
  <si>
    <t>47</t>
  </si>
  <si>
    <t>52</t>
  </si>
  <si>
    <t>53</t>
  </si>
  <si>
    <t>JB</t>
  </si>
  <si>
    <t xml:space="preserve">Die Vorbemerkung liegt als pdf-Dokument vor, welches durch Doppelklick auf das nachstehende </t>
  </si>
  <si>
    <t>Symbol geöffnet werden kann.</t>
  </si>
  <si>
    <t xml:space="preserve">Die Zeichenerklärung liegt als pdf-Dokument vor, welches durch Doppelklick auf das nachstehende </t>
  </si>
  <si>
    <t>Der Auszug aus der Eurostat-Veröffentlichung  "Europäisches System Volkswirtschaftlicher Gesamtrechnungen ESVG 2010"</t>
  </si>
  <si>
    <t>liegt als pdf-Dokument vor, welches durch Doppelklick auf das nachstehende Symbol geöffnet werden kann.</t>
  </si>
  <si>
    <t>Alle Wirtschaftsbereiche (D.214)</t>
  </si>
  <si>
    <t>Alle Wirtschaftsbereiche (D.29)</t>
  </si>
  <si>
    <t>Alle Wirtschaftsbereiche (D.3)</t>
  </si>
  <si>
    <t>Alle Wirtschaftsbereiche (D.31)</t>
  </si>
  <si>
    <t>Alle Wirtschaftsbereiche (D.39)</t>
  </si>
  <si>
    <t>Alle Wirtschaftsbereiche (D.214 + D.29 - D.3)</t>
  </si>
  <si>
    <t>Alle Wirtschaftsbereiche (D.214 - D.31)</t>
  </si>
  <si>
    <t>Alle Wirtschaftsbereiche (D.29 - D.39)</t>
  </si>
  <si>
    <t>2015</t>
  </si>
  <si>
    <t>2 Überblick 2015</t>
  </si>
  <si>
    <t>Jahr 2015</t>
  </si>
  <si>
    <t>Überblick 2015</t>
  </si>
  <si>
    <t>+ Gütersubventionen der Europäischen Union (insbesondere Beihilfen für Hopfen,</t>
  </si>
  <si>
    <t xml:space="preserve">    Erstattungen bei der Ausfuhr )</t>
  </si>
  <si>
    <r>
      <t>Produktions- und Importabgaben sowie Subventionen in den VGR nach ESVG 2010</t>
    </r>
    <r>
      <rPr>
        <vertAlign val="superscript"/>
        <sz val="14"/>
        <rFont val="MetaNormalLF-Roman"/>
        <family val="2"/>
      </rPr>
      <t>1)</t>
    </r>
  </si>
  <si>
    <t>Salden</t>
  </si>
  <si>
    <t xml:space="preserve">  </t>
  </si>
  <si>
    <t>Telefon: +49 (0) 611 / 75 24 05</t>
  </si>
  <si>
    <t>© Statistisches Bundesamt (Destatis), 2018</t>
  </si>
  <si>
    <t>+  Sonstige Produktionsabgaben (D.29)</t>
  </si>
  <si>
    <r>
      <t>=</t>
    </r>
    <r>
      <rPr>
        <b/>
        <sz val="10"/>
        <rFont val="MetaNormalLF-Roman"/>
        <family val="2"/>
      </rPr>
      <t xml:space="preserve">  Produktions- und Importabgaben (Staat und Europäische Union) (D.2)</t>
    </r>
  </si>
  <si>
    <t xml:space="preserve">darunter: Staat (D.21) </t>
  </si>
  <si>
    <t xml:space="preserve">                  Staat (D.29) </t>
  </si>
  <si>
    <t xml:space="preserve">                  Europäische Union (D.21)</t>
  </si>
  <si>
    <t xml:space="preserve">                  Europäische Union (D.29)</t>
  </si>
  <si>
    <t xml:space="preserve">darunter: Staat (D.31) </t>
  </si>
  <si>
    <t xml:space="preserve">                  Staat (D.39) </t>
  </si>
  <si>
    <t xml:space="preserve">                  Europäische Union (D.31)</t>
  </si>
  <si>
    <t xml:space="preserve">                  Europäische Union (D.39)</t>
  </si>
  <si>
    <t>Erschienen am 1. September 2017, Tabelle 3.1.3 korrigiert am 6. März 2018</t>
  </si>
  <si>
    <t>Artikelnummer: 5811102157005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</si>
</sst>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0.0"/>
    <numFmt numFmtId="165" formatCode="\ \ \ @"/>
    <numFmt numFmtId="166" formatCode="\ \ \ \ \ \ @"/>
    <numFmt numFmtId="167" formatCode="\ \ \ \ @"/>
    <numFmt numFmtId="168" formatCode="\ \ @"/>
    <numFmt numFmtId="169" formatCode="\ @"/>
    <numFmt numFmtId="170" formatCode="\ \ \ \ \ \ \ \ \ @"/>
    <numFmt numFmtId="171" formatCode="@\ *."/>
    <numFmt numFmtId="172" formatCode="\ @\ *."/>
    <numFmt numFmtId="173" formatCode="\ \ \ @\ *."/>
    <numFmt numFmtId="174" formatCode="\ \ \ \ @\ *."/>
    <numFmt numFmtId="175" formatCode="\ \ \ \ \ \ @\ *."/>
    <numFmt numFmtId="176" formatCode="\ \ \ \ \ \ \ @\ *."/>
    <numFmt numFmtId="177" formatCode="\ \ \ \ \ \ \ \ \ @\ *."/>
    <numFmt numFmtId="178" formatCode="\ \ \ \ \ \ \ \ \ \ @\ *."/>
    <numFmt numFmtId="179" formatCode="\ \ @\ *."/>
    <numFmt numFmtId="180" formatCode="\ \ \ \ \ \ \ \ \ \ \ \ @\ *."/>
    <numFmt numFmtId="181" formatCode="\ \ \ \ \ \ \ \ \ \ \ \ @"/>
    <numFmt numFmtId="182" formatCode="\ \ \ \ \ \ \ \ \ \ \ \ \ @\ *."/>
    <numFmt numFmtId="183" formatCode="@\ *.\ "/>
    <numFmt numFmtId="184" formatCode="#,##0.0"/>
    <numFmt numFmtId="185" formatCode="0.000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0"/>
      <name val="MetaNormalLF-Roman"/>
      <family val="2"/>
    </font>
    <font>
      <b/>
      <sz val="18"/>
      <name val="MetaNormalLF-Roman"/>
      <family val="2"/>
    </font>
    <font>
      <b/>
      <sz val="12"/>
      <name val="MetaNormalLF-Roman"/>
      <family val="2"/>
    </font>
    <font>
      <b/>
      <sz val="16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b/>
      <sz val="9"/>
      <name val="MetaNormalLF-Roman"/>
      <family val="2"/>
    </font>
    <font>
      <sz val="11"/>
      <name val="MetaNormalLF-Roman"/>
      <family val="2"/>
    </font>
    <font>
      <i/>
      <sz val="10"/>
      <name val="MetaNormalLF-Roman"/>
      <family val="2"/>
    </font>
    <font>
      <b/>
      <sz val="9"/>
      <color indexed="8"/>
      <name val="MetaNormalLF-Roman"/>
      <family val="2"/>
    </font>
    <font>
      <sz val="8"/>
      <color indexed="8"/>
      <name val="MetaNormalLF-Roman"/>
      <family val="2"/>
    </font>
    <font>
      <sz val="9"/>
      <name val="MetaNormalLF-Roman"/>
      <family val="2"/>
    </font>
    <font>
      <b/>
      <sz val="11"/>
      <name val="MetaNormalLF-Roman"/>
      <family val="2"/>
    </font>
    <font>
      <sz val="12"/>
      <name val="MetaNormalLF-Roman"/>
      <family val="2"/>
    </font>
    <font>
      <vertAlign val="superscript"/>
      <sz val="12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8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b/>
      <sz val="10"/>
      <color indexed="8"/>
      <name val="MetaNormalLF-Roman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"/>
      <name val="MetaNormalLF-Roman"/>
      <family val="2"/>
    </font>
    <font>
      <b/>
      <sz val="14"/>
      <name val="Arial"/>
      <family val="2"/>
    </font>
    <font>
      <vertAlign val="superscript"/>
      <sz val="14"/>
      <name val="MetaNormalLF-Roman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Dot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ashDot">
        <color indexed="64"/>
      </bottom>
      <diagonal/>
    </border>
    <border>
      <left/>
      <right/>
      <top/>
      <bottom style="dashDot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8">
    <xf numFmtId="0" fontId="0" fillId="0" borderId="0"/>
    <xf numFmtId="171" fontId="2" fillId="0" borderId="0"/>
    <xf numFmtId="49" fontId="2" fillId="0" borderId="0"/>
    <xf numFmtId="178" fontId="2" fillId="0" borderId="0">
      <alignment horizontal="center"/>
    </xf>
    <xf numFmtId="180" fontId="2" fillId="0" borderId="0"/>
    <xf numFmtId="181" fontId="2" fillId="0" borderId="0"/>
    <xf numFmtId="182" fontId="2" fillId="0" borderId="0"/>
    <xf numFmtId="172" fontId="2" fillId="0" borderId="0"/>
    <xf numFmtId="169" fontId="3" fillId="0" borderId="0"/>
    <xf numFmtId="179" fontId="4" fillId="0" borderId="0"/>
    <xf numFmtId="168" fontId="3" fillId="0" borderId="0"/>
    <xf numFmtId="173" fontId="2" fillId="0" borderId="0"/>
    <xf numFmtId="165" fontId="2" fillId="0" borderId="0"/>
    <xf numFmtId="174" fontId="2" fillId="0" borderId="0"/>
    <xf numFmtId="167" fontId="3" fillId="0" borderId="0"/>
    <xf numFmtId="175" fontId="2" fillId="0" borderId="0">
      <alignment horizontal="center"/>
    </xf>
    <xf numFmtId="166" fontId="2" fillId="0" borderId="0">
      <alignment horizontal="center"/>
    </xf>
    <xf numFmtId="176" fontId="2" fillId="0" borderId="0">
      <alignment horizontal="center"/>
    </xf>
    <xf numFmtId="177" fontId="2" fillId="0" borderId="0">
      <alignment horizontal="center"/>
    </xf>
    <xf numFmtId="170" fontId="2" fillId="0" borderId="0">
      <alignment horizontal="center"/>
    </xf>
    <xf numFmtId="0" fontId="2" fillId="0" borderId="1"/>
    <xf numFmtId="0" fontId="5" fillId="0" borderId="0" applyNumberFormat="0" applyFill="0" applyBorder="0" applyAlignment="0" applyProtection="0">
      <alignment vertical="top"/>
      <protection locked="0"/>
    </xf>
    <xf numFmtId="171" fontId="3" fillId="0" borderId="0"/>
    <xf numFmtId="49" fontId="3" fillId="0" borderId="0"/>
    <xf numFmtId="0" fontId="1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97">
    <xf numFmtId="0" fontId="0" fillId="0" borderId="0" xfId="0"/>
    <xf numFmtId="0" fontId="7" fillId="0" borderId="0" xfId="0" applyFont="1"/>
    <xf numFmtId="0" fontId="7" fillId="0" borderId="0" xfId="0" applyFont="1" applyAlignment="1">
      <alignment wrapText="1"/>
    </xf>
    <xf numFmtId="0" fontId="7" fillId="0" borderId="0" xfId="24" applyFont="1" applyAlignment="1">
      <alignment horizontal="left"/>
    </xf>
    <xf numFmtId="0" fontId="12" fillId="0" borderId="0" xfId="0" applyFont="1" applyAlignment="1">
      <alignment wrapText="1"/>
    </xf>
    <xf numFmtId="0" fontId="14" fillId="0" borderId="0" xfId="0" applyFont="1"/>
    <xf numFmtId="0" fontId="7" fillId="0" borderId="2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14" fillId="0" borderId="0" xfId="0" applyFont="1" applyAlignment="1">
      <alignment vertical="center"/>
    </xf>
    <xf numFmtId="0" fontId="16" fillId="0" borderId="0" xfId="0" applyFont="1" applyAlignment="1">
      <alignment horizontal="centerContinuous"/>
    </xf>
    <xf numFmtId="0" fontId="17" fillId="0" borderId="0" xfId="0" applyFont="1"/>
    <xf numFmtId="0" fontId="17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2" fontId="17" fillId="0" borderId="0" xfId="0" applyNumberFormat="1" applyFont="1"/>
    <xf numFmtId="0" fontId="17" fillId="0" borderId="0" xfId="0" applyFont="1" applyBorder="1" applyAlignment="1">
      <alignment horizontal="centerContinuous"/>
    </xf>
    <xf numFmtId="0" fontId="17" fillId="0" borderId="4" xfId="0" applyFont="1" applyBorder="1" applyAlignment="1">
      <alignment horizontal="center"/>
    </xf>
    <xf numFmtId="0" fontId="17" fillId="0" borderId="4" xfId="0" applyFont="1" applyBorder="1" applyAlignment="1">
      <alignment horizontal="centerContinuous" vertical="center"/>
    </xf>
    <xf numFmtId="0" fontId="5" fillId="0" borderId="0" xfId="21" applyAlignment="1" applyProtection="1"/>
    <xf numFmtId="0" fontId="20" fillId="0" borderId="8" xfId="0" applyFont="1" applyBorder="1" applyAlignment="1">
      <alignment horizontal="center" wrapText="1"/>
    </xf>
    <xf numFmtId="0" fontId="20" fillId="0" borderId="5" xfId="0" applyFont="1" applyBorder="1" applyAlignment="1">
      <alignment horizontal="center" wrapText="1"/>
    </xf>
    <xf numFmtId="0" fontId="20" fillId="0" borderId="5" xfId="0" quotePrefix="1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wrapText="1"/>
    </xf>
    <xf numFmtId="0" fontId="20" fillId="0" borderId="5" xfId="0" quotePrefix="1" applyFont="1" applyBorder="1" applyAlignment="1">
      <alignment horizontal="center" wrapText="1"/>
    </xf>
    <xf numFmtId="0" fontId="20" fillId="0" borderId="6" xfId="0" applyFont="1" applyBorder="1" applyAlignment="1">
      <alignment horizontal="center" wrapText="1"/>
    </xf>
    <xf numFmtId="0" fontId="20" fillId="0" borderId="0" xfId="0" applyFont="1" applyAlignment="1">
      <alignment horizont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0" fillId="0" borderId="6" xfId="0" applyFont="1" applyBorder="1" applyAlignment="1">
      <alignment horizontal="center"/>
    </xf>
    <xf numFmtId="0" fontId="20" fillId="0" borderId="0" xfId="0" applyFont="1"/>
    <xf numFmtId="0" fontId="20" fillId="0" borderId="2" xfId="0" applyFont="1" applyBorder="1" applyAlignment="1">
      <alignment horizontal="center"/>
    </xf>
    <xf numFmtId="0" fontId="20" fillId="0" borderId="10" xfId="0" applyFont="1" applyBorder="1"/>
    <xf numFmtId="0" fontId="20" fillId="0" borderId="2" xfId="0" applyFont="1" applyBorder="1"/>
    <xf numFmtId="0" fontId="20" fillId="0" borderId="2" xfId="0" quotePrefix="1" applyFont="1" applyBorder="1" applyAlignment="1">
      <alignment horizontal="center"/>
    </xf>
    <xf numFmtId="0" fontId="20" fillId="0" borderId="11" xfId="0" applyFont="1" applyBorder="1"/>
    <xf numFmtId="0" fontId="20" fillId="0" borderId="7" xfId="0" applyFont="1" applyBorder="1"/>
    <xf numFmtId="0" fontId="20" fillId="0" borderId="8" xfId="0" applyFont="1" applyBorder="1"/>
    <xf numFmtId="0" fontId="20" fillId="0" borderId="5" xfId="0" applyFont="1" applyBorder="1" applyAlignment="1">
      <alignment horizontal="center"/>
    </xf>
    <xf numFmtId="0" fontId="20" fillId="0" borderId="5" xfId="0" applyFont="1" applyBorder="1"/>
    <xf numFmtId="0" fontId="20" fillId="0" borderId="6" xfId="0" applyFont="1" applyBorder="1"/>
    <xf numFmtId="0" fontId="21" fillId="0" borderId="0" xfId="0" quotePrefix="1" applyFont="1" applyAlignment="1">
      <alignment horizontal="left"/>
    </xf>
    <xf numFmtId="0" fontId="17" fillId="0" borderId="13" xfId="0" applyFont="1" applyBorder="1" applyAlignment="1">
      <alignment horizontal="center" vertical="center"/>
    </xf>
    <xf numFmtId="0" fontId="5" fillId="0" borderId="0" xfId="21" quotePrefix="1" applyNumberFormat="1" applyAlignment="1" applyProtection="1">
      <alignment horizontal="left"/>
    </xf>
    <xf numFmtId="0" fontId="1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7" fillId="0" borderId="12" xfId="0" quotePrefix="1" applyFont="1" applyBorder="1" applyAlignment="1">
      <alignment horizontal="center" vertical="center"/>
    </xf>
    <xf numFmtId="0" fontId="28" fillId="0" borderId="0" xfId="0" applyFont="1" applyBorder="1"/>
    <xf numFmtId="0" fontId="28" fillId="0" borderId="0" xfId="0" applyNumberFormat="1" applyFont="1" applyBorder="1" applyAlignment="1">
      <alignment horizontal="center" wrapText="1"/>
    </xf>
    <xf numFmtId="0" fontId="0" fillId="0" borderId="0" xfId="0" applyBorder="1"/>
    <xf numFmtId="171" fontId="28" fillId="0" borderId="0" xfId="0" applyNumberFormat="1" applyFont="1" applyBorder="1" applyAlignment="1"/>
    <xf numFmtId="183" fontId="28" fillId="2" borderId="0" xfId="0" applyNumberFormat="1" applyFont="1" applyFill="1" applyBorder="1" applyAlignment="1"/>
    <xf numFmtId="171" fontId="28" fillId="2" borderId="0" xfId="0" applyNumberFormat="1" applyFont="1" applyFill="1" applyBorder="1" applyAlignment="1"/>
    <xf numFmtId="2" fontId="28" fillId="0" borderId="0" xfId="0" applyNumberFormat="1" applyFont="1" applyFill="1" applyBorder="1" applyAlignment="1"/>
    <xf numFmtId="2" fontId="29" fillId="0" borderId="0" xfId="0" applyNumberFormat="1" applyFont="1" applyFill="1"/>
    <xf numFmtId="171" fontId="17" fillId="0" borderId="0" xfId="0" quotePrefix="1" applyNumberFormat="1" applyFont="1" applyAlignment="1">
      <alignment horizontal="left"/>
    </xf>
    <xf numFmtId="0" fontId="30" fillId="0" borderId="0" xfId="0" applyFont="1" applyAlignment="1">
      <alignment horizontal="left"/>
    </xf>
    <xf numFmtId="2" fontId="0" fillId="0" borderId="0" xfId="0" applyNumberFormat="1"/>
    <xf numFmtId="0" fontId="28" fillId="0" borderId="0" xfId="0" applyFont="1"/>
    <xf numFmtId="185" fontId="28" fillId="0" borderId="0" xfId="0" applyNumberFormat="1" applyFont="1" applyFill="1" applyBorder="1" applyAlignment="1"/>
    <xf numFmtId="185" fontId="17" fillId="0" borderId="0" xfId="0" applyNumberFormat="1" applyFont="1"/>
    <xf numFmtId="0" fontId="20" fillId="0" borderId="2" xfId="0" quotePrefix="1" applyFont="1" applyBorder="1" applyAlignment="1">
      <alignment horizontal="center" vertical="center" wrapText="1"/>
    </xf>
    <xf numFmtId="0" fontId="20" fillId="0" borderId="8" xfId="0" quotePrefix="1" applyFont="1" applyBorder="1"/>
    <xf numFmtId="0" fontId="7" fillId="0" borderId="0" xfId="0" quotePrefix="1" applyFont="1"/>
    <xf numFmtId="0" fontId="1" fillId="0" borderId="0" xfId="24" applyFont="1"/>
    <xf numFmtId="0" fontId="7" fillId="0" borderId="0" xfId="26" applyFont="1"/>
    <xf numFmtId="0" fontId="23" fillId="0" borderId="0" xfId="26" applyFont="1" applyProtection="1">
      <protection locked="0"/>
    </xf>
    <xf numFmtId="49" fontId="24" fillId="0" borderId="0" xfId="26" applyNumberFormat="1" applyFont="1" applyProtection="1">
      <protection locked="0"/>
    </xf>
    <xf numFmtId="0" fontId="7" fillId="0" borderId="0" xfId="26" applyFont="1" applyAlignment="1" applyProtection="1">
      <alignment horizontal="left"/>
      <protection locked="0"/>
    </xf>
    <xf numFmtId="0" fontId="7" fillId="0" borderId="0" xfId="26" quotePrefix="1" applyFont="1"/>
    <xf numFmtId="0" fontId="10" fillId="0" borderId="0" xfId="26" applyFont="1" applyAlignment="1">
      <alignment horizontal="centerContinuous"/>
    </xf>
    <xf numFmtId="0" fontId="7" fillId="0" borderId="0" xfId="26" applyFont="1" applyAlignment="1">
      <alignment horizontal="centerContinuous"/>
    </xf>
    <xf numFmtId="0" fontId="19" fillId="0" borderId="0" xfId="26" quotePrefix="1" applyFont="1" applyAlignment="1">
      <alignment horizontal="left"/>
    </xf>
    <xf numFmtId="0" fontId="14" fillId="0" borderId="0" xfId="26" applyFont="1"/>
    <xf numFmtId="0" fontId="13" fillId="0" borderId="0" xfId="26" applyFont="1"/>
    <xf numFmtId="0" fontId="13" fillId="0" borderId="0" xfId="26" quotePrefix="1" applyFont="1" applyAlignment="1">
      <alignment horizontal="left"/>
    </xf>
    <xf numFmtId="0" fontId="7" fillId="0" borderId="0" xfId="26" quotePrefix="1" applyFont="1" applyAlignment="1">
      <alignment horizontal="left"/>
    </xf>
    <xf numFmtId="0" fontId="7" fillId="0" borderId="0" xfId="26" applyNumberFormat="1" applyFont="1"/>
    <xf numFmtId="49" fontId="7" fillId="0" borderId="0" xfId="26" applyNumberFormat="1" applyFont="1"/>
    <xf numFmtId="0" fontId="0" fillId="0" borderId="0" xfId="0"/>
    <xf numFmtId="0" fontId="34" fillId="0" borderId="0" xfId="0" applyFont="1"/>
    <xf numFmtId="0" fontId="0" fillId="0" borderId="14" xfId="0" applyBorder="1"/>
    <xf numFmtId="0" fontId="27" fillId="0" borderId="0" xfId="0" applyFont="1"/>
    <xf numFmtId="0" fontId="7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0" fillId="0" borderId="0" xfId="0" applyProtection="1">
      <protection locked="0"/>
    </xf>
    <xf numFmtId="0" fontId="24" fillId="0" borderId="0" xfId="0" applyFont="1" applyProtection="1">
      <protection locked="0"/>
    </xf>
    <xf numFmtId="0" fontId="25" fillId="0" borderId="0" xfId="0" applyFont="1" applyProtection="1">
      <protection locked="0"/>
    </xf>
    <xf numFmtId="49" fontId="24" fillId="0" borderId="0" xfId="0" applyNumberFormat="1" applyFont="1" applyProtection="1">
      <protection locked="0"/>
    </xf>
    <xf numFmtId="0" fontId="7" fillId="0" borderId="0" xfId="0" applyFont="1" applyAlignment="1"/>
    <xf numFmtId="0" fontId="0" fillId="0" borderId="0" xfId="0" applyAlignment="1"/>
    <xf numFmtId="49" fontId="26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 indent="1"/>
      <protection locked="0"/>
    </xf>
    <xf numFmtId="0" fontId="7" fillId="0" borderId="0" xfId="0" applyFont="1" applyAlignment="1">
      <alignment horizontal="left" indent="1"/>
    </xf>
    <xf numFmtId="0" fontId="33" fillId="0" borderId="0" xfId="27" applyFont="1" applyAlignment="1" applyProtection="1"/>
    <xf numFmtId="0" fontId="1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24" applyFont="1" applyFill="1" applyAlignment="1">
      <alignment horizontal="left"/>
    </xf>
    <xf numFmtId="0" fontId="7" fillId="0" borderId="0" xfId="26" applyFont="1" applyFill="1"/>
    <xf numFmtId="0" fontId="9" fillId="0" borderId="0" xfId="26" applyFont="1" applyFill="1" applyAlignment="1">
      <alignment horizontal="centerContinuous"/>
    </xf>
    <xf numFmtId="0" fontId="1" fillId="0" borderId="0" xfId="26" applyFill="1" applyAlignment="1">
      <alignment horizontal="centerContinuous"/>
    </xf>
    <xf numFmtId="0" fontId="18" fillId="0" borderId="0" xfId="26" applyFont="1" applyFill="1"/>
    <xf numFmtId="0" fontId="9" fillId="0" borderId="0" xfId="26" applyFont="1" applyFill="1"/>
    <xf numFmtId="0" fontId="8" fillId="0" borderId="0" xfId="26" applyFont="1" applyFill="1"/>
    <xf numFmtId="3" fontId="7" fillId="0" borderId="12" xfId="26" applyNumberFormat="1" applyFont="1" applyFill="1" applyBorder="1" applyAlignment="1">
      <alignment horizontal="center"/>
    </xf>
    <xf numFmtId="185" fontId="7" fillId="0" borderId="5" xfId="26" applyNumberFormat="1" applyFont="1" applyFill="1" applyBorder="1"/>
    <xf numFmtId="164" fontId="7" fillId="0" borderId="2" xfId="26" applyNumberFormat="1" applyFont="1" applyFill="1" applyBorder="1"/>
    <xf numFmtId="185" fontId="7" fillId="0" borderId="15" xfId="26" quotePrefix="1" applyNumberFormat="1" applyFont="1" applyFill="1" applyBorder="1" applyAlignment="1">
      <alignment horizontal="right"/>
    </xf>
    <xf numFmtId="184" fontId="7" fillId="0" borderId="16" xfId="26" quotePrefix="1" applyNumberFormat="1" applyFont="1" applyFill="1" applyBorder="1" applyAlignment="1">
      <alignment horizontal="right"/>
    </xf>
    <xf numFmtId="0" fontId="15" fillId="0" borderId="0" xfId="26" applyFont="1" applyFill="1"/>
    <xf numFmtId="164" fontId="15" fillId="0" borderId="27" xfId="26" applyNumberFormat="1" applyFont="1" applyFill="1" applyBorder="1"/>
    <xf numFmtId="0" fontId="7" fillId="0" borderId="18" xfId="26" applyFont="1" applyFill="1" applyBorder="1"/>
    <xf numFmtId="0" fontId="15" fillId="0" borderId="18" xfId="26" applyFont="1" applyFill="1" applyBorder="1"/>
    <xf numFmtId="164" fontId="15" fillId="0" borderId="5" xfId="26" applyNumberFormat="1" applyFont="1" applyFill="1" applyBorder="1"/>
    <xf numFmtId="185" fontId="15" fillId="0" borderId="5" xfId="26" applyNumberFormat="1" applyFont="1" applyFill="1" applyBorder="1"/>
    <xf numFmtId="164" fontId="15" fillId="0" borderId="2" xfId="26" applyNumberFormat="1" applyFont="1" applyFill="1" applyBorder="1"/>
    <xf numFmtId="185" fontId="7" fillId="0" borderId="6" xfId="26" applyNumberFormat="1" applyFont="1" applyFill="1" applyBorder="1"/>
    <xf numFmtId="164" fontId="7" fillId="0" borderId="7" xfId="26" applyNumberFormat="1" applyFont="1" applyFill="1" applyBorder="1"/>
    <xf numFmtId="185" fontId="15" fillId="0" borderId="5" xfId="0" applyNumberFormat="1" applyFont="1" applyFill="1" applyBorder="1"/>
    <xf numFmtId="164" fontId="15" fillId="0" borderId="2" xfId="0" applyNumberFormat="1" applyFont="1" applyFill="1" applyBorder="1"/>
    <xf numFmtId="185" fontId="7" fillId="0" borderId="0" xfId="26" applyNumberFormat="1" applyFont="1" applyFill="1"/>
    <xf numFmtId="0" fontId="7" fillId="0" borderId="0" xfId="26" quotePrefix="1" applyFont="1" applyFill="1"/>
    <xf numFmtId="0" fontId="15" fillId="0" borderId="0" xfId="26" applyFont="1" applyFill="1" applyBorder="1"/>
    <xf numFmtId="0" fontId="7" fillId="0" borderId="0" xfId="26" applyFont="1" applyFill="1" applyBorder="1"/>
    <xf numFmtId="0" fontId="7" fillId="0" borderId="2" xfId="26" applyFont="1" applyFill="1" applyBorder="1"/>
    <xf numFmtId="0" fontId="22" fillId="0" borderId="14" xfId="0" applyFont="1" applyBorder="1" applyAlignment="1"/>
    <xf numFmtId="0" fontId="31" fillId="0" borderId="14" xfId="0" applyFont="1" applyBorder="1" applyAlignment="1"/>
    <xf numFmtId="0" fontId="2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/>
    <xf numFmtId="0" fontId="0" fillId="0" borderId="0" xfId="0" applyAlignment="1"/>
    <xf numFmtId="0" fontId="9" fillId="0" borderId="0" xfId="26" applyFont="1" applyAlignment="1">
      <alignment horizontal="left"/>
    </xf>
    <xf numFmtId="0" fontId="20" fillId="0" borderId="18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20" fillId="0" borderId="18" xfId="0" applyFont="1" applyBorder="1" applyAlignment="1">
      <alignment horizontal="center" wrapText="1"/>
    </xf>
    <xf numFmtId="0" fontId="20" fillId="0" borderId="0" xfId="0" applyFont="1" applyBorder="1" applyAlignment="1">
      <alignment horizontal="center" wrapText="1"/>
    </xf>
    <xf numFmtId="0" fontId="20" fillId="0" borderId="2" xfId="0" applyFont="1" applyBorder="1" applyAlignment="1">
      <alignment horizont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18" xfId="0" quotePrefix="1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wrapText="1"/>
    </xf>
    <xf numFmtId="0" fontId="20" fillId="0" borderId="7" xfId="0" applyFont="1" applyBorder="1" applyAlignment="1">
      <alignment horizontal="center" wrapText="1"/>
    </xf>
    <xf numFmtId="0" fontId="20" fillId="0" borderId="14" xfId="0" applyFont="1" applyBorder="1" applyAlignment="1">
      <alignment horizontal="center" wrapText="1"/>
    </xf>
    <xf numFmtId="0" fontId="20" fillId="0" borderId="0" xfId="0" quotePrefix="1" applyFont="1" applyBorder="1" applyAlignment="1">
      <alignment horizontal="center" vertical="center" wrapText="1"/>
    </xf>
    <xf numFmtId="0" fontId="20" fillId="0" borderId="2" xfId="0" quotePrefix="1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wrapText="1"/>
    </xf>
    <xf numFmtId="0" fontId="20" fillId="0" borderId="10" xfId="0" applyFont="1" applyBorder="1" applyAlignment="1">
      <alignment horizontal="center" wrapText="1"/>
    </xf>
    <xf numFmtId="0" fontId="20" fillId="0" borderId="19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20" xfId="0" quotePrefix="1" applyFont="1" applyBorder="1" applyAlignment="1">
      <alignment horizontal="left" wrapText="1"/>
    </xf>
    <xf numFmtId="0" fontId="20" fillId="0" borderId="21" xfId="0" applyFont="1" applyBorder="1" applyAlignment="1">
      <alignment horizontal="center" wrapText="1"/>
    </xf>
    <xf numFmtId="0" fontId="20" fillId="0" borderId="11" xfId="0" applyFont="1" applyBorder="1" applyAlignment="1">
      <alignment horizontal="center" wrapText="1"/>
    </xf>
    <xf numFmtId="0" fontId="20" fillId="0" borderId="17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35" fillId="0" borderId="0" xfId="0" quotePrefix="1" applyFont="1" applyAlignment="1">
      <alignment horizontal="center"/>
    </xf>
    <xf numFmtId="0" fontId="37" fillId="0" borderId="0" xfId="0" applyFont="1"/>
    <xf numFmtId="0" fontId="9" fillId="0" borderId="0" xfId="24" quotePrefix="1" applyFont="1" applyAlignment="1">
      <alignment horizontal="center"/>
    </xf>
    <xf numFmtId="0" fontId="20" fillId="0" borderId="1" xfId="0" applyFont="1" applyBorder="1" applyAlignment="1">
      <alignment horizontal="center" wrapText="1"/>
    </xf>
    <xf numFmtId="0" fontId="20" fillId="0" borderId="19" xfId="0" quotePrefix="1" applyFont="1" applyBorder="1" applyAlignment="1">
      <alignment horizontal="center" wrapText="1"/>
    </xf>
    <xf numFmtId="0" fontId="20" fillId="0" borderId="14" xfId="0" quotePrefix="1" applyFont="1" applyBorder="1" applyAlignment="1">
      <alignment horizontal="center" wrapText="1"/>
    </xf>
    <xf numFmtId="0" fontId="20" fillId="0" borderId="7" xfId="0" quotePrefix="1" applyFont="1" applyBorder="1" applyAlignment="1">
      <alignment horizontal="center" wrapText="1"/>
    </xf>
    <xf numFmtId="0" fontId="15" fillId="0" borderId="18" xfId="26" quotePrefix="1" applyFont="1" applyFill="1" applyBorder="1" applyAlignment="1">
      <alignment horizontal="left" wrapText="1"/>
    </xf>
    <xf numFmtId="0" fontId="15" fillId="0" borderId="0" xfId="26" quotePrefix="1" applyFont="1" applyFill="1" applyBorder="1" applyAlignment="1">
      <alignment horizontal="left" wrapText="1"/>
    </xf>
    <xf numFmtId="0" fontId="15" fillId="0" borderId="2" xfId="26" quotePrefix="1" applyFont="1" applyFill="1" applyBorder="1" applyAlignment="1">
      <alignment horizontal="left" wrapText="1"/>
    </xf>
    <xf numFmtId="0" fontId="7" fillId="0" borderId="19" xfId="26" quotePrefix="1" applyFont="1" applyFill="1" applyBorder="1" applyAlignment="1">
      <alignment horizontal="left" wrapText="1"/>
    </xf>
    <xf numFmtId="0" fontId="7" fillId="0" borderId="14" xfId="26" quotePrefix="1" applyFont="1" applyFill="1" applyBorder="1" applyAlignment="1">
      <alignment horizontal="left" wrapText="1"/>
    </xf>
    <xf numFmtId="0" fontId="7" fillId="0" borderId="7" xfId="26" quotePrefix="1" applyFont="1" applyFill="1" applyBorder="1" applyAlignment="1">
      <alignment horizontal="left" wrapText="1"/>
    </xf>
    <xf numFmtId="0" fontId="7" fillId="0" borderId="3" xfId="26" quotePrefix="1" applyFont="1" applyFill="1" applyBorder="1" applyAlignment="1">
      <alignment horizontal="center"/>
    </xf>
    <xf numFmtId="0" fontId="7" fillId="0" borderId="13" xfId="26" quotePrefix="1" applyFont="1" applyFill="1" applyBorder="1" applyAlignment="1">
      <alignment horizontal="center"/>
    </xf>
    <xf numFmtId="0" fontId="7" fillId="0" borderId="22" xfId="26" quotePrefix="1" applyFont="1" applyFill="1" applyBorder="1" applyAlignment="1">
      <alignment horizontal="left" wrapText="1"/>
    </xf>
    <xf numFmtId="0" fontId="7" fillId="0" borderId="23" xfId="26" quotePrefix="1" applyFont="1" applyFill="1" applyBorder="1" applyAlignment="1">
      <alignment horizontal="left" wrapText="1"/>
    </xf>
    <xf numFmtId="0" fontId="7" fillId="0" borderId="24" xfId="26" quotePrefix="1" applyFont="1" applyFill="1" applyBorder="1" applyAlignment="1">
      <alignment horizontal="left" wrapText="1"/>
    </xf>
    <xf numFmtId="0" fontId="7" fillId="0" borderId="18" xfId="26" quotePrefix="1" applyFont="1" applyFill="1" applyBorder="1" applyAlignment="1">
      <alignment horizontal="left" wrapText="1"/>
    </xf>
    <xf numFmtId="0" fontId="7" fillId="0" borderId="0" xfId="26" quotePrefix="1" applyFont="1" applyFill="1" applyBorder="1" applyAlignment="1">
      <alignment horizontal="left" wrapText="1"/>
    </xf>
    <xf numFmtId="0" fontId="7" fillId="0" borderId="2" xfId="26" quotePrefix="1" applyFont="1" applyFill="1" applyBorder="1" applyAlignment="1">
      <alignment horizontal="left" wrapText="1"/>
    </xf>
    <xf numFmtId="0" fontId="7" fillId="0" borderId="17" xfId="26" quotePrefix="1" applyFont="1" applyFill="1" applyBorder="1" applyAlignment="1">
      <alignment horizontal="left" wrapText="1"/>
    </xf>
    <xf numFmtId="0" fontId="7" fillId="0" borderId="1" xfId="26" quotePrefix="1" applyFont="1" applyFill="1" applyBorder="1" applyAlignment="1">
      <alignment horizontal="left" wrapText="1"/>
    </xf>
    <xf numFmtId="0" fontId="7" fillId="0" borderId="10" xfId="26" quotePrefix="1" applyFont="1" applyFill="1" applyBorder="1" applyAlignment="1">
      <alignment horizontal="left" wrapText="1"/>
    </xf>
    <xf numFmtId="0" fontId="7" fillId="0" borderId="25" xfId="26" quotePrefix="1" applyFont="1" applyFill="1" applyBorder="1" applyAlignment="1">
      <alignment horizontal="left" wrapText="1"/>
    </xf>
    <xf numFmtId="0" fontId="7" fillId="0" borderId="26" xfId="26" quotePrefix="1" applyFont="1" applyFill="1" applyBorder="1" applyAlignment="1">
      <alignment horizontal="left" wrapText="1"/>
    </xf>
    <xf numFmtId="0" fontId="7" fillId="0" borderId="16" xfId="26" quotePrefix="1" applyFont="1" applyFill="1" applyBorder="1" applyAlignment="1">
      <alignment horizontal="left" wrapText="1"/>
    </xf>
    <xf numFmtId="0" fontId="15" fillId="0" borderId="18" xfId="26" applyFont="1" applyFill="1" applyBorder="1" applyAlignment="1">
      <alignment horizontal="left" wrapText="1"/>
    </xf>
    <xf numFmtId="0" fontId="15" fillId="0" borderId="0" xfId="26" applyFont="1" applyFill="1" applyBorder="1" applyAlignment="1">
      <alignment horizontal="left" wrapText="1"/>
    </xf>
    <xf numFmtId="0" fontId="15" fillId="0" borderId="2" xfId="26" applyFont="1" applyFill="1" applyBorder="1" applyAlignment="1">
      <alignment horizontal="left" wrapText="1"/>
    </xf>
    <xf numFmtId="0" fontId="12" fillId="0" borderId="18" xfId="26" quotePrefix="1" applyFont="1" applyFill="1" applyBorder="1" applyAlignment="1">
      <alignment horizontal="left" wrapText="1"/>
    </xf>
    <xf numFmtId="0" fontId="12" fillId="0" borderId="0" xfId="26" quotePrefix="1" applyFont="1" applyFill="1" applyBorder="1" applyAlignment="1">
      <alignment horizontal="left" wrapText="1"/>
    </xf>
    <xf numFmtId="0" fontId="12" fillId="0" borderId="2" xfId="26" quotePrefix="1" applyFont="1" applyFill="1" applyBorder="1" applyAlignment="1">
      <alignment horizontal="left" wrapText="1"/>
    </xf>
    <xf numFmtId="0" fontId="7" fillId="0" borderId="17" xfId="26" applyFont="1" applyFill="1" applyBorder="1" applyAlignment="1">
      <alignment horizontal="center" vertical="center" wrapText="1"/>
    </xf>
    <xf numFmtId="0" fontId="7" fillId="0" borderId="1" xfId="26" applyFont="1" applyFill="1" applyBorder="1" applyAlignment="1">
      <alignment horizontal="center" vertical="center" wrapText="1"/>
    </xf>
    <xf numFmtId="0" fontId="7" fillId="0" borderId="10" xfId="26" applyFont="1" applyFill="1" applyBorder="1" applyAlignment="1">
      <alignment horizontal="center" vertical="center" wrapText="1"/>
    </xf>
    <xf numFmtId="0" fontId="7" fillId="0" borderId="19" xfId="26" applyFont="1" applyFill="1" applyBorder="1" applyAlignment="1">
      <alignment horizontal="center" vertical="center" wrapText="1"/>
    </xf>
    <xf numFmtId="0" fontId="7" fillId="0" borderId="14" xfId="26" applyFont="1" applyFill="1" applyBorder="1" applyAlignment="1">
      <alignment horizontal="center" vertical="center" wrapText="1"/>
    </xf>
    <xf numFmtId="0" fontId="7" fillId="0" borderId="7" xfId="26" applyFont="1" applyFill="1" applyBorder="1" applyAlignment="1">
      <alignment horizontal="center" vertical="center" wrapText="1"/>
    </xf>
  </cellXfs>
  <cellStyles count="28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Fuss" xfId="20"/>
    <cellStyle name="Hyperlink" xfId="21" builtinId="8"/>
    <cellStyle name="Hyperlink 2" xfId="25"/>
    <cellStyle name="Hyperlink 3" xfId="27"/>
    <cellStyle name="mitP" xfId="22"/>
    <cellStyle name="ohneP" xfId="23"/>
    <cellStyle name="Standard" xfId="0" builtinId="0"/>
    <cellStyle name="Standard 2" xfId="26"/>
    <cellStyle name="Standard_WZ79-VÖ" xfId="24"/>
  </cellStyles>
  <dxfs count="45"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666750</xdr:colOff>
      <xdr:row>37</xdr:row>
      <xdr:rowOff>28575</xdr:rowOff>
    </xdr:to>
    <xdr:pic>
      <xdr:nvPicPr>
        <xdr:cNvPr id="4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6075" cy="2828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5" name="Rectangle 10"/>
        <xdr:cNvSpPr>
          <a:spLocks noChangeArrowheads="1"/>
        </xdr:cNvSpPr>
      </xdr:nvSpPr>
      <xdr:spPr bwMode="auto">
        <a:xfrm>
          <a:off x="504825" y="4429125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127000</xdr:rowOff>
    </xdr:from>
    <xdr:to>
      <xdr:col>4</xdr:col>
      <xdr:colOff>666750</xdr:colOff>
      <xdr:row>37</xdr:row>
      <xdr:rowOff>41275</xdr:rowOff>
    </xdr:to>
    <xdr:pic>
      <xdr:nvPicPr>
        <xdr:cNvPr id="6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175" y="4483100"/>
          <a:ext cx="2886075" cy="288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390525</xdr:colOff>
          <xdr:row>4</xdr:row>
          <xdr:rowOff>28575</xdr:rowOff>
        </xdr:from>
        <xdr:to>
          <xdr:col>3</xdr:col>
          <xdr:colOff>190500</xdr:colOff>
          <xdr:row>10</xdr:row>
          <xdr:rowOff>9525</xdr:rowOff>
        </xdr:to>
        <xdr:sp macro="" textlink="">
          <xdr:nvSpPr>
            <xdr:cNvPr id="37891" name="Object 3" hidden="1">
              <a:extLst>
                <a:ext uri="{63B3BB69-23CF-44E3-9099-C40C66FF867C}">
                  <a14:compatExt spid="_x0000_s378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761999</xdr:colOff>
          <xdr:row>4</xdr:row>
          <xdr:rowOff>0</xdr:rowOff>
        </xdr:from>
        <xdr:to>
          <xdr:col>2</xdr:col>
          <xdr:colOff>523874</xdr:colOff>
          <xdr:row>9</xdr:row>
          <xdr:rowOff>104775</xdr:rowOff>
        </xdr:to>
        <xdr:sp macro="" textlink="">
          <xdr:nvSpPr>
            <xdr:cNvPr id="33794" name="Object 2" hidden="1">
              <a:extLst>
                <a:ext uri="{63B3BB69-23CF-44E3-9099-C40C66FF867C}">
                  <a14:compatExt spid="_x0000_s337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704850</xdr:colOff>
      <xdr:row>3</xdr:row>
      <xdr:rowOff>142875</xdr:rowOff>
    </xdr:from>
    <xdr:to>
      <xdr:col>4</xdr:col>
      <xdr:colOff>1790700</xdr:colOff>
      <xdr:row>4</xdr:row>
      <xdr:rowOff>1</xdr:rowOff>
    </xdr:to>
    <xdr:sp macro="" textlink="">
      <xdr:nvSpPr>
        <xdr:cNvPr id="11265" name="Line 1"/>
        <xdr:cNvSpPr>
          <a:spLocks noChangeShapeType="1"/>
        </xdr:cNvSpPr>
      </xdr:nvSpPr>
      <xdr:spPr bwMode="auto">
        <a:xfrm>
          <a:off x="704850" y="809625"/>
          <a:ext cx="7724775" cy="19051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4</xdr:col>
      <xdr:colOff>1790700</xdr:colOff>
      <xdr:row>4</xdr:row>
      <xdr:rowOff>0</xdr:rowOff>
    </xdr:to>
    <xdr:sp macro="" textlink="">
      <xdr:nvSpPr>
        <xdr:cNvPr id="11266" name="Rectangle 2"/>
        <xdr:cNvSpPr>
          <a:spLocks noChangeArrowheads="1"/>
        </xdr:cNvSpPr>
      </xdr:nvSpPr>
      <xdr:spPr bwMode="auto">
        <a:xfrm>
          <a:off x="762000" y="828675"/>
          <a:ext cx="76676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9525</xdr:colOff>
      <xdr:row>4</xdr:row>
      <xdr:rowOff>0</xdr:rowOff>
    </xdr:to>
    <xdr:sp macro="" textlink="">
      <xdr:nvSpPr>
        <xdr:cNvPr id="11267" name="Line 3"/>
        <xdr:cNvSpPr>
          <a:spLocks noChangeShapeType="1"/>
        </xdr:cNvSpPr>
      </xdr:nvSpPr>
      <xdr:spPr bwMode="auto">
        <a:xfrm>
          <a:off x="762000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9525</xdr:colOff>
      <xdr:row>4</xdr:row>
      <xdr:rowOff>0</xdr:rowOff>
    </xdr:to>
    <xdr:sp macro="" textlink="">
      <xdr:nvSpPr>
        <xdr:cNvPr id="11268" name="Rectangle 4"/>
        <xdr:cNvSpPr>
          <a:spLocks noChangeArrowheads="1"/>
        </xdr:cNvSpPr>
      </xdr:nvSpPr>
      <xdr:spPr bwMode="auto">
        <a:xfrm>
          <a:off x="762000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11269" name="Line 5"/>
        <xdr:cNvSpPr>
          <a:spLocks noChangeShapeType="1"/>
        </xdr:cNvSpPr>
      </xdr:nvSpPr>
      <xdr:spPr bwMode="auto">
        <a:xfrm>
          <a:off x="2543175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11270" name="Rectangle 6"/>
        <xdr:cNvSpPr>
          <a:spLocks noChangeArrowheads="1"/>
        </xdr:cNvSpPr>
      </xdr:nvSpPr>
      <xdr:spPr bwMode="auto">
        <a:xfrm>
          <a:off x="2543175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9525</xdr:colOff>
      <xdr:row>4</xdr:row>
      <xdr:rowOff>0</xdr:rowOff>
    </xdr:to>
    <xdr:sp macro="" textlink="">
      <xdr:nvSpPr>
        <xdr:cNvPr id="11271" name="Line 7"/>
        <xdr:cNvSpPr>
          <a:spLocks noChangeShapeType="1"/>
        </xdr:cNvSpPr>
      </xdr:nvSpPr>
      <xdr:spPr bwMode="auto">
        <a:xfrm>
          <a:off x="4591050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9525</xdr:colOff>
      <xdr:row>4</xdr:row>
      <xdr:rowOff>0</xdr:rowOff>
    </xdr:to>
    <xdr:sp macro="" textlink="">
      <xdr:nvSpPr>
        <xdr:cNvPr id="11272" name="Rectangle 8"/>
        <xdr:cNvSpPr>
          <a:spLocks noChangeArrowheads="1"/>
        </xdr:cNvSpPr>
      </xdr:nvSpPr>
      <xdr:spPr bwMode="auto">
        <a:xfrm>
          <a:off x="4591050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9525</xdr:colOff>
      <xdr:row>4</xdr:row>
      <xdr:rowOff>0</xdr:rowOff>
    </xdr:to>
    <xdr:sp macro="" textlink="">
      <xdr:nvSpPr>
        <xdr:cNvPr id="11273" name="Line 9"/>
        <xdr:cNvSpPr>
          <a:spLocks noChangeShapeType="1"/>
        </xdr:cNvSpPr>
      </xdr:nvSpPr>
      <xdr:spPr bwMode="auto">
        <a:xfrm>
          <a:off x="6638925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9525</xdr:colOff>
      <xdr:row>4</xdr:row>
      <xdr:rowOff>0</xdr:rowOff>
    </xdr:to>
    <xdr:sp macro="" textlink="">
      <xdr:nvSpPr>
        <xdr:cNvPr id="11274" name="Rectangle 10"/>
        <xdr:cNvSpPr>
          <a:spLocks noChangeArrowheads="1"/>
        </xdr:cNvSpPr>
      </xdr:nvSpPr>
      <xdr:spPr bwMode="auto">
        <a:xfrm>
          <a:off x="6638925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1781175</xdr:colOff>
      <xdr:row>4</xdr:row>
      <xdr:rowOff>0</xdr:rowOff>
    </xdr:from>
    <xdr:to>
      <xdr:col>4</xdr:col>
      <xdr:colOff>1790700</xdr:colOff>
      <xdr:row>4</xdr:row>
      <xdr:rowOff>0</xdr:rowOff>
    </xdr:to>
    <xdr:sp macro="" textlink="">
      <xdr:nvSpPr>
        <xdr:cNvPr id="11275" name="Line 11"/>
        <xdr:cNvSpPr>
          <a:spLocks noChangeShapeType="1"/>
        </xdr:cNvSpPr>
      </xdr:nvSpPr>
      <xdr:spPr bwMode="auto">
        <a:xfrm>
          <a:off x="8420100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1781175</xdr:colOff>
      <xdr:row>4</xdr:row>
      <xdr:rowOff>0</xdr:rowOff>
    </xdr:from>
    <xdr:to>
      <xdr:col>4</xdr:col>
      <xdr:colOff>1790700</xdr:colOff>
      <xdr:row>4</xdr:row>
      <xdr:rowOff>0</xdr:rowOff>
    </xdr:to>
    <xdr:sp macro="" textlink="">
      <xdr:nvSpPr>
        <xdr:cNvPr id="11276" name="Rectangle 12"/>
        <xdr:cNvSpPr>
          <a:spLocks noChangeArrowheads="1"/>
        </xdr:cNvSpPr>
      </xdr:nvSpPr>
      <xdr:spPr bwMode="auto">
        <a:xfrm>
          <a:off x="8420100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9525</xdr:colOff>
      <xdr:row>4</xdr:row>
      <xdr:rowOff>0</xdr:rowOff>
    </xdr:to>
    <xdr:sp macro="" textlink="">
      <xdr:nvSpPr>
        <xdr:cNvPr id="11277" name="Line 13"/>
        <xdr:cNvSpPr>
          <a:spLocks noChangeShapeType="1"/>
        </xdr:cNvSpPr>
      </xdr:nvSpPr>
      <xdr:spPr bwMode="auto">
        <a:xfrm>
          <a:off x="762000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9525</xdr:colOff>
      <xdr:row>4</xdr:row>
      <xdr:rowOff>0</xdr:rowOff>
    </xdr:to>
    <xdr:sp macro="" textlink="">
      <xdr:nvSpPr>
        <xdr:cNvPr id="11278" name="Rectangle 14"/>
        <xdr:cNvSpPr>
          <a:spLocks noChangeArrowheads="1"/>
        </xdr:cNvSpPr>
      </xdr:nvSpPr>
      <xdr:spPr bwMode="auto">
        <a:xfrm>
          <a:off x="762000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11279" name="Line 15"/>
        <xdr:cNvSpPr>
          <a:spLocks noChangeShapeType="1"/>
        </xdr:cNvSpPr>
      </xdr:nvSpPr>
      <xdr:spPr bwMode="auto">
        <a:xfrm>
          <a:off x="2543175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11280" name="Rectangle 16"/>
        <xdr:cNvSpPr>
          <a:spLocks noChangeArrowheads="1"/>
        </xdr:cNvSpPr>
      </xdr:nvSpPr>
      <xdr:spPr bwMode="auto">
        <a:xfrm>
          <a:off x="2543175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9525</xdr:colOff>
      <xdr:row>4</xdr:row>
      <xdr:rowOff>0</xdr:rowOff>
    </xdr:to>
    <xdr:sp macro="" textlink="">
      <xdr:nvSpPr>
        <xdr:cNvPr id="11281" name="Line 17"/>
        <xdr:cNvSpPr>
          <a:spLocks noChangeShapeType="1"/>
        </xdr:cNvSpPr>
      </xdr:nvSpPr>
      <xdr:spPr bwMode="auto">
        <a:xfrm>
          <a:off x="4591050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9525</xdr:colOff>
      <xdr:row>4</xdr:row>
      <xdr:rowOff>0</xdr:rowOff>
    </xdr:to>
    <xdr:sp macro="" textlink="">
      <xdr:nvSpPr>
        <xdr:cNvPr id="11282" name="Rectangle 18"/>
        <xdr:cNvSpPr>
          <a:spLocks noChangeArrowheads="1"/>
        </xdr:cNvSpPr>
      </xdr:nvSpPr>
      <xdr:spPr bwMode="auto">
        <a:xfrm>
          <a:off x="4591050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9525</xdr:colOff>
      <xdr:row>4</xdr:row>
      <xdr:rowOff>0</xdr:rowOff>
    </xdr:to>
    <xdr:sp macro="" textlink="">
      <xdr:nvSpPr>
        <xdr:cNvPr id="11283" name="Line 19"/>
        <xdr:cNvSpPr>
          <a:spLocks noChangeShapeType="1"/>
        </xdr:cNvSpPr>
      </xdr:nvSpPr>
      <xdr:spPr bwMode="auto">
        <a:xfrm>
          <a:off x="6638925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9525</xdr:colOff>
      <xdr:row>4</xdr:row>
      <xdr:rowOff>0</xdr:rowOff>
    </xdr:to>
    <xdr:sp macro="" textlink="">
      <xdr:nvSpPr>
        <xdr:cNvPr id="11284" name="Rectangle 20"/>
        <xdr:cNvSpPr>
          <a:spLocks noChangeArrowheads="1"/>
        </xdr:cNvSpPr>
      </xdr:nvSpPr>
      <xdr:spPr bwMode="auto">
        <a:xfrm>
          <a:off x="6638925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1781175</xdr:colOff>
      <xdr:row>4</xdr:row>
      <xdr:rowOff>0</xdr:rowOff>
    </xdr:from>
    <xdr:to>
      <xdr:col>4</xdr:col>
      <xdr:colOff>1790700</xdr:colOff>
      <xdr:row>4</xdr:row>
      <xdr:rowOff>0</xdr:rowOff>
    </xdr:to>
    <xdr:sp macro="" textlink="">
      <xdr:nvSpPr>
        <xdr:cNvPr id="11285" name="Line 21"/>
        <xdr:cNvSpPr>
          <a:spLocks noChangeShapeType="1"/>
        </xdr:cNvSpPr>
      </xdr:nvSpPr>
      <xdr:spPr bwMode="auto">
        <a:xfrm>
          <a:off x="8420100" y="828675"/>
          <a:ext cx="9525" cy="0"/>
        </a:xfrm>
        <a:prstGeom prst="line">
          <a:avLst/>
        </a:prstGeom>
        <a:noFill/>
        <a:ln w="0">
          <a:solidFill>
            <a:srgbClr val="C0C0C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1781175</xdr:colOff>
      <xdr:row>4</xdr:row>
      <xdr:rowOff>0</xdr:rowOff>
    </xdr:from>
    <xdr:to>
      <xdr:col>4</xdr:col>
      <xdr:colOff>1790700</xdr:colOff>
      <xdr:row>4</xdr:row>
      <xdr:rowOff>0</xdr:rowOff>
    </xdr:to>
    <xdr:sp macro="" textlink="">
      <xdr:nvSpPr>
        <xdr:cNvPr id="11286" name="Rectangle 22"/>
        <xdr:cNvSpPr>
          <a:spLocks noChangeArrowheads="1"/>
        </xdr:cNvSpPr>
      </xdr:nvSpPr>
      <xdr:spPr bwMode="auto">
        <a:xfrm>
          <a:off x="8420100" y="828675"/>
          <a:ext cx="9525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4</xdr:col>
      <xdr:colOff>1800225</xdr:colOff>
      <xdr:row>4</xdr:row>
      <xdr:rowOff>0</xdr:rowOff>
    </xdr:to>
    <xdr:sp macro="" textlink="">
      <xdr:nvSpPr>
        <xdr:cNvPr id="11288" name="Rectangle 24"/>
        <xdr:cNvSpPr>
          <a:spLocks noChangeArrowheads="1"/>
        </xdr:cNvSpPr>
      </xdr:nvSpPr>
      <xdr:spPr bwMode="auto">
        <a:xfrm>
          <a:off x="762000" y="828675"/>
          <a:ext cx="7677150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4</xdr:col>
      <xdr:colOff>1800225</xdr:colOff>
      <xdr:row>4</xdr:row>
      <xdr:rowOff>0</xdr:rowOff>
    </xdr:to>
    <xdr:sp macro="" textlink="">
      <xdr:nvSpPr>
        <xdr:cNvPr id="11290" name="Rectangle 26"/>
        <xdr:cNvSpPr>
          <a:spLocks noChangeArrowheads="1"/>
        </xdr:cNvSpPr>
      </xdr:nvSpPr>
      <xdr:spPr bwMode="auto">
        <a:xfrm>
          <a:off x="762000" y="828675"/>
          <a:ext cx="7677150" cy="0"/>
        </a:xfrm>
        <a:prstGeom prst="rect">
          <a:avLst/>
        </a:prstGeom>
        <a:solidFill>
          <a:srgbClr val="C0C0C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371474</xdr:colOff>
      <xdr:row>6</xdr:row>
      <xdr:rowOff>9525</xdr:rowOff>
    </xdr:from>
    <xdr:to>
      <xdr:col>1</xdr:col>
      <xdr:colOff>533399</xdr:colOff>
      <xdr:row>8</xdr:row>
      <xdr:rowOff>114300</xdr:rowOff>
    </xdr:to>
    <xdr:sp macro="" textlink="">
      <xdr:nvSpPr>
        <xdr:cNvPr id="5" name="Textfeld 4"/>
        <xdr:cNvSpPr txBox="1"/>
      </xdr:nvSpPr>
      <xdr:spPr>
        <a:xfrm>
          <a:off x="371474" y="1066800"/>
          <a:ext cx="92392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de-DE" sz="1200" b="1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3</xdr:row>
          <xdr:rowOff>123824</xdr:rowOff>
        </xdr:from>
        <xdr:to>
          <xdr:col>3</xdr:col>
          <xdr:colOff>752475</xdr:colOff>
          <xdr:row>9</xdr:row>
          <xdr:rowOff>133350</xdr:rowOff>
        </xdr:to>
        <xdr:sp macro="" textlink="">
          <xdr:nvSpPr>
            <xdr:cNvPr id="34818" name="Object 2" hidden="1">
              <a:extLst>
                <a:ext uri="{63B3BB69-23CF-44E3-9099-C40C66FF867C}">
                  <a14:compatExt spid="_x0000_s348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oleObject" Target="../embeddings/oleObject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/>
  <cols>
    <col min="1" max="1" width="6.7109375" style="78" customWidth="1"/>
    <col min="2" max="6" width="11.42578125" style="78"/>
    <col min="7" max="7" width="9.85546875" style="78" customWidth="1"/>
    <col min="8" max="8" width="38" style="78" customWidth="1"/>
    <col min="9" max="16384" width="11.42578125" style="78"/>
  </cols>
  <sheetData>
    <row r="1" spans="1:9" ht="45.75" customHeight="1">
      <c r="A1" s="80"/>
      <c r="B1" s="124" t="s">
        <v>1</v>
      </c>
      <c r="C1" s="125"/>
      <c r="D1" s="125"/>
      <c r="E1" s="125"/>
      <c r="F1" s="125"/>
      <c r="G1" s="125"/>
      <c r="H1" s="125"/>
    </row>
    <row r="2" spans="1:9" ht="14.25" customHeight="1">
      <c r="A2" s="1"/>
      <c r="B2" s="1"/>
      <c r="C2" s="1"/>
      <c r="D2" s="1"/>
      <c r="E2" s="1"/>
      <c r="F2" s="1"/>
      <c r="G2" s="1"/>
      <c r="H2" s="1"/>
    </row>
    <row r="3" spans="1:9" ht="11.25" customHeight="1">
      <c r="A3" s="1"/>
      <c r="B3" s="1"/>
      <c r="C3" s="1"/>
      <c r="D3" s="1"/>
      <c r="E3" s="1"/>
      <c r="F3" s="1"/>
      <c r="G3" s="1"/>
      <c r="H3" s="126" t="s">
        <v>332</v>
      </c>
      <c r="I3" s="81"/>
    </row>
    <row r="4" spans="1:9">
      <c r="A4" s="1"/>
      <c r="B4" s="1"/>
      <c r="C4" s="1"/>
      <c r="D4" s="1"/>
      <c r="E4" s="1"/>
      <c r="F4" s="1"/>
      <c r="G4" s="1"/>
      <c r="H4" s="127"/>
    </row>
    <row r="5" spans="1:9">
      <c r="A5" s="1"/>
      <c r="B5" s="1"/>
      <c r="C5" s="1"/>
      <c r="D5" s="1"/>
      <c r="E5" s="1"/>
      <c r="F5" s="1"/>
      <c r="G5" s="1"/>
      <c r="H5" s="1"/>
    </row>
    <row r="6" spans="1:9">
      <c r="A6" s="1"/>
      <c r="B6" s="1"/>
      <c r="C6" s="1"/>
      <c r="D6" s="1"/>
      <c r="E6" s="1"/>
      <c r="F6" s="1"/>
      <c r="G6" s="1"/>
      <c r="H6" s="1"/>
    </row>
    <row r="7" spans="1:9">
      <c r="A7" s="1"/>
      <c r="B7" s="1"/>
      <c r="C7" s="1"/>
      <c r="D7" s="1"/>
      <c r="E7" s="1"/>
      <c r="F7" s="1"/>
      <c r="G7" s="1"/>
      <c r="H7" s="1"/>
    </row>
    <row r="8" spans="1:9">
      <c r="A8" s="1"/>
      <c r="B8" s="1"/>
      <c r="C8" s="1"/>
      <c r="D8" s="1"/>
      <c r="E8" s="1"/>
      <c r="F8" s="1"/>
      <c r="G8" s="1"/>
      <c r="H8" s="1"/>
    </row>
    <row r="9" spans="1:9">
      <c r="A9" s="1"/>
      <c r="B9" s="1"/>
      <c r="C9" s="1"/>
      <c r="D9" s="1"/>
      <c r="E9" s="1"/>
      <c r="F9" s="1"/>
      <c r="G9" s="1"/>
      <c r="H9" s="1"/>
    </row>
    <row r="10" spans="1:9" s="84" customFormat="1" ht="34.5">
      <c r="A10" s="82"/>
      <c r="B10" s="65" t="s">
        <v>80</v>
      </c>
      <c r="C10" s="83"/>
      <c r="D10" s="82"/>
      <c r="E10" s="82"/>
      <c r="F10" s="82"/>
      <c r="G10" s="82"/>
      <c r="H10" s="82"/>
    </row>
    <row r="11" spans="1:9">
      <c r="A11" s="1"/>
      <c r="B11" s="1"/>
      <c r="C11" s="1"/>
      <c r="D11" s="1"/>
      <c r="E11" s="1"/>
      <c r="F11" s="1"/>
      <c r="G11" s="1"/>
      <c r="H11" s="1"/>
    </row>
    <row r="12" spans="1:9">
      <c r="A12" s="1"/>
      <c r="B12" s="1"/>
      <c r="C12" s="1"/>
      <c r="D12" s="1"/>
      <c r="E12" s="1"/>
      <c r="F12" s="1"/>
      <c r="G12" s="1"/>
      <c r="H12" s="1"/>
    </row>
    <row r="13" spans="1:9">
      <c r="A13" s="1"/>
      <c r="B13" s="1"/>
      <c r="C13" s="1"/>
      <c r="D13" s="1"/>
      <c r="E13" s="1"/>
      <c r="F13" s="1"/>
      <c r="G13" s="1"/>
      <c r="H13" s="1"/>
    </row>
    <row r="14" spans="1:9" s="84" customFormat="1" ht="27">
      <c r="A14" s="82"/>
      <c r="B14" s="66" t="s">
        <v>38</v>
      </c>
      <c r="C14" s="85"/>
      <c r="D14" s="85"/>
      <c r="E14" s="86"/>
      <c r="F14" s="82"/>
      <c r="G14" s="82"/>
      <c r="H14" s="82"/>
    </row>
    <row r="15" spans="1:9" s="84" customFormat="1" ht="27">
      <c r="A15" s="82"/>
      <c r="B15" s="66" t="s">
        <v>0</v>
      </c>
      <c r="C15" s="85"/>
      <c r="D15" s="85"/>
      <c r="E15" s="86"/>
      <c r="F15" s="82"/>
      <c r="G15" s="82"/>
      <c r="H15" s="82"/>
    </row>
    <row r="16" spans="1:9" s="84" customFormat="1" ht="27">
      <c r="A16" s="82"/>
      <c r="B16" s="87"/>
      <c r="C16" s="85"/>
      <c r="D16" s="85"/>
      <c r="E16" s="86"/>
      <c r="F16" s="82"/>
      <c r="G16" s="82"/>
      <c r="H16" s="82"/>
    </row>
    <row r="17" spans="1:8">
      <c r="A17" s="1"/>
      <c r="B17" s="1"/>
      <c r="C17" s="1"/>
      <c r="D17" s="1"/>
      <c r="E17" s="1"/>
      <c r="F17" s="1"/>
      <c r="G17" s="1"/>
      <c r="H17" s="1"/>
    </row>
    <row r="18" spans="1:8">
      <c r="A18" s="1"/>
      <c r="B18" s="88"/>
      <c r="C18" s="88"/>
      <c r="D18" s="88"/>
      <c r="E18" s="88"/>
      <c r="F18" s="1"/>
      <c r="G18" s="1"/>
      <c r="H18" s="1"/>
    </row>
    <row r="19" spans="1:8">
      <c r="A19" s="1"/>
      <c r="B19" s="88"/>
      <c r="C19" s="88"/>
      <c r="D19" s="88"/>
      <c r="E19" s="88"/>
      <c r="F19" s="1"/>
      <c r="G19" s="1"/>
      <c r="H19" s="1"/>
    </row>
    <row r="20" spans="1:8">
      <c r="A20" s="1"/>
      <c r="B20" s="128"/>
      <c r="C20" s="129"/>
      <c r="D20" s="129"/>
      <c r="E20" s="129"/>
      <c r="F20" s="89"/>
      <c r="G20" s="1"/>
      <c r="H20" s="1"/>
    </row>
    <row r="21" spans="1:8">
      <c r="A21" s="1"/>
      <c r="B21" s="129"/>
      <c r="C21" s="129"/>
      <c r="D21" s="129"/>
      <c r="E21" s="129"/>
      <c r="F21" s="89"/>
      <c r="G21" s="1"/>
      <c r="H21" s="1"/>
    </row>
    <row r="22" spans="1:8">
      <c r="A22" s="1"/>
      <c r="B22" s="129"/>
      <c r="C22" s="129"/>
      <c r="D22" s="129"/>
      <c r="E22" s="129"/>
      <c r="F22" s="89"/>
      <c r="G22" s="1"/>
      <c r="H22" s="1"/>
    </row>
    <row r="23" spans="1:8">
      <c r="A23" s="1"/>
      <c r="B23" s="129"/>
      <c r="C23" s="129"/>
      <c r="D23" s="129"/>
      <c r="E23" s="129"/>
      <c r="F23" s="89"/>
      <c r="G23" s="1"/>
      <c r="H23" s="1"/>
    </row>
    <row r="24" spans="1:8">
      <c r="A24" s="1"/>
      <c r="B24" s="129"/>
      <c r="C24" s="129"/>
      <c r="D24" s="129"/>
      <c r="E24" s="129"/>
      <c r="F24" s="89"/>
      <c r="G24" s="1"/>
      <c r="H24" s="1"/>
    </row>
    <row r="25" spans="1:8">
      <c r="A25" s="1"/>
      <c r="B25" s="129"/>
      <c r="C25" s="129"/>
      <c r="D25" s="129"/>
      <c r="E25" s="129"/>
      <c r="F25" s="89"/>
      <c r="G25" s="1"/>
      <c r="H25" s="1"/>
    </row>
    <row r="26" spans="1:8">
      <c r="A26" s="1"/>
      <c r="B26" s="129"/>
      <c r="C26" s="129"/>
      <c r="D26" s="129"/>
      <c r="E26" s="129"/>
      <c r="F26" s="89"/>
      <c r="G26" s="1"/>
      <c r="H26" s="1"/>
    </row>
    <row r="27" spans="1:8">
      <c r="A27" s="1"/>
      <c r="B27" s="129"/>
      <c r="C27" s="129"/>
      <c r="D27" s="129"/>
      <c r="E27" s="129"/>
      <c r="F27" s="89"/>
      <c r="G27" s="1"/>
      <c r="H27" s="1"/>
    </row>
    <row r="28" spans="1:8">
      <c r="A28" s="1"/>
      <c r="B28" s="129"/>
      <c r="C28" s="129"/>
      <c r="D28" s="129"/>
      <c r="E28" s="129"/>
      <c r="F28" s="89"/>
      <c r="G28" s="1"/>
      <c r="H28" s="1"/>
    </row>
    <row r="29" spans="1:8">
      <c r="A29" s="1"/>
      <c r="B29" s="129"/>
      <c r="C29" s="129"/>
      <c r="D29" s="129"/>
      <c r="E29" s="129"/>
      <c r="F29" s="89"/>
      <c r="G29" s="1"/>
      <c r="H29" s="1"/>
    </row>
    <row r="30" spans="1:8">
      <c r="A30" s="1"/>
      <c r="B30" s="129"/>
      <c r="C30" s="129"/>
      <c r="D30" s="129"/>
      <c r="E30" s="129"/>
      <c r="F30" s="89"/>
      <c r="G30" s="1"/>
      <c r="H30" s="1"/>
    </row>
    <row r="31" spans="1:8">
      <c r="A31" s="1"/>
      <c r="B31" s="129"/>
      <c r="C31" s="129"/>
      <c r="D31" s="129"/>
      <c r="E31" s="129"/>
      <c r="F31" s="89"/>
      <c r="G31" s="1"/>
      <c r="H31" s="1"/>
    </row>
    <row r="32" spans="1:8">
      <c r="A32" s="1"/>
      <c r="B32" s="129"/>
      <c r="C32" s="129"/>
      <c r="D32" s="129"/>
      <c r="E32" s="129"/>
      <c r="F32" s="89"/>
      <c r="G32" s="1"/>
      <c r="H32" s="1"/>
    </row>
    <row r="33" spans="1:8">
      <c r="A33" s="1"/>
      <c r="B33" s="129"/>
      <c r="C33" s="129"/>
      <c r="D33" s="129"/>
      <c r="E33" s="129"/>
      <c r="F33" s="89"/>
      <c r="G33" s="1"/>
      <c r="H33" s="1"/>
    </row>
    <row r="34" spans="1:8">
      <c r="A34" s="1"/>
      <c r="B34" s="129"/>
      <c r="C34" s="129"/>
      <c r="D34" s="129"/>
      <c r="E34" s="129"/>
      <c r="F34" s="89"/>
      <c r="G34" s="1"/>
      <c r="H34" s="1"/>
    </row>
    <row r="35" spans="1:8">
      <c r="A35" s="1"/>
      <c r="B35" s="129"/>
      <c r="C35" s="129"/>
      <c r="D35" s="129"/>
      <c r="E35" s="129"/>
      <c r="F35" s="89"/>
      <c r="G35" s="1"/>
      <c r="H35" s="1"/>
    </row>
    <row r="36" spans="1:8">
      <c r="A36" s="1"/>
      <c r="B36" s="129"/>
      <c r="C36" s="129"/>
      <c r="D36" s="129"/>
      <c r="E36" s="129"/>
      <c r="F36" s="89"/>
      <c r="G36" s="1"/>
      <c r="H36" s="1"/>
    </row>
    <row r="37" spans="1:8">
      <c r="A37" s="1"/>
      <c r="B37" s="129"/>
      <c r="C37" s="129"/>
      <c r="D37" s="129"/>
      <c r="E37" s="129"/>
      <c r="F37" s="89"/>
      <c r="G37" s="1"/>
      <c r="H37" s="1"/>
    </row>
    <row r="38" spans="1:8">
      <c r="A38" s="1"/>
      <c r="B38" s="129"/>
      <c r="C38" s="129"/>
      <c r="D38" s="129"/>
      <c r="E38" s="129"/>
      <c r="F38" s="89"/>
      <c r="G38" s="1"/>
      <c r="H38" s="1"/>
    </row>
    <row r="39" spans="1:8">
      <c r="A39" s="1"/>
      <c r="B39" s="89"/>
      <c r="C39" s="89"/>
      <c r="D39" s="89"/>
      <c r="E39" s="89"/>
      <c r="F39" s="89"/>
      <c r="G39" s="1"/>
      <c r="H39" s="1"/>
    </row>
    <row r="40" spans="1:8">
      <c r="A40" s="1"/>
      <c r="B40" s="89"/>
      <c r="C40" s="89"/>
      <c r="D40" s="89"/>
      <c r="E40" s="89"/>
      <c r="F40" s="89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  <row r="44" spans="1:8">
      <c r="A44" s="1"/>
      <c r="B44" s="1"/>
      <c r="C44" s="1"/>
      <c r="D44" s="1"/>
      <c r="E44" s="1"/>
      <c r="F44" s="1"/>
      <c r="G44" s="1"/>
      <c r="H44" s="1"/>
    </row>
    <row r="45" spans="1:8">
      <c r="A45" s="1"/>
      <c r="B45" s="1"/>
      <c r="C45" s="1"/>
      <c r="D45" s="1"/>
      <c r="E45" s="1"/>
      <c r="F45" s="1"/>
      <c r="G45" s="1"/>
      <c r="H45" s="1"/>
    </row>
    <row r="46" spans="1:8">
      <c r="A46" s="1"/>
      <c r="B46" s="1"/>
      <c r="C46" s="1"/>
      <c r="D46" s="1"/>
      <c r="E46" s="1"/>
      <c r="F46" s="1"/>
      <c r="G46" s="1"/>
      <c r="H46" s="1"/>
    </row>
    <row r="47" spans="1:8">
      <c r="A47" s="1"/>
      <c r="B47" s="1"/>
      <c r="C47" s="1"/>
      <c r="D47" s="1"/>
      <c r="E47" s="1"/>
      <c r="F47" s="1"/>
      <c r="G47" s="1"/>
      <c r="H47" s="1"/>
    </row>
    <row r="48" spans="1:8" s="84" customFormat="1" ht="33">
      <c r="A48" s="82"/>
      <c r="B48" s="90" t="s">
        <v>324</v>
      </c>
      <c r="C48" s="91"/>
      <c r="D48" s="91"/>
      <c r="E48" s="91"/>
      <c r="F48" s="91"/>
      <c r="G48" s="91"/>
      <c r="H48" s="91"/>
    </row>
    <row r="49" spans="1:8">
      <c r="A49" s="1"/>
      <c r="B49" s="92"/>
      <c r="C49" s="92"/>
      <c r="D49" s="92"/>
      <c r="E49" s="92"/>
      <c r="F49" s="92"/>
      <c r="G49" s="92"/>
      <c r="H49" s="92"/>
    </row>
    <row r="50" spans="1:8">
      <c r="A50" s="1"/>
      <c r="B50" s="92"/>
      <c r="C50" s="92"/>
      <c r="D50" s="92"/>
      <c r="E50" s="92"/>
      <c r="F50" s="92"/>
      <c r="G50" s="92"/>
      <c r="H50" s="92"/>
    </row>
    <row r="51" spans="1:8">
      <c r="A51" s="1"/>
      <c r="B51" s="92"/>
      <c r="C51" s="92"/>
      <c r="D51" s="92"/>
      <c r="E51" s="92"/>
      <c r="F51" s="92"/>
      <c r="G51" s="92"/>
      <c r="H51" s="92"/>
    </row>
    <row r="52" spans="1:8" s="84" customFormat="1">
      <c r="A52" s="82"/>
      <c r="B52" s="67" t="s">
        <v>304</v>
      </c>
      <c r="C52" s="91"/>
      <c r="D52" s="91"/>
      <c r="E52" s="91"/>
      <c r="F52" s="91"/>
      <c r="G52" s="91"/>
      <c r="H52" s="91"/>
    </row>
    <row r="53" spans="1:8" s="84" customFormat="1">
      <c r="A53" s="82"/>
      <c r="B53" s="67" t="s">
        <v>345</v>
      </c>
      <c r="C53" s="91"/>
      <c r="D53" s="91"/>
      <c r="E53" s="91"/>
      <c r="F53" s="91"/>
      <c r="G53" s="91"/>
      <c r="H53" s="91"/>
    </row>
    <row r="54" spans="1:8" s="84" customFormat="1">
      <c r="A54" s="82"/>
      <c r="B54" s="67" t="s">
        <v>346</v>
      </c>
      <c r="C54" s="91"/>
      <c r="D54" s="91"/>
      <c r="E54" s="91"/>
      <c r="F54" s="91"/>
      <c r="G54" s="91"/>
      <c r="H54" s="91"/>
    </row>
    <row r="55" spans="1:8" ht="15" customHeight="1">
      <c r="A55" s="1"/>
      <c r="B55" s="92"/>
      <c r="C55" s="92"/>
      <c r="D55" s="92"/>
      <c r="E55" s="92"/>
      <c r="F55" s="92"/>
      <c r="G55" s="92"/>
      <c r="H55" s="92"/>
    </row>
    <row r="56" spans="1:8" s="84" customFormat="1">
      <c r="A56" s="82"/>
      <c r="B56" s="1" t="s">
        <v>305</v>
      </c>
      <c r="C56" s="91"/>
      <c r="D56" s="91"/>
      <c r="E56" s="91"/>
      <c r="F56" s="91"/>
      <c r="G56" s="91"/>
      <c r="H56" s="91"/>
    </row>
    <row r="57" spans="1:8" s="84" customFormat="1">
      <c r="A57" s="82"/>
      <c r="B57" s="93" t="s">
        <v>306</v>
      </c>
      <c r="C57" s="91"/>
      <c r="D57" s="91"/>
      <c r="E57" s="91"/>
      <c r="F57" s="91"/>
      <c r="G57" s="91"/>
      <c r="H57" s="91"/>
    </row>
    <row r="58" spans="1:8" s="84" customFormat="1">
      <c r="A58" s="82"/>
      <c r="B58" s="1" t="s">
        <v>333</v>
      </c>
      <c r="C58" s="91"/>
      <c r="D58" s="91"/>
      <c r="E58" s="91"/>
      <c r="F58" s="91"/>
      <c r="G58" s="91"/>
      <c r="H58" s="91"/>
    </row>
    <row r="59" spans="1:8" ht="15" customHeight="1">
      <c r="A59" s="1"/>
      <c r="B59" s="92"/>
      <c r="C59" s="92"/>
      <c r="D59" s="92"/>
      <c r="E59" s="92"/>
      <c r="F59" s="92"/>
      <c r="G59" s="92"/>
      <c r="H59" s="92"/>
    </row>
    <row r="60" spans="1:8" ht="18">
      <c r="A60" s="1"/>
      <c r="B60" s="94" t="s">
        <v>334</v>
      </c>
      <c r="C60" s="92"/>
      <c r="D60" s="92"/>
      <c r="E60" s="92"/>
      <c r="F60" s="92"/>
      <c r="G60" s="92"/>
      <c r="H60" s="92"/>
    </row>
    <row r="61" spans="1:8">
      <c r="A61" s="1"/>
      <c r="B61" s="95" t="s">
        <v>128</v>
      </c>
      <c r="C61" s="92"/>
      <c r="D61" s="92"/>
      <c r="E61" s="92"/>
      <c r="F61" s="92"/>
      <c r="G61" s="92"/>
      <c r="H61" s="92"/>
    </row>
    <row r="62" spans="1:8">
      <c r="A62" s="1"/>
      <c r="B62" s="92"/>
      <c r="C62" s="92"/>
      <c r="D62" s="92"/>
      <c r="E62" s="92"/>
      <c r="F62" s="92"/>
      <c r="G62" s="92"/>
      <c r="H62" s="92"/>
    </row>
    <row r="63" spans="1:8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29697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29697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11"/>
  <dimension ref="A1:K154"/>
  <sheetViews>
    <sheetView showGridLines="0" zoomScaleNormal="100" workbookViewId="0">
      <pane xSplit="4" ySplit="5" topLeftCell="E6" activePane="bottomRight" state="frozen"/>
      <selection activeCell="K6" sqref="K6:K144"/>
      <selection pane="topRight" activeCell="K6" sqref="K6:K144"/>
      <selection pane="bottomLeft" activeCell="K6" sqref="K6:K144"/>
      <selection pane="bottomRight"/>
    </sheetView>
  </sheetViews>
  <sheetFormatPr baseColWidth="10" defaultColWidth="8.7109375" defaultRowHeight="11.25"/>
  <cols>
    <col min="1" max="1" width="4.7109375" style="10" customWidth="1"/>
    <col min="2" max="2" width="6.28515625" style="10" customWidth="1"/>
    <col min="3" max="3" width="1.7109375" style="12" customWidth="1"/>
    <col min="4" max="4" width="40.28515625" style="10" customWidth="1"/>
    <col min="5" max="6" width="8.7109375" style="10" customWidth="1"/>
    <col min="7" max="16384" width="8.7109375" style="10"/>
  </cols>
  <sheetData>
    <row r="1" spans="1:11">
      <c r="A1" s="43"/>
    </row>
    <row r="2" spans="1:11" ht="12" customHeight="1">
      <c r="A2" s="55" t="s">
        <v>96</v>
      </c>
      <c r="B2" s="9"/>
      <c r="C2" s="9"/>
      <c r="D2" s="9"/>
    </row>
    <row r="3" spans="1:11" ht="20.100000000000001" customHeight="1">
      <c r="A3" s="44" t="s">
        <v>64</v>
      </c>
      <c r="B3" s="9"/>
      <c r="C3" s="9"/>
      <c r="D3" s="9"/>
    </row>
    <row r="4" spans="1:11" ht="18" customHeight="1">
      <c r="A4" s="14" t="s">
        <v>55</v>
      </c>
      <c r="B4" s="14"/>
      <c r="C4" s="14"/>
      <c r="D4" s="14"/>
    </row>
    <row r="5" spans="1:11" ht="18" customHeight="1">
      <c r="A5" s="41" t="s">
        <v>102</v>
      </c>
      <c r="B5" s="45" t="s">
        <v>131</v>
      </c>
      <c r="C5" s="15"/>
      <c r="D5" s="16" t="s">
        <v>20</v>
      </c>
      <c r="E5" s="11">
        <v>2009</v>
      </c>
      <c r="F5" s="11">
        <v>2010</v>
      </c>
      <c r="G5" s="11">
        <v>2011</v>
      </c>
      <c r="H5" s="11">
        <v>2012</v>
      </c>
      <c r="I5" s="11">
        <v>2013</v>
      </c>
      <c r="J5" s="11">
        <v>2014</v>
      </c>
      <c r="K5" s="11">
        <v>2015</v>
      </c>
    </row>
    <row r="6" spans="1:11" ht="24.95" customHeight="1">
      <c r="A6" s="46">
        <v>1</v>
      </c>
      <c r="B6" s="47" t="s">
        <v>103</v>
      </c>
      <c r="C6" s="48"/>
      <c r="D6" s="49" t="s">
        <v>132</v>
      </c>
      <c r="E6" s="58">
        <f t="shared" ref="E6:K6" si="0">E7+E8+E9</f>
        <v>7.1959999999999997</v>
      </c>
      <c r="F6" s="58">
        <f t="shared" si="0"/>
        <v>7.0889999999999995</v>
      </c>
      <c r="G6" s="58">
        <f t="shared" si="0"/>
        <v>7.0089999999999995</v>
      </c>
      <c r="H6" s="58">
        <f t="shared" si="0"/>
        <v>6.6369999999999996</v>
      </c>
      <c r="I6" s="58">
        <f t="shared" si="0"/>
        <v>6.4339999999999993</v>
      </c>
      <c r="J6" s="58">
        <f t="shared" si="0"/>
        <v>6.5030000000000001</v>
      </c>
      <c r="K6" s="58">
        <f t="shared" si="0"/>
        <v>5.8879999999999999</v>
      </c>
    </row>
    <row r="7" spans="1:11" ht="12" customHeight="1">
      <c r="A7" s="46">
        <v>2</v>
      </c>
      <c r="B7" s="47" t="s">
        <v>104</v>
      </c>
      <c r="C7" s="48"/>
      <c r="D7" s="49" t="s">
        <v>133</v>
      </c>
      <c r="E7" s="58">
        <f>'3.2.2'!E7+'3.2.3'!E7</f>
        <v>6.9619999999999997</v>
      </c>
      <c r="F7" s="58">
        <f>'3.2.2'!F7+'3.2.3'!F7</f>
        <v>6.8419999999999996</v>
      </c>
      <c r="G7" s="58">
        <f>'3.2.2'!G7+'3.2.3'!G7</f>
        <v>6.7909999999999995</v>
      </c>
      <c r="H7" s="58">
        <f>'3.2.2'!H7+'3.2.3'!H7</f>
        <v>6.4159999999999995</v>
      </c>
      <c r="I7" s="58">
        <f>'3.2.2'!I7+'3.2.3'!I7</f>
        <v>6.2029999999999994</v>
      </c>
      <c r="J7" s="58">
        <f>'3.2.2'!J7+'3.2.3'!J7</f>
        <v>6.2539999999999996</v>
      </c>
      <c r="K7" s="58">
        <f>'3.2.2'!K7+'3.2.3'!K7</f>
        <v>5.6379999999999999</v>
      </c>
    </row>
    <row r="8" spans="1:11" ht="12" customHeight="1">
      <c r="A8" s="46">
        <v>3</v>
      </c>
      <c r="B8" s="47" t="s">
        <v>105</v>
      </c>
      <c r="C8" s="48"/>
      <c r="D8" s="49" t="s">
        <v>134</v>
      </c>
      <c r="E8" s="58">
        <f>'3.2.2'!E8+'3.2.3'!E8</f>
        <v>0.22900000000000001</v>
      </c>
      <c r="F8" s="58">
        <f>'3.2.2'!F8+'3.2.3'!F8</f>
        <v>0.24099999999999999</v>
      </c>
      <c r="G8" s="58">
        <f>'3.2.2'!G8+'3.2.3'!G8</f>
        <v>0.21</v>
      </c>
      <c r="H8" s="58">
        <f>'3.2.2'!H8+'3.2.3'!H8</f>
        <v>0.215</v>
      </c>
      <c r="I8" s="58">
        <f>'3.2.2'!I8+'3.2.3'!I8</f>
        <v>0.22600000000000001</v>
      </c>
      <c r="J8" s="58">
        <f>'3.2.2'!J8+'3.2.3'!J8</f>
        <v>0.24299999999999999</v>
      </c>
      <c r="K8" s="58">
        <f>'3.2.2'!K8+'3.2.3'!K8</f>
        <v>0.246</v>
      </c>
    </row>
    <row r="9" spans="1:11" ht="12" customHeight="1">
      <c r="A9" s="46">
        <v>4</v>
      </c>
      <c r="B9" s="47" t="s">
        <v>135</v>
      </c>
      <c r="C9" s="48"/>
      <c r="D9" s="49" t="s">
        <v>136</v>
      </c>
      <c r="E9" s="58">
        <f>'3.2.2'!E9+'3.2.3'!E9</f>
        <v>5.0000000000000001E-3</v>
      </c>
      <c r="F9" s="58">
        <f>'3.2.2'!F9+'3.2.3'!F9</f>
        <v>6.0000000000000001E-3</v>
      </c>
      <c r="G9" s="58">
        <f>'3.2.2'!G9+'3.2.3'!G9</f>
        <v>8.0000000000000002E-3</v>
      </c>
      <c r="H9" s="58">
        <f>'3.2.2'!H9+'3.2.3'!H9</f>
        <v>6.0000000000000001E-3</v>
      </c>
      <c r="I9" s="58">
        <f>'3.2.2'!I9+'3.2.3'!I9</f>
        <v>5.0000000000000001E-3</v>
      </c>
      <c r="J9" s="58">
        <f>'3.2.2'!J9+'3.2.3'!J9</f>
        <v>6.0000000000000001E-3</v>
      </c>
      <c r="K9" s="58">
        <f>'3.2.2'!K9+'3.2.3'!K9</f>
        <v>4.0000000000000001E-3</v>
      </c>
    </row>
    <row r="10" spans="1:11" ht="17.100000000000001" customHeight="1">
      <c r="A10" s="46">
        <v>5</v>
      </c>
      <c r="B10" s="47" t="s">
        <v>137</v>
      </c>
      <c r="C10" s="48"/>
      <c r="D10" s="49" t="s">
        <v>21</v>
      </c>
      <c r="E10" s="58">
        <f t="shared" ref="E10:K10" si="1">E11+E42</f>
        <v>5.4660000000000002</v>
      </c>
      <c r="F10" s="58">
        <f t="shared" si="1"/>
        <v>5.294999999999999</v>
      </c>
      <c r="G10" s="58">
        <f t="shared" si="1"/>
        <v>5.2049999999999992</v>
      </c>
      <c r="H10" s="58">
        <f t="shared" si="1"/>
        <v>4.2560000000000002</v>
      </c>
      <c r="I10" s="58">
        <f t="shared" si="1"/>
        <v>5.2410000000000005</v>
      </c>
      <c r="J10" s="58">
        <f t="shared" si="1"/>
        <v>5.5389999999999997</v>
      </c>
      <c r="K10" s="58">
        <f t="shared" si="1"/>
        <v>6.2009999999999996</v>
      </c>
    </row>
    <row r="11" spans="1:11" ht="17.100000000000001" customHeight="1">
      <c r="A11" s="46">
        <v>6</v>
      </c>
      <c r="B11" s="47" t="s">
        <v>138</v>
      </c>
      <c r="C11" s="48"/>
      <c r="D11" s="49" t="s">
        <v>22</v>
      </c>
      <c r="E11" s="58">
        <f t="shared" ref="E11:K11" si="2">E12+E13+E38+E39</f>
        <v>5.1050000000000004</v>
      </c>
      <c r="F11" s="58">
        <f t="shared" si="2"/>
        <v>4.9209999999999994</v>
      </c>
      <c r="G11" s="58">
        <f t="shared" si="2"/>
        <v>4.8829999999999991</v>
      </c>
      <c r="H11" s="58">
        <f t="shared" si="2"/>
        <v>3.9390000000000001</v>
      </c>
      <c r="I11" s="58">
        <f t="shared" si="2"/>
        <v>4.9060000000000006</v>
      </c>
      <c r="J11" s="58">
        <f t="shared" si="2"/>
        <v>5.1680000000000001</v>
      </c>
      <c r="K11" s="58">
        <f t="shared" si="2"/>
        <v>5.81</v>
      </c>
    </row>
    <row r="12" spans="1:11" ht="17.100000000000001" customHeight="1">
      <c r="A12" s="46">
        <v>7</v>
      </c>
      <c r="B12" s="47" t="s">
        <v>106</v>
      </c>
      <c r="C12" s="48"/>
      <c r="D12" s="49" t="s">
        <v>139</v>
      </c>
      <c r="E12" s="58">
        <f>'3.2.2'!E12+'3.2.3'!E12</f>
        <v>1.7470000000000001</v>
      </c>
      <c r="F12" s="58">
        <f>'3.2.2'!F12+'3.2.3'!F12</f>
        <v>1.72</v>
      </c>
      <c r="G12" s="58">
        <f>'3.2.2'!G12+'3.2.3'!G12</f>
        <v>1.7749999999999999</v>
      </c>
      <c r="H12" s="58">
        <f>'3.2.2'!H12+'3.2.3'!H12</f>
        <v>1.542</v>
      </c>
      <c r="I12" s="58">
        <f>'3.2.2'!I12+'3.2.3'!I12</f>
        <v>1.62</v>
      </c>
      <c r="J12" s="58">
        <f>'3.2.2'!J12+'3.2.3'!J12</f>
        <v>1.73</v>
      </c>
      <c r="K12" s="58">
        <f>'3.2.2'!K12+'3.2.3'!K12</f>
        <v>1.6659999999999999</v>
      </c>
    </row>
    <row r="13" spans="1:11" ht="12" customHeight="1">
      <c r="A13" s="46">
        <v>8</v>
      </c>
      <c r="B13" s="47" t="s">
        <v>107</v>
      </c>
      <c r="C13" s="48"/>
      <c r="D13" s="49" t="s">
        <v>140</v>
      </c>
      <c r="E13" s="58">
        <f t="shared" ref="E13:K13" si="3">E14+E15+E16+E20+E21+E22+E23+E26+SUM(E29:E32)+E35</f>
        <v>2.4620000000000002</v>
      </c>
      <c r="F13" s="58">
        <f t="shared" si="3"/>
        <v>2.4500000000000002</v>
      </c>
      <c r="G13" s="58">
        <f t="shared" si="3"/>
        <v>2.36</v>
      </c>
      <c r="H13" s="58">
        <f t="shared" si="3"/>
        <v>1.4820000000000002</v>
      </c>
      <c r="I13" s="58">
        <f t="shared" si="3"/>
        <v>1.623</v>
      </c>
      <c r="J13" s="58">
        <f t="shared" si="3"/>
        <v>1.504</v>
      </c>
      <c r="K13" s="58">
        <f t="shared" si="3"/>
        <v>2.0329999999999999</v>
      </c>
    </row>
    <row r="14" spans="1:11" ht="17.100000000000001" customHeight="1">
      <c r="A14" s="46">
        <v>9</v>
      </c>
      <c r="B14" s="47" t="s">
        <v>108</v>
      </c>
      <c r="C14" s="48"/>
      <c r="D14" s="49" t="s">
        <v>141</v>
      </c>
      <c r="E14" s="58">
        <f>'3.2.2'!E14+'3.2.3'!E14</f>
        <v>0.91800000000000004</v>
      </c>
      <c r="F14" s="58">
        <f>'3.2.2'!F14+'3.2.3'!F14</f>
        <v>0.29499999999999998</v>
      </c>
      <c r="G14" s="58">
        <f>'3.2.2'!G14+'3.2.3'!G14</f>
        <v>0.22900000000000001</v>
      </c>
      <c r="H14" s="58">
        <f>'3.2.2'!H14+'3.2.3'!H14</f>
        <v>0.186</v>
      </c>
      <c r="I14" s="58">
        <f>'3.2.2'!I14+'3.2.3'!I14</f>
        <v>0.183</v>
      </c>
      <c r="J14" s="58">
        <f>'3.2.2'!J14+'3.2.3'!J14</f>
        <v>0.16500000000000001</v>
      </c>
      <c r="K14" s="58">
        <f>'3.2.2'!K14+'3.2.3'!K14</f>
        <v>0.17299999999999999</v>
      </c>
    </row>
    <row r="15" spans="1:11" ht="12" customHeight="1">
      <c r="A15" s="46">
        <v>10</v>
      </c>
      <c r="B15" s="47" t="s">
        <v>109</v>
      </c>
      <c r="C15" s="48"/>
      <c r="D15" s="49" t="s">
        <v>142</v>
      </c>
      <c r="E15" s="58">
        <f>'3.2.2'!E15+'3.2.3'!E15</f>
        <v>2.5999999999999999E-2</v>
      </c>
      <c r="F15" s="58">
        <f>'3.2.2'!F15+'3.2.3'!F15</f>
        <v>2.5999999999999999E-2</v>
      </c>
      <c r="G15" s="58">
        <f>'3.2.2'!G15+'3.2.3'!G15</f>
        <v>2.1999999999999999E-2</v>
      </c>
      <c r="H15" s="58">
        <f>'3.2.2'!H15+'3.2.3'!H15</f>
        <v>1.9E-2</v>
      </c>
      <c r="I15" s="58">
        <f>'3.2.2'!I15+'3.2.3'!I15</f>
        <v>1.7000000000000001E-2</v>
      </c>
      <c r="J15" s="58">
        <f>'3.2.2'!J15+'3.2.3'!J15</f>
        <v>1.7999999999999999E-2</v>
      </c>
      <c r="K15" s="58">
        <f>'3.2.2'!K15+'3.2.3'!K15</f>
        <v>0.02</v>
      </c>
    </row>
    <row r="16" spans="1:11" ht="12" customHeight="1">
      <c r="A16" s="46">
        <v>11</v>
      </c>
      <c r="B16" s="47" t="s">
        <v>143</v>
      </c>
      <c r="C16" s="48"/>
      <c r="D16" s="49" t="s">
        <v>144</v>
      </c>
      <c r="E16" s="58">
        <f t="shared" ref="E16:K16" si="4">SUM(E17:E19)</f>
        <v>7.1999999999999995E-2</v>
      </c>
      <c r="F16" s="58">
        <f t="shared" si="4"/>
        <v>7.0999999999999994E-2</v>
      </c>
      <c r="G16" s="58">
        <f t="shared" si="4"/>
        <v>5.7999999999999996E-2</v>
      </c>
      <c r="H16" s="58">
        <f t="shared" si="4"/>
        <v>4.9000000000000002E-2</v>
      </c>
      <c r="I16" s="58">
        <f t="shared" si="4"/>
        <v>5.3000000000000005E-2</v>
      </c>
      <c r="J16" s="58">
        <f t="shared" si="4"/>
        <v>5.3000000000000005E-2</v>
      </c>
      <c r="K16" s="58">
        <f t="shared" si="4"/>
        <v>5.4000000000000006E-2</v>
      </c>
    </row>
    <row r="17" spans="1:11" ht="12" customHeight="1">
      <c r="A17" s="46">
        <v>12</v>
      </c>
      <c r="B17" s="47" t="s">
        <v>145</v>
      </c>
      <c r="C17" s="48"/>
      <c r="D17" s="49" t="s">
        <v>146</v>
      </c>
      <c r="E17" s="58">
        <f>'3.2.2'!E17+'3.2.3'!E17</f>
        <v>1.7999999999999999E-2</v>
      </c>
      <c r="F17" s="58">
        <f>'3.2.2'!F17+'3.2.3'!F17</f>
        <v>1.9E-2</v>
      </c>
      <c r="G17" s="58">
        <f>'3.2.2'!G17+'3.2.3'!G17</f>
        <v>1.4999999999999999E-2</v>
      </c>
      <c r="H17" s="58">
        <f>'3.2.2'!H17+'3.2.3'!H17</f>
        <v>1.2E-2</v>
      </c>
      <c r="I17" s="58">
        <f>'3.2.2'!I17+'3.2.3'!I17</f>
        <v>1.4E-2</v>
      </c>
      <c r="J17" s="58">
        <f>'3.2.2'!J17+'3.2.3'!J17</f>
        <v>1.4999999999999999E-2</v>
      </c>
      <c r="K17" s="58">
        <f>'3.2.2'!K17+'3.2.3'!K17</f>
        <v>1.6E-2</v>
      </c>
    </row>
    <row r="18" spans="1:11" ht="17.100000000000001" customHeight="1">
      <c r="A18" s="46">
        <v>13</v>
      </c>
      <c r="B18" s="47" t="s">
        <v>147</v>
      </c>
      <c r="C18" s="48"/>
      <c r="D18" s="49" t="s">
        <v>148</v>
      </c>
      <c r="E18" s="58">
        <f>'3.2.2'!E18+'3.2.3'!E18</f>
        <v>2.7E-2</v>
      </c>
      <c r="F18" s="58">
        <f>'3.2.2'!F18+'3.2.3'!F18</f>
        <v>2.5999999999999999E-2</v>
      </c>
      <c r="G18" s="58">
        <f>'3.2.2'!G18+'3.2.3'!G18</f>
        <v>2.1999999999999999E-2</v>
      </c>
      <c r="H18" s="58">
        <f>'3.2.2'!H18+'3.2.3'!H18</f>
        <v>1.9E-2</v>
      </c>
      <c r="I18" s="58">
        <f>'3.2.2'!I18+'3.2.3'!I18</f>
        <v>2.1000000000000001E-2</v>
      </c>
      <c r="J18" s="58">
        <f>'3.2.2'!J18+'3.2.3'!J18</f>
        <v>2.1000000000000001E-2</v>
      </c>
      <c r="K18" s="58">
        <f>'3.2.2'!K18+'3.2.3'!K18</f>
        <v>1.9E-2</v>
      </c>
    </row>
    <row r="19" spans="1:11" ht="12" customHeight="1">
      <c r="A19" s="46">
        <v>14</v>
      </c>
      <c r="B19" s="47" t="s">
        <v>149</v>
      </c>
      <c r="C19" s="48"/>
      <c r="D19" s="49" t="s">
        <v>150</v>
      </c>
      <c r="E19" s="58">
        <f>'3.2.2'!E19+'3.2.3'!E19</f>
        <v>2.7E-2</v>
      </c>
      <c r="F19" s="58">
        <f>'3.2.2'!F19+'3.2.3'!F19</f>
        <v>2.5999999999999999E-2</v>
      </c>
      <c r="G19" s="58">
        <f>'3.2.2'!G19+'3.2.3'!G19</f>
        <v>2.1000000000000001E-2</v>
      </c>
      <c r="H19" s="58">
        <f>'3.2.2'!H19+'3.2.3'!H19</f>
        <v>1.7999999999999999E-2</v>
      </c>
      <c r="I19" s="58">
        <f>'3.2.2'!I19+'3.2.3'!I19</f>
        <v>1.7999999999999999E-2</v>
      </c>
      <c r="J19" s="58">
        <f>'3.2.2'!J19+'3.2.3'!J19</f>
        <v>1.7000000000000001E-2</v>
      </c>
      <c r="K19" s="58">
        <f>'3.2.2'!K19+'3.2.3'!K19</f>
        <v>1.9E-2</v>
      </c>
    </row>
    <row r="20" spans="1:11" ht="12" customHeight="1">
      <c r="A20" s="46">
        <v>15</v>
      </c>
      <c r="B20" s="47" t="s">
        <v>151</v>
      </c>
      <c r="C20" s="48"/>
      <c r="D20" s="49" t="s">
        <v>152</v>
      </c>
      <c r="E20" s="58">
        <f>'3.2.2'!E20+'3.2.3'!E20</f>
        <v>8.0000000000000002E-3</v>
      </c>
      <c r="F20" s="58">
        <f>'3.2.2'!F20+'3.2.3'!F20</f>
        <v>8.9999999999999993E-3</v>
      </c>
      <c r="G20" s="58">
        <f>'3.2.2'!G20+'3.2.3'!G20</f>
        <v>7.0000000000000001E-3</v>
      </c>
      <c r="H20" s="58">
        <f>'3.2.2'!H20+'3.2.3'!H20</f>
        <v>7.0000000000000001E-3</v>
      </c>
      <c r="I20" s="58">
        <f>'3.2.2'!I20+'3.2.3'!I20</f>
        <v>8.0000000000000002E-3</v>
      </c>
      <c r="J20" s="58">
        <f>'3.2.2'!J20+'3.2.3'!J20</f>
        <v>7.0000000000000001E-3</v>
      </c>
      <c r="K20" s="58">
        <f>'3.2.2'!K20+'3.2.3'!K20</f>
        <v>8.0000000000000002E-3</v>
      </c>
    </row>
    <row r="21" spans="1:11" ht="17.100000000000001" customHeight="1">
      <c r="A21" s="46">
        <v>16</v>
      </c>
      <c r="B21" s="47" t="s">
        <v>153</v>
      </c>
      <c r="C21" s="48"/>
      <c r="D21" s="49" t="s">
        <v>154</v>
      </c>
      <c r="E21" s="58">
        <f>'3.2.2'!E21+'3.2.3'!E21</f>
        <v>8.2000000000000003E-2</v>
      </c>
      <c r="F21" s="58">
        <f>'3.2.2'!F21+'3.2.3'!F21</f>
        <v>9.5000000000000001E-2</v>
      </c>
      <c r="G21" s="58">
        <f>'3.2.2'!G21+'3.2.3'!G21</f>
        <v>9.4E-2</v>
      </c>
      <c r="H21" s="58">
        <f>'3.2.2'!H21+'3.2.3'!H21</f>
        <v>8.1000000000000003E-2</v>
      </c>
      <c r="I21" s="58">
        <f>'3.2.2'!I21+'3.2.3'!I21</f>
        <v>9.0999999999999998E-2</v>
      </c>
      <c r="J21" s="58">
        <f>'3.2.2'!J21+'3.2.3'!J21</f>
        <v>9.2999999999999999E-2</v>
      </c>
      <c r="K21" s="58">
        <f>'3.2.2'!K21+'3.2.3'!K21</f>
        <v>8.7999999999999995E-2</v>
      </c>
    </row>
    <row r="22" spans="1:11" ht="12" customHeight="1">
      <c r="A22" s="46">
        <v>17</v>
      </c>
      <c r="B22" s="47" t="s">
        <v>155</v>
      </c>
      <c r="C22" s="48"/>
      <c r="D22" s="49" t="s">
        <v>156</v>
      </c>
      <c r="E22" s="58">
        <f>'3.2.2'!E22+'3.2.3'!E22</f>
        <v>7.6999999999999999E-2</v>
      </c>
      <c r="F22" s="58">
        <f>'3.2.2'!F22+'3.2.3'!F22</f>
        <v>8.7999999999999995E-2</v>
      </c>
      <c r="G22" s="58">
        <f>'3.2.2'!G22+'3.2.3'!G22</f>
        <v>0.08</v>
      </c>
      <c r="H22" s="58">
        <f>'3.2.2'!H22+'3.2.3'!H22</f>
        <v>6.2E-2</v>
      </c>
      <c r="I22" s="58">
        <f>'3.2.2'!I22+'3.2.3'!I22</f>
        <v>0.06</v>
      </c>
      <c r="J22" s="58">
        <f>'3.2.2'!J22+'3.2.3'!J22</f>
        <v>5.6000000000000001E-2</v>
      </c>
      <c r="K22" s="58">
        <f>'3.2.2'!K22+'3.2.3'!K22</f>
        <v>5.5E-2</v>
      </c>
    </row>
    <row r="23" spans="1:11" ht="12" customHeight="1">
      <c r="A23" s="46">
        <v>18</v>
      </c>
      <c r="B23" s="47" t="s">
        <v>157</v>
      </c>
      <c r="C23" s="48"/>
      <c r="D23" s="49" t="s">
        <v>158</v>
      </c>
      <c r="E23" s="58">
        <f t="shared" ref="E23:K23" si="5">SUM(E24:E25)</f>
        <v>0.10600000000000001</v>
      </c>
      <c r="F23" s="58">
        <f t="shared" si="5"/>
        <v>0.112</v>
      </c>
      <c r="G23" s="58">
        <f t="shared" si="5"/>
        <v>9.9000000000000005E-2</v>
      </c>
      <c r="H23" s="58">
        <f t="shared" si="5"/>
        <v>8.1000000000000003E-2</v>
      </c>
      <c r="I23" s="58">
        <f t="shared" si="5"/>
        <v>8.6999999999999994E-2</v>
      </c>
      <c r="J23" s="58">
        <f t="shared" si="5"/>
        <v>0.09</v>
      </c>
      <c r="K23" s="58">
        <f t="shared" si="5"/>
        <v>9.2999999999999999E-2</v>
      </c>
    </row>
    <row r="24" spans="1:11" ht="12" customHeight="1">
      <c r="A24" s="46">
        <v>19</v>
      </c>
      <c r="B24" s="47" t="s">
        <v>159</v>
      </c>
      <c r="C24" s="48"/>
      <c r="D24" s="49" t="s">
        <v>160</v>
      </c>
      <c r="E24" s="58">
        <f>'3.2.2'!E24+'3.2.3'!E24</f>
        <v>6.4000000000000001E-2</v>
      </c>
      <c r="F24" s="58">
        <f>'3.2.2'!F24+'3.2.3'!F24</f>
        <v>6.7000000000000004E-2</v>
      </c>
      <c r="G24" s="58">
        <f>'3.2.2'!G24+'3.2.3'!G24</f>
        <v>5.8999999999999997E-2</v>
      </c>
      <c r="H24" s="58">
        <f>'3.2.2'!H24+'3.2.3'!H24</f>
        <v>4.8000000000000001E-2</v>
      </c>
      <c r="I24" s="58">
        <f>'3.2.2'!I24+'3.2.3'!I24</f>
        <v>5.0999999999999997E-2</v>
      </c>
      <c r="J24" s="58">
        <f>'3.2.2'!J24+'3.2.3'!J24</f>
        <v>5.5E-2</v>
      </c>
      <c r="K24" s="58">
        <f>'3.2.2'!K24+'3.2.3'!K24</f>
        <v>5.2999999999999999E-2</v>
      </c>
    </row>
    <row r="25" spans="1:11" ht="17.100000000000001" customHeight="1">
      <c r="A25" s="46">
        <v>20</v>
      </c>
      <c r="B25" s="47" t="s">
        <v>161</v>
      </c>
      <c r="C25" s="48"/>
      <c r="D25" s="49" t="s">
        <v>162</v>
      </c>
      <c r="E25" s="58">
        <f>'3.2.2'!E25+'3.2.3'!E25</f>
        <v>4.2000000000000003E-2</v>
      </c>
      <c r="F25" s="58">
        <f>'3.2.2'!F25+'3.2.3'!F25</f>
        <v>4.4999999999999998E-2</v>
      </c>
      <c r="G25" s="58">
        <f>'3.2.2'!G25+'3.2.3'!G25</f>
        <v>0.04</v>
      </c>
      <c r="H25" s="58">
        <f>'3.2.2'!H25+'3.2.3'!H25</f>
        <v>3.3000000000000002E-2</v>
      </c>
      <c r="I25" s="58">
        <f>'3.2.2'!I25+'3.2.3'!I25</f>
        <v>3.5999999999999997E-2</v>
      </c>
      <c r="J25" s="58">
        <f>'3.2.2'!J25+'3.2.3'!J25</f>
        <v>3.5000000000000003E-2</v>
      </c>
      <c r="K25" s="58">
        <f>'3.2.2'!K25+'3.2.3'!K25</f>
        <v>0.04</v>
      </c>
    </row>
    <row r="26" spans="1:11" ht="12" customHeight="1">
      <c r="A26" s="46">
        <v>21</v>
      </c>
      <c r="B26" s="47" t="s">
        <v>163</v>
      </c>
      <c r="C26" s="48"/>
      <c r="D26" s="49" t="s">
        <v>164</v>
      </c>
      <c r="E26" s="58">
        <f t="shared" ref="E26:K26" si="6">SUM(E27:E28)</f>
        <v>0.30599999999999999</v>
      </c>
      <c r="F26" s="58">
        <f t="shared" si="6"/>
        <v>0.30300000000000005</v>
      </c>
      <c r="G26" s="58">
        <f t="shared" si="6"/>
        <v>0.33599999999999997</v>
      </c>
      <c r="H26" s="58">
        <f t="shared" si="6"/>
        <v>0.313</v>
      </c>
      <c r="I26" s="58">
        <f t="shared" si="6"/>
        <v>0.44000000000000006</v>
      </c>
      <c r="J26" s="58">
        <f t="shared" si="6"/>
        <v>0.29799999999999999</v>
      </c>
      <c r="K26" s="58">
        <f t="shared" si="6"/>
        <v>0.22800000000000001</v>
      </c>
    </row>
    <row r="27" spans="1:11" ht="12" customHeight="1">
      <c r="A27" s="46">
        <v>22</v>
      </c>
      <c r="B27" s="47">
        <v>24</v>
      </c>
      <c r="C27" s="48"/>
      <c r="D27" s="49" t="s">
        <v>165</v>
      </c>
      <c r="E27" s="58">
        <f>'3.2.2'!E27+'3.2.3'!E27</f>
        <v>0.184</v>
      </c>
      <c r="F27" s="58">
        <f>'3.2.2'!F27+'3.2.3'!F27</f>
        <v>0.16900000000000001</v>
      </c>
      <c r="G27" s="58">
        <f>'3.2.2'!G27+'3.2.3'!G27</f>
        <v>0.218</v>
      </c>
      <c r="H27" s="58">
        <f>'3.2.2'!H27+'3.2.3'!H27</f>
        <v>0.217</v>
      </c>
      <c r="I27" s="58">
        <f>'3.2.2'!I27+'3.2.3'!I27</f>
        <v>0.34</v>
      </c>
      <c r="J27" s="58">
        <f>'3.2.2'!J27+'3.2.3'!J27</f>
        <v>0.19500000000000001</v>
      </c>
      <c r="K27" s="58">
        <f>'3.2.2'!K27+'3.2.3'!K27</f>
        <v>0.13</v>
      </c>
    </row>
    <row r="28" spans="1:11" ht="17.100000000000001" customHeight="1">
      <c r="A28" s="46">
        <v>23</v>
      </c>
      <c r="B28" s="47">
        <v>25</v>
      </c>
      <c r="C28" s="48"/>
      <c r="D28" s="49" t="s">
        <v>166</v>
      </c>
      <c r="E28" s="58">
        <f>'3.2.2'!E28+'3.2.3'!E28</f>
        <v>0.122</v>
      </c>
      <c r="F28" s="58">
        <f>'3.2.2'!F28+'3.2.3'!F28</f>
        <v>0.13400000000000001</v>
      </c>
      <c r="G28" s="58">
        <f>'3.2.2'!G28+'3.2.3'!G28</f>
        <v>0.11799999999999999</v>
      </c>
      <c r="H28" s="58">
        <f>'3.2.2'!H28+'3.2.3'!H28</f>
        <v>9.6000000000000002E-2</v>
      </c>
      <c r="I28" s="58">
        <f>'3.2.2'!I28+'3.2.3'!I28</f>
        <v>0.1</v>
      </c>
      <c r="J28" s="58">
        <f>'3.2.2'!J28+'3.2.3'!J28</f>
        <v>0.10299999999999999</v>
      </c>
      <c r="K28" s="58">
        <f>'3.2.2'!K28+'3.2.3'!K28</f>
        <v>9.8000000000000004E-2</v>
      </c>
    </row>
    <row r="29" spans="1:11" ht="17.100000000000001" customHeight="1">
      <c r="A29" s="46">
        <v>24</v>
      </c>
      <c r="B29" s="47" t="s">
        <v>167</v>
      </c>
      <c r="C29" s="48"/>
      <c r="D29" s="49" t="s">
        <v>168</v>
      </c>
      <c r="E29" s="58">
        <f>'3.2.2'!E29+'3.2.3'!E29</f>
        <v>0.21</v>
      </c>
      <c r="F29" s="58">
        <f>'3.2.2'!F29+'3.2.3'!F29</f>
        <v>0.2</v>
      </c>
      <c r="G29" s="58">
        <f>'3.2.2'!G29+'3.2.3'!G29</f>
        <v>0.17499999999999999</v>
      </c>
      <c r="H29" s="58">
        <f>'3.2.2'!H29+'3.2.3'!H29</f>
        <v>0.152</v>
      </c>
      <c r="I29" s="58">
        <f>'3.2.2'!I29+'3.2.3'!I29</f>
        <v>0.14499999999999999</v>
      </c>
      <c r="J29" s="58">
        <f>'3.2.2'!J29+'3.2.3'!J29</f>
        <v>0.14899999999999999</v>
      </c>
      <c r="K29" s="58">
        <f>'3.2.2'!K29+'3.2.3'!K29</f>
        <v>0.14599999999999999</v>
      </c>
    </row>
    <row r="30" spans="1:11" ht="17.100000000000001" customHeight="1">
      <c r="A30" s="46">
        <v>25</v>
      </c>
      <c r="B30" s="47" t="s">
        <v>169</v>
      </c>
      <c r="C30" s="48"/>
      <c r="D30" s="49" t="s">
        <v>170</v>
      </c>
      <c r="E30" s="58">
        <f>'3.2.2'!E30+'3.2.3'!E30</f>
        <v>0.10299999999999999</v>
      </c>
      <c r="F30" s="58">
        <f>'3.2.2'!F30+'3.2.3'!F30</f>
        <v>0.11600000000000001</v>
      </c>
      <c r="G30" s="58">
        <f>'3.2.2'!G30+'3.2.3'!G30</f>
        <v>0.106</v>
      </c>
      <c r="H30" s="58">
        <f>'3.2.2'!H30+'3.2.3'!H30</f>
        <v>8.7999999999999995E-2</v>
      </c>
      <c r="I30" s="58">
        <f>'3.2.2'!I30+'3.2.3'!I30</f>
        <v>0.106</v>
      </c>
      <c r="J30" s="58">
        <f>'3.2.2'!J30+'3.2.3'!J30</f>
        <v>0.104</v>
      </c>
      <c r="K30" s="58">
        <f>'3.2.2'!K30+'3.2.3'!K30</f>
        <v>0.10299999999999999</v>
      </c>
    </row>
    <row r="31" spans="1:11" ht="12" customHeight="1">
      <c r="A31" s="46">
        <v>26</v>
      </c>
      <c r="B31" s="47" t="s">
        <v>171</v>
      </c>
      <c r="C31" s="48"/>
      <c r="D31" s="49" t="s">
        <v>172</v>
      </c>
      <c r="E31" s="58">
        <f>'3.2.2'!E31+'3.2.3'!E31</f>
        <v>0.19400000000000001</v>
      </c>
      <c r="F31" s="58">
        <f>'3.2.2'!F31+'3.2.3'!F31</f>
        <v>0.21</v>
      </c>
      <c r="G31" s="58">
        <f>'3.2.2'!G31+'3.2.3'!G31</f>
        <v>0.19900000000000001</v>
      </c>
      <c r="H31" s="58">
        <f>'3.2.2'!H31+'3.2.3'!H31</f>
        <v>0.16500000000000001</v>
      </c>
      <c r="I31" s="58">
        <f>'3.2.2'!I31+'3.2.3'!I31</f>
        <v>0.17100000000000001</v>
      </c>
      <c r="J31" s="58">
        <f>'3.2.2'!J31+'3.2.3'!J31</f>
        <v>0.191</v>
      </c>
      <c r="K31" s="58">
        <f>'3.2.2'!K31+'3.2.3'!K31</f>
        <v>0.17499999999999999</v>
      </c>
    </row>
    <row r="32" spans="1:11" ht="12" customHeight="1">
      <c r="A32" s="46">
        <v>27</v>
      </c>
      <c r="B32" s="47" t="s">
        <v>173</v>
      </c>
      <c r="C32" s="48"/>
      <c r="D32" s="49" t="s">
        <v>174</v>
      </c>
      <c r="E32" s="58">
        <f t="shared" ref="E32:K32" si="7">SUM(E33:E34)</f>
        <v>0.26800000000000002</v>
      </c>
      <c r="F32" s="58">
        <f t="shared" si="7"/>
        <v>0.83299999999999996</v>
      </c>
      <c r="G32" s="58">
        <f t="shared" si="7"/>
        <v>0.871</v>
      </c>
      <c r="H32" s="58">
        <f t="shared" si="7"/>
        <v>0.20699999999999999</v>
      </c>
      <c r="I32" s="58">
        <f t="shared" si="7"/>
        <v>0.189</v>
      </c>
      <c r="J32" s="58">
        <f t="shared" si="7"/>
        <v>0.20500000000000002</v>
      </c>
      <c r="K32" s="58">
        <f t="shared" si="7"/>
        <v>0.81700000000000006</v>
      </c>
    </row>
    <row r="33" spans="1:11" ht="17.100000000000001" customHeight="1">
      <c r="A33" s="46">
        <v>28</v>
      </c>
      <c r="B33" s="47" t="s">
        <v>175</v>
      </c>
      <c r="C33" s="48"/>
      <c r="D33" s="49" t="s">
        <v>176</v>
      </c>
      <c r="E33" s="58">
        <f>'3.2.2'!E33+'3.2.3'!E33</f>
        <v>0.14599999999999999</v>
      </c>
      <c r="F33" s="58">
        <f>'3.2.2'!F33+'3.2.3'!F33</f>
        <v>0.18099999999999999</v>
      </c>
      <c r="G33" s="58">
        <f>'3.2.2'!G33+'3.2.3'!G33</f>
        <v>0.17699999999999999</v>
      </c>
      <c r="H33" s="58">
        <f>'3.2.2'!H33+'3.2.3'!H33</f>
        <v>0.14499999999999999</v>
      </c>
      <c r="I33" s="58">
        <f>'3.2.2'!I33+'3.2.3'!I33</f>
        <v>0.153</v>
      </c>
      <c r="J33" s="58">
        <f>'3.2.2'!J33+'3.2.3'!J33</f>
        <v>0.16900000000000001</v>
      </c>
      <c r="K33" s="58">
        <f>'3.2.2'!K33+'3.2.3'!K33</f>
        <v>0.16200000000000001</v>
      </c>
    </row>
    <row r="34" spans="1:11" ht="17.100000000000001" customHeight="1">
      <c r="A34" s="46">
        <v>29</v>
      </c>
      <c r="B34" s="47" t="s">
        <v>177</v>
      </c>
      <c r="C34" s="48"/>
      <c r="D34" s="49" t="s">
        <v>178</v>
      </c>
      <c r="E34" s="58">
        <f>'3.2.2'!E34+'3.2.3'!E34</f>
        <v>0.122</v>
      </c>
      <c r="F34" s="58">
        <f>'3.2.2'!F34+'3.2.3'!F34</f>
        <v>0.65200000000000002</v>
      </c>
      <c r="G34" s="58">
        <f>'3.2.2'!G34+'3.2.3'!G34</f>
        <v>0.69399999999999995</v>
      </c>
      <c r="H34" s="58">
        <f>'3.2.2'!H34+'3.2.3'!H34</f>
        <v>6.2E-2</v>
      </c>
      <c r="I34" s="58">
        <f>'3.2.2'!I34+'3.2.3'!I34</f>
        <v>3.5999999999999997E-2</v>
      </c>
      <c r="J34" s="58">
        <f>'3.2.2'!J34+'3.2.3'!J34</f>
        <v>3.5999999999999997E-2</v>
      </c>
      <c r="K34" s="58">
        <f>'3.2.2'!K34+'3.2.3'!K34</f>
        <v>0.65500000000000003</v>
      </c>
    </row>
    <row r="35" spans="1:11" ht="17.100000000000001" customHeight="1">
      <c r="A35" s="46">
        <v>30</v>
      </c>
      <c r="B35" s="47" t="s">
        <v>179</v>
      </c>
      <c r="C35" s="48"/>
      <c r="D35" s="49" t="s">
        <v>180</v>
      </c>
      <c r="E35" s="58">
        <f t="shared" ref="E35:K35" si="8">SUM(E36:E37)</f>
        <v>9.1999999999999998E-2</v>
      </c>
      <c r="F35" s="58">
        <f t="shared" si="8"/>
        <v>9.1999999999999998E-2</v>
      </c>
      <c r="G35" s="58">
        <f t="shared" si="8"/>
        <v>8.3999999999999991E-2</v>
      </c>
      <c r="H35" s="58">
        <f t="shared" si="8"/>
        <v>7.1999999999999995E-2</v>
      </c>
      <c r="I35" s="58">
        <f t="shared" si="8"/>
        <v>7.2999999999999995E-2</v>
      </c>
      <c r="J35" s="58">
        <f t="shared" si="8"/>
        <v>7.4999999999999997E-2</v>
      </c>
      <c r="K35" s="58">
        <f t="shared" si="8"/>
        <v>7.3000000000000009E-2</v>
      </c>
    </row>
    <row r="36" spans="1:11" ht="17.100000000000001" customHeight="1">
      <c r="A36" s="46">
        <v>31</v>
      </c>
      <c r="B36" s="47" t="s">
        <v>181</v>
      </c>
      <c r="C36" s="48"/>
      <c r="D36" s="49" t="s">
        <v>182</v>
      </c>
      <c r="E36" s="58">
        <f>'3.2.2'!E36+'3.2.3'!E36</f>
        <v>5.6000000000000001E-2</v>
      </c>
      <c r="F36" s="58">
        <f>'3.2.2'!F36+'3.2.3'!F36</f>
        <v>5.8000000000000003E-2</v>
      </c>
      <c r="G36" s="58">
        <f>'3.2.2'!G36+'3.2.3'!G36</f>
        <v>5.2999999999999999E-2</v>
      </c>
      <c r="H36" s="58">
        <f>'3.2.2'!H36+'3.2.3'!H36</f>
        <v>4.5999999999999999E-2</v>
      </c>
      <c r="I36" s="58">
        <f>'3.2.2'!I36+'3.2.3'!I36</f>
        <v>4.5999999999999999E-2</v>
      </c>
      <c r="J36" s="58">
        <f>'3.2.2'!J36+'3.2.3'!J36</f>
        <v>4.8000000000000001E-2</v>
      </c>
      <c r="K36" s="58">
        <f>'3.2.2'!K36+'3.2.3'!K36</f>
        <v>4.8000000000000001E-2</v>
      </c>
    </row>
    <row r="37" spans="1:11" ht="17.100000000000001" customHeight="1">
      <c r="A37" s="46">
        <v>32</v>
      </c>
      <c r="B37" s="47">
        <v>33</v>
      </c>
      <c r="C37" s="48"/>
      <c r="D37" s="49" t="s">
        <v>183</v>
      </c>
      <c r="E37" s="58">
        <f>'3.2.2'!E37+'3.2.3'!E37</f>
        <v>3.5999999999999997E-2</v>
      </c>
      <c r="F37" s="58">
        <f>'3.2.2'!F37+'3.2.3'!F37</f>
        <v>3.4000000000000002E-2</v>
      </c>
      <c r="G37" s="58">
        <f>'3.2.2'!G37+'3.2.3'!G37</f>
        <v>3.1E-2</v>
      </c>
      <c r="H37" s="58">
        <f>'3.2.2'!H37+'3.2.3'!H37</f>
        <v>2.5999999999999999E-2</v>
      </c>
      <c r="I37" s="58">
        <f>'3.2.2'!I37+'3.2.3'!I37</f>
        <v>2.7E-2</v>
      </c>
      <c r="J37" s="58">
        <f>'3.2.2'!J37+'3.2.3'!J37</f>
        <v>2.7E-2</v>
      </c>
      <c r="K37" s="58">
        <f>'3.2.2'!K37+'3.2.3'!K37</f>
        <v>2.5000000000000001E-2</v>
      </c>
    </row>
    <row r="38" spans="1:11" ht="12" customHeight="1">
      <c r="A38" s="46">
        <v>33</v>
      </c>
      <c r="B38" s="47" t="s">
        <v>110</v>
      </c>
      <c r="C38" s="48"/>
      <c r="D38" s="49" t="s">
        <v>184</v>
      </c>
      <c r="E38" s="58">
        <f>'3.2.2'!E38+'3.2.3'!E38</f>
        <v>0.21</v>
      </c>
      <c r="F38" s="58">
        <f>'3.2.2'!F38+'3.2.3'!F38</f>
        <v>0.22500000000000001</v>
      </c>
      <c r="G38" s="58">
        <f>'3.2.2'!G38+'3.2.3'!G38</f>
        <v>0.34699999999999998</v>
      </c>
      <c r="H38" s="58">
        <f>'3.2.2'!H38+'3.2.3'!H38</f>
        <v>0.53500000000000003</v>
      </c>
      <c r="I38" s="58">
        <f>'3.2.2'!I38+'3.2.3'!I38</f>
        <v>1.246</v>
      </c>
      <c r="J38" s="58">
        <f>'3.2.2'!J38+'3.2.3'!J38</f>
        <v>1.548</v>
      </c>
      <c r="K38" s="58">
        <f>'3.2.2'!K38+'3.2.3'!K38</f>
        <v>1.5309999999999999</v>
      </c>
    </row>
    <row r="39" spans="1:11" ht="12" customHeight="1">
      <c r="A39" s="46">
        <v>34</v>
      </c>
      <c r="B39" s="47" t="s">
        <v>111</v>
      </c>
      <c r="C39" s="48"/>
      <c r="D39" s="49" t="s">
        <v>185</v>
      </c>
      <c r="E39" s="58">
        <f t="shared" ref="E39:K39" si="9">SUM(E40:E41)</f>
        <v>0.68599999999999994</v>
      </c>
      <c r="F39" s="58">
        <f t="shared" si="9"/>
        <v>0.52600000000000002</v>
      </c>
      <c r="G39" s="58">
        <f t="shared" si="9"/>
        <v>0.40100000000000002</v>
      </c>
      <c r="H39" s="58">
        <f t="shared" si="9"/>
        <v>0.38</v>
      </c>
      <c r="I39" s="58">
        <f t="shared" si="9"/>
        <v>0.41700000000000004</v>
      </c>
      <c r="J39" s="58">
        <f t="shared" si="9"/>
        <v>0.38600000000000001</v>
      </c>
      <c r="K39" s="58">
        <f t="shared" si="9"/>
        <v>0.57999999999999996</v>
      </c>
    </row>
    <row r="40" spans="1:11" ht="17.100000000000001" customHeight="1">
      <c r="A40" s="46">
        <v>35</v>
      </c>
      <c r="B40" s="47" t="s">
        <v>186</v>
      </c>
      <c r="C40" s="48"/>
      <c r="D40" s="49" t="s">
        <v>187</v>
      </c>
      <c r="E40" s="58">
        <f>'3.2.2'!E40+'3.2.3'!E40</f>
        <v>0.188</v>
      </c>
      <c r="F40" s="58">
        <f>'3.2.2'!F40+'3.2.3'!F40</f>
        <v>0.159</v>
      </c>
      <c r="G40" s="58">
        <f>'3.2.2'!G40+'3.2.3'!G40</f>
        <v>0.155</v>
      </c>
      <c r="H40" s="58">
        <f>'3.2.2'!H40+'3.2.3'!H40</f>
        <v>0.13100000000000001</v>
      </c>
      <c r="I40" s="58">
        <f>'3.2.2'!I40+'3.2.3'!I40</f>
        <v>0.14599999999999999</v>
      </c>
      <c r="J40" s="58">
        <f>'3.2.2'!J40+'3.2.3'!J40</f>
        <v>0.154</v>
      </c>
      <c r="K40" s="58">
        <f>'3.2.2'!K40+'3.2.3'!K40</f>
        <v>0.159</v>
      </c>
    </row>
    <row r="41" spans="1:11" ht="17.100000000000001" customHeight="1">
      <c r="A41" s="46">
        <v>36</v>
      </c>
      <c r="B41" s="47" t="s">
        <v>188</v>
      </c>
      <c r="C41" s="48"/>
      <c r="D41" s="49" t="s">
        <v>189</v>
      </c>
      <c r="E41" s="58">
        <f>'3.2.2'!E41+'3.2.3'!E41</f>
        <v>0.498</v>
      </c>
      <c r="F41" s="58">
        <f>'3.2.2'!F41+'3.2.3'!F41</f>
        <v>0.36699999999999999</v>
      </c>
      <c r="G41" s="58">
        <f>'3.2.2'!G41+'3.2.3'!G41</f>
        <v>0.246</v>
      </c>
      <c r="H41" s="58">
        <f>'3.2.2'!H41+'3.2.3'!H41</f>
        <v>0.249</v>
      </c>
      <c r="I41" s="58">
        <f>'3.2.2'!I41+'3.2.3'!I41</f>
        <v>0.27100000000000002</v>
      </c>
      <c r="J41" s="58">
        <f>'3.2.2'!J41+'3.2.3'!J41</f>
        <v>0.23200000000000001</v>
      </c>
      <c r="K41" s="58">
        <f>'3.2.2'!K41+'3.2.3'!K41</f>
        <v>0.42099999999999999</v>
      </c>
    </row>
    <row r="42" spans="1:11" ht="12" customHeight="1">
      <c r="A42" s="46">
        <v>37</v>
      </c>
      <c r="B42" s="47" t="s">
        <v>112</v>
      </c>
      <c r="C42" s="48"/>
      <c r="D42" s="49" t="s">
        <v>23</v>
      </c>
      <c r="E42" s="58">
        <f>'3.2.2'!E42+'3.2.3'!E42</f>
        <v>0.36099999999999999</v>
      </c>
      <c r="F42" s="58">
        <f>'3.2.2'!F42+'3.2.3'!F42</f>
        <v>0.374</v>
      </c>
      <c r="G42" s="58">
        <f>'3.2.2'!G42+'3.2.3'!G42</f>
        <v>0.32200000000000001</v>
      </c>
      <c r="H42" s="58">
        <f>'3.2.2'!H42+'3.2.3'!H42</f>
        <v>0.317</v>
      </c>
      <c r="I42" s="58">
        <f>'3.2.2'!I42+'3.2.3'!I42</f>
        <v>0.33500000000000002</v>
      </c>
      <c r="J42" s="58">
        <f>'3.2.2'!J42+'3.2.3'!J42</f>
        <v>0.371</v>
      </c>
      <c r="K42" s="58">
        <f>'3.2.2'!K42+'3.2.3'!K42</f>
        <v>0.39100000000000001</v>
      </c>
    </row>
    <row r="43" spans="1:11" ht="12" customHeight="1">
      <c r="A43" s="46">
        <v>38</v>
      </c>
      <c r="B43" s="47" t="s">
        <v>190</v>
      </c>
      <c r="C43" s="48"/>
      <c r="D43" s="49" t="s">
        <v>24</v>
      </c>
      <c r="E43" s="58">
        <f t="shared" ref="E43:K43" si="10">E44+E56+E62+E66+E67+E81+E87</f>
        <v>26.090999999999998</v>
      </c>
      <c r="F43" s="58">
        <f t="shared" si="10"/>
        <v>22.929999999999996</v>
      </c>
      <c r="G43" s="58">
        <f t="shared" si="10"/>
        <v>20.867000000000001</v>
      </c>
      <c r="H43" s="58">
        <f t="shared" si="10"/>
        <v>19.222999999999999</v>
      </c>
      <c r="I43" s="58">
        <f t="shared" si="10"/>
        <v>19.584000000000003</v>
      </c>
      <c r="J43" s="58">
        <f t="shared" si="10"/>
        <v>19.686</v>
      </c>
      <c r="K43" s="58">
        <f t="shared" si="10"/>
        <v>19.573</v>
      </c>
    </row>
    <row r="44" spans="1:11" ht="12" customHeight="1">
      <c r="A44" s="46">
        <v>39</v>
      </c>
      <c r="B44" s="47" t="s">
        <v>113</v>
      </c>
      <c r="C44" s="48"/>
      <c r="D44" s="49" t="s">
        <v>191</v>
      </c>
      <c r="E44" s="58">
        <f t="shared" ref="E44:K44" si="11">E45+E49+E55</f>
        <v>13.007999999999997</v>
      </c>
      <c r="F44" s="58">
        <f t="shared" si="11"/>
        <v>9.7720000000000002</v>
      </c>
      <c r="G44" s="58">
        <f t="shared" si="11"/>
        <v>9.06</v>
      </c>
      <c r="H44" s="58">
        <f t="shared" si="11"/>
        <v>8.1470000000000002</v>
      </c>
      <c r="I44" s="58">
        <f t="shared" si="11"/>
        <v>8.6820000000000004</v>
      </c>
      <c r="J44" s="58">
        <f t="shared" si="11"/>
        <v>8.7729999999999997</v>
      </c>
      <c r="K44" s="58">
        <f t="shared" si="11"/>
        <v>8.4849999999999994</v>
      </c>
    </row>
    <row r="45" spans="1:11" ht="12" customHeight="1">
      <c r="A45" s="46">
        <v>40</v>
      </c>
      <c r="B45" s="47" t="s">
        <v>114</v>
      </c>
      <c r="C45" s="48"/>
      <c r="D45" s="49" t="s">
        <v>192</v>
      </c>
      <c r="E45" s="58">
        <f t="shared" ref="E45:K45" si="12">SUM(E46:E48)</f>
        <v>4.899</v>
      </c>
      <c r="F45" s="58">
        <f t="shared" si="12"/>
        <v>1.5229999999999999</v>
      </c>
      <c r="G45" s="58">
        <f t="shared" si="12"/>
        <v>0.58899999999999997</v>
      </c>
      <c r="H45" s="58">
        <f t="shared" si="12"/>
        <v>0.30800000000000005</v>
      </c>
      <c r="I45" s="58">
        <f t="shared" si="12"/>
        <v>0.30000000000000004</v>
      </c>
      <c r="J45" s="58">
        <f t="shared" si="12"/>
        <v>0.31200000000000006</v>
      </c>
      <c r="K45" s="58">
        <f t="shared" si="12"/>
        <v>0.312</v>
      </c>
    </row>
    <row r="46" spans="1:11" ht="17.100000000000001" customHeight="1">
      <c r="A46" s="46">
        <v>41</v>
      </c>
      <c r="B46" s="47" t="s">
        <v>193</v>
      </c>
      <c r="C46" s="48"/>
      <c r="D46" s="49" t="s">
        <v>194</v>
      </c>
      <c r="E46" s="58">
        <f>'3.2.2'!E46+'3.2.3'!E46</f>
        <v>4.218</v>
      </c>
      <c r="F46" s="58">
        <f>'3.2.2'!F46+'3.2.3'!F46</f>
        <v>0.82699999999999996</v>
      </c>
      <c r="G46" s="58">
        <f>'3.2.2'!G46+'3.2.3'!G46</f>
        <v>8.6999999999999994E-2</v>
      </c>
      <c r="H46" s="58">
        <f>'3.2.2'!H46+'3.2.3'!H46</f>
        <v>4.3999999999999997E-2</v>
      </c>
      <c r="I46" s="58">
        <f>'3.2.2'!I46+'3.2.3'!I46</f>
        <v>4.4999999999999998E-2</v>
      </c>
      <c r="J46" s="58">
        <f>'3.2.2'!J46+'3.2.3'!J46</f>
        <v>4.5999999999999999E-2</v>
      </c>
      <c r="K46" s="58">
        <f>'3.2.2'!K46+'3.2.3'!K46</f>
        <v>4.2999999999999997E-2</v>
      </c>
    </row>
    <row r="47" spans="1:11" ht="12" customHeight="1">
      <c r="A47" s="46">
        <v>42</v>
      </c>
      <c r="B47" s="47" t="s">
        <v>195</v>
      </c>
      <c r="C47" s="48"/>
      <c r="D47" s="49" t="s">
        <v>196</v>
      </c>
      <c r="E47" s="58">
        <f>'3.2.2'!E47+'3.2.3'!E47</f>
        <v>0.375</v>
      </c>
      <c r="F47" s="58">
        <f>'3.2.2'!F47+'3.2.3'!F47</f>
        <v>0.40499999999999997</v>
      </c>
      <c r="G47" s="58">
        <f>'3.2.2'!G47+'3.2.3'!G47</f>
        <v>0.31399999999999995</v>
      </c>
      <c r="H47" s="58">
        <f>'3.2.2'!H47+'3.2.3'!H47</f>
        <v>0.16500000000000001</v>
      </c>
      <c r="I47" s="58">
        <f>'3.2.2'!I47+'3.2.3'!I47</f>
        <v>0.158</v>
      </c>
      <c r="J47" s="58">
        <f>'3.2.2'!J47+'3.2.3'!J47</f>
        <v>0.16600000000000001</v>
      </c>
      <c r="K47" s="58">
        <f>'3.2.2'!K47+'3.2.3'!K47</f>
        <v>0.157</v>
      </c>
    </row>
    <row r="48" spans="1:11" ht="12" customHeight="1">
      <c r="A48" s="46">
        <v>43</v>
      </c>
      <c r="B48" s="47" t="s">
        <v>307</v>
      </c>
      <c r="C48" s="48"/>
      <c r="D48" s="49" t="s">
        <v>197</v>
      </c>
      <c r="E48" s="58">
        <f>'3.2.2'!E48+'3.2.3'!E48</f>
        <v>0.30599999999999999</v>
      </c>
      <c r="F48" s="58">
        <f>'3.2.2'!F48+'3.2.3'!F48</f>
        <v>0.29099999999999998</v>
      </c>
      <c r="G48" s="58">
        <f>'3.2.2'!G48+'3.2.3'!G48</f>
        <v>0.188</v>
      </c>
      <c r="H48" s="58">
        <f>'3.2.2'!H48+'3.2.3'!H48</f>
        <v>9.9000000000000005E-2</v>
      </c>
      <c r="I48" s="58">
        <f>'3.2.2'!I48+'3.2.3'!I48</f>
        <v>9.7000000000000003E-2</v>
      </c>
      <c r="J48" s="58">
        <f>'3.2.2'!J48+'3.2.3'!J48</f>
        <v>0.1</v>
      </c>
      <c r="K48" s="58">
        <f>'3.2.2'!K48+'3.2.3'!K48</f>
        <v>0.112</v>
      </c>
    </row>
    <row r="49" spans="1:11" ht="17.100000000000001" customHeight="1">
      <c r="A49" s="46">
        <v>44</v>
      </c>
      <c r="B49" s="47" t="s">
        <v>115</v>
      </c>
      <c r="C49" s="48"/>
      <c r="D49" s="49" t="s">
        <v>198</v>
      </c>
      <c r="E49" s="58">
        <f>'3.2.2'!E49+'3.2.3'!E49</f>
        <v>7.9599999999999991</v>
      </c>
      <c r="F49" s="58">
        <f>'3.2.2'!F49+'3.2.3'!F49</f>
        <v>8.0990000000000002</v>
      </c>
      <c r="G49" s="58">
        <f>'3.2.2'!G49+'3.2.3'!G49</f>
        <v>8.3539999999999992</v>
      </c>
      <c r="H49" s="58">
        <f>'3.2.2'!H49+'3.2.3'!H49</f>
        <v>7.76</v>
      </c>
      <c r="I49" s="58">
        <f>'3.2.2'!I49+'3.2.3'!I49</f>
        <v>8.3019999999999996</v>
      </c>
      <c r="J49" s="58">
        <f>'3.2.2'!J49+'3.2.3'!J49</f>
        <v>8.3770000000000007</v>
      </c>
      <c r="K49" s="58">
        <f>'3.2.2'!K49+'3.2.3'!K49</f>
        <v>8.1020000000000003</v>
      </c>
    </row>
    <row r="50" spans="1:11" ht="12" customHeight="1">
      <c r="A50" s="46">
        <v>45</v>
      </c>
      <c r="B50" s="47" t="s">
        <v>199</v>
      </c>
      <c r="C50" s="48"/>
      <c r="D50" s="49" t="s">
        <v>200</v>
      </c>
      <c r="E50" s="58">
        <f>'3.2.2'!E50+'3.2.3'!E50</f>
        <v>7.4870000000000001</v>
      </c>
      <c r="F50" s="58">
        <f>'3.2.2'!F50+'3.2.3'!F50</f>
        <v>7.6159999999999997</v>
      </c>
      <c r="G50" s="58">
        <f>'3.2.2'!G50+'3.2.3'!G50</f>
        <v>7.673</v>
      </c>
      <c r="H50" s="58">
        <f>'3.2.2'!H50+'3.2.3'!H50</f>
        <v>7.5289999999999999</v>
      </c>
      <c r="I50" s="58">
        <f>'3.2.2'!I50+'3.2.3'!I50</f>
        <v>7.8360000000000003</v>
      </c>
      <c r="J50" s="58">
        <f>'3.2.2'!J50+'3.2.3'!J50</f>
        <v>7.9440000000000008</v>
      </c>
      <c r="K50" s="58">
        <f>'3.2.2'!K50+'3.2.3'!K50</f>
        <v>7.6890000000000001</v>
      </c>
    </row>
    <row r="51" spans="1:11" ht="12" customHeight="1">
      <c r="A51" s="46">
        <v>46</v>
      </c>
      <c r="B51" s="47" t="s">
        <v>201</v>
      </c>
      <c r="C51" s="48"/>
      <c r="D51" s="49" t="s">
        <v>202</v>
      </c>
      <c r="E51" s="58">
        <f>'3.2.2'!E51+'3.2.3'!E51</f>
        <v>6.9000000000000006E-2</v>
      </c>
      <c r="F51" s="58">
        <f>'3.2.2'!F51+'3.2.3'!F51</f>
        <v>7.0000000000000007E-2</v>
      </c>
      <c r="G51" s="58">
        <f>'3.2.2'!G51+'3.2.3'!G51</f>
        <v>5.8999999999999997E-2</v>
      </c>
      <c r="H51" s="58">
        <f>'3.2.2'!H51+'3.2.3'!H51</f>
        <v>6.9000000000000006E-2</v>
      </c>
      <c r="I51" s="58">
        <f>'3.2.2'!I51+'3.2.3'!I51</f>
        <v>7.5999999999999998E-2</v>
      </c>
      <c r="J51" s="58">
        <f>'3.2.2'!J51+'3.2.3'!J51</f>
        <v>6.3E-2</v>
      </c>
      <c r="K51" s="58">
        <f>'3.2.2'!K51+'3.2.3'!K51</f>
        <v>5.8000000000000003E-2</v>
      </c>
    </row>
    <row r="52" spans="1:11" ht="17.100000000000001" customHeight="1">
      <c r="A52" s="46">
        <v>47</v>
      </c>
      <c r="B52" s="47" t="s">
        <v>203</v>
      </c>
      <c r="C52" s="48"/>
      <c r="D52" s="49" t="s">
        <v>204</v>
      </c>
      <c r="E52" s="58">
        <f>'3.2.2'!E52+'3.2.3'!E52</f>
        <v>2.3E-2</v>
      </c>
      <c r="F52" s="58">
        <f>'3.2.2'!F52+'3.2.3'!F52</f>
        <v>2.5999999999999999E-2</v>
      </c>
      <c r="G52" s="58">
        <f>'3.2.2'!G52+'3.2.3'!G52</f>
        <v>2.4E-2</v>
      </c>
      <c r="H52" s="58">
        <f>'3.2.2'!H52+'3.2.3'!H52</f>
        <v>2.1000000000000001E-2</v>
      </c>
      <c r="I52" s="58">
        <f>'3.2.2'!I52+'3.2.3'!I52</f>
        <v>2.4E-2</v>
      </c>
      <c r="J52" s="58">
        <f>'3.2.2'!J52+'3.2.3'!J52</f>
        <v>2.4E-2</v>
      </c>
      <c r="K52" s="58">
        <f>'3.2.2'!K52+'3.2.3'!K52</f>
        <v>2.4E-2</v>
      </c>
    </row>
    <row r="53" spans="1:11" ht="12" customHeight="1">
      <c r="A53" s="46">
        <v>48</v>
      </c>
      <c r="B53" s="47" t="s">
        <v>308</v>
      </c>
      <c r="C53" s="48"/>
      <c r="D53" s="49" t="s">
        <v>205</v>
      </c>
      <c r="E53" s="58">
        <f>'3.2.2'!E53+'3.2.3'!E53</f>
        <v>0.32900000000000001</v>
      </c>
      <c r="F53" s="58">
        <f>'3.2.2'!F53+'3.2.3'!F53</f>
        <v>0.33900000000000002</v>
      </c>
      <c r="G53" s="58">
        <f>'3.2.2'!G53+'3.2.3'!G53</f>
        <v>0.56200000000000006</v>
      </c>
      <c r="H53" s="58">
        <f>'3.2.2'!H53+'3.2.3'!H53</f>
        <v>0.12</v>
      </c>
      <c r="I53" s="58">
        <f>'3.2.2'!I53+'3.2.3'!I53</f>
        <v>0.34499999999999997</v>
      </c>
      <c r="J53" s="58">
        <f>'3.2.2'!J53+'3.2.3'!J53</f>
        <v>0.32600000000000001</v>
      </c>
      <c r="K53" s="58">
        <f>'3.2.2'!K53+'3.2.3'!K53</f>
        <v>0.31</v>
      </c>
    </row>
    <row r="54" spans="1:11" ht="12" customHeight="1">
      <c r="A54" s="46">
        <v>49</v>
      </c>
      <c r="B54" s="47" t="s">
        <v>309</v>
      </c>
      <c r="C54" s="48"/>
      <c r="D54" s="49" t="s">
        <v>206</v>
      </c>
      <c r="E54" s="58">
        <f>'3.2.2'!E54+'3.2.3'!E54</f>
        <v>5.1999999999999998E-2</v>
      </c>
      <c r="F54" s="58">
        <f>'3.2.2'!F54+'3.2.3'!F54</f>
        <v>4.8000000000000001E-2</v>
      </c>
      <c r="G54" s="58">
        <f>'3.2.2'!G54+'3.2.3'!G54</f>
        <v>3.5999999999999997E-2</v>
      </c>
      <c r="H54" s="58">
        <f>'3.2.2'!H54+'3.2.3'!H54</f>
        <v>2.1000000000000001E-2</v>
      </c>
      <c r="I54" s="58">
        <f>'3.2.2'!I54+'3.2.3'!I54</f>
        <v>2.1000000000000001E-2</v>
      </c>
      <c r="J54" s="58">
        <f>'3.2.2'!J54+'3.2.3'!J54</f>
        <v>0.02</v>
      </c>
      <c r="K54" s="58">
        <f>'3.2.2'!K54+'3.2.3'!K54</f>
        <v>2.1000000000000001E-2</v>
      </c>
    </row>
    <row r="55" spans="1:11" ht="17.100000000000001" customHeight="1">
      <c r="A55" s="46">
        <v>50</v>
      </c>
      <c r="B55" s="47" t="s">
        <v>116</v>
      </c>
      <c r="C55" s="48"/>
      <c r="D55" s="49" t="s">
        <v>207</v>
      </c>
      <c r="E55" s="58">
        <f>'3.2.2'!E55+'3.2.3'!E55</f>
        <v>0.14899999999999999</v>
      </c>
      <c r="F55" s="58">
        <f>'3.2.2'!F55+'3.2.3'!F55</f>
        <v>0.15</v>
      </c>
      <c r="G55" s="58">
        <f>'3.2.2'!G55+'3.2.3'!G55</f>
        <v>0.11700000000000001</v>
      </c>
      <c r="H55" s="58">
        <f>'3.2.2'!H55+'3.2.3'!H55</f>
        <v>7.9000000000000001E-2</v>
      </c>
      <c r="I55" s="58">
        <f>'3.2.2'!I55+'3.2.3'!I55</f>
        <v>0.08</v>
      </c>
      <c r="J55" s="58">
        <f>'3.2.2'!J55+'3.2.3'!J55</f>
        <v>8.4000000000000005E-2</v>
      </c>
      <c r="K55" s="58">
        <f>'3.2.2'!K55+'3.2.3'!K55</f>
        <v>7.0999999999999994E-2</v>
      </c>
    </row>
    <row r="56" spans="1:11" ht="24.95" customHeight="1">
      <c r="A56" s="46">
        <v>51</v>
      </c>
      <c r="B56" s="47" t="s">
        <v>117</v>
      </c>
      <c r="C56" s="48"/>
      <c r="D56" s="49" t="s">
        <v>208</v>
      </c>
      <c r="E56" s="58">
        <f t="shared" ref="E56:K56" si="13">E57+E60+E61</f>
        <v>0.35100000000000003</v>
      </c>
      <c r="F56" s="58">
        <f t="shared" si="13"/>
        <v>0.34699999999999998</v>
      </c>
      <c r="G56" s="58">
        <f t="shared" si="13"/>
        <v>0.35499999999999998</v>
      </c>
      <c r="H56" s="58">
        <f t="shared" si="13"/>
        <v>0.23799999999999999</v>
      </c>
      <c r="I56" s="58">
        <f t="shared" si="13"/>
        <v>0.24</v>
      </c>
      <c r="J56" s="58">
        <f t="shared" si="13"/>
        <v>0.26</v>
      </c>
      <c r="K56" s="58">
        <f t="shared" si="13"/>
        <v>0.255</v>
      </c>
    </row>
    <row r="57" spans="1:11" ht="17.100000000000001" customHeight="1">
      <c r="A57" s="46">
        <v>52</v>
      </c>
      <c r="B57" s="47" t="s">
        <v>209</v>
      </c>
      <c r="C57" s="48"/>
      <c r="D57" s="49" t="s">
        <v>210</v>
      </c>
      <c r="E57" s="58">
        <f t="shared" ref="E57:K57" si="14">SUM(E58:E59)</f>
        <v>0.16900000000000001</v>
      </c>
      <c r="F57" s="58">
        <f t="shared" si="14"/>
        <v>0.17599999999999999</v>
      </c>
      <c r="G57" s="58">
        <f t="shared" si="14"/>
        <v>0.16699999999999998</v>
      </c>
      <c r="H57" s="58">
        <f t="shared" si="14"/>
        <v>0.128</v>
      </c>
      <c r="I57" s="58">
        <f t="shared" si="14"/>
        <v>0.12399999999999999</v>
      </c>
      <c r="J57" s="58">
        <f t="shared" si="14"/>
        <v>0.13300000000000001</v>
      </c>
      <c r="K57" s="58">
        <f t="shared" si="14"/>
        <v>0.13400000000000001</v>
      </c>
    </row>
    <row r="58" spans="1:11" ht="12" customHeight="1">
      <c r="A58" s="46">
        <v>53</v>
      </c>
      <c r="B58" s="47" t="s">
        <v>211</v>
      </c>
      <c r="C58" s="48"/>
      <c r="D58" s="49" t="s">
        <v>212</v>
      </c>
      <c r="E58" s="58">
        <f>'3.2.2'!E58+'3.2.3'!E58</f>
        <v>5.8000000000000003E-2</v>
      </c>
      <c r="F58" s="58">
        <f>'3.2.2'!F58+'3.2.3'!F58</f>
        <v>6.0999999999999999E-2</v>
      </c>
      <c r="G58" s="58">
        <f>'3.2.2'!G58+'3.2.3'!G58</f>
        <v>5.1999999999999998E-2</v>
      </c>
      <c r="H58" s="58">
        <f>'3.2.2'!H58+'3.2.3'!H58</f>
        <v>3.1E-2</v>
      </c>
      <c r="I58" s="58">
        <f>'3.2.2'!I58+'3.2.3'!I58</f>
        <v>2.5999999999999999E-2</v>
      </c>
      <c r="J58" s="58">
        <f>'3.2.2'!J58+'3.2.3'!J58</f>
        <v>2.5999999999999999E-2</v>
      </c>
      <c r="K58" s="58">
        <f>'3.2.2'!K58+'3.2.3'!K58</f>
        <v>2.3E-2</v>
      </c>
    </row>
    <row r="59" spans="1:11" ht="12" customHeight="1">
      <c r="A59" s="46">
        <v>54</v>
      </c>
      <c r="B59" s="47" t="s">
        <v>213</v>
      </c>
      <c r="C59" s="48"/>
      <c r="D59" s="49" t="s">
        <v>214</v>
      </c>
      <c r="E59" s="58">
        <f>'3.2.2'!E59+'3.2.3'!E59</f>
        <v>0.111</v>
      </c>
      <c r="F59" s="58">
        <f>'3.2.2'!F59+'3.2.3'!F59</f>
        <v>0.11499999999999999</v>
      </c>
      <c r="G59" s="58">
        <f>'3.2.2'!G59+'3.2.3'!G59</f>
        <v>0.11499999999999999</v>
      </c>
      <c r="H59" s="58">
        <f>'3.2.2'!H59+'3.2.3'!H59</f>
        <v>9.7000000000000003E-2</v>
      </c>
      <c r="I59" s="58">
        <f>'3.2.2'!I59+'3.2.3'!I59</f>
        <v>9.799999999999999E-2</v>
      </c>
      <c r="J59" s="58">
        <f>'3.2.2'!J59+'3.2.3'!J59</f>
        <v>0.107</v>
      </c>
      <c r="K59" s="58">
        <f>'3.2.2'!K59+'3.2.3'!K59</f>
        <v>0.111</v>
      </c>
    </row>
    <row r="60" spans="1:11" ht="12" customHeight="1">
      <c r="A60" s="46">
        <v>55</v>
      </c>
      <c r="B60" s="47" t="s">
        <v>310</v>
      </c>
      <c r="C60" s="48"/>
      <c r="D60" s="49" t="s">
        <v>215</v>
      </c>
      <c r="E60" s="58">
        <f>'3.2.2'!E60+'3.2.3'!E60</f>
        <v>4.3999999999999997E-2</v>
      </c>
      <c r="F60" s="58">
        <f>'3.2.2'!F60+'3.2.3'!F60</f>
        <v>4.3999999999999997E-2</v>
      </c>
      <c r="G60" s="58">
        <f>'3.2.2'!G60+'3.2.3'!G60</f>
        <v>4.2000000000000003E-2</v>
      </c>
      <c r="H60" s="58">
        <f>'3.2.2'!H60+'3.2.3'!H60</f>
        <v>2.7E-2</v>
      </c>
      <c r="I60" s="58">
        <f>'3.2.2'!I60+'3.2.3'!I60</f>
        <v>2.9000000000000001E-2</v>
      </c>
      <c r="J60" s="58">
        <f>'3.2.2'!J60+'3.2.3'!J60</f>
        <v>3.1E-2</v>
      </c>
      <c r="K60" s="58">
        <f>'3.2.2'!K60+'3.2.3'!K60</f>
        <v>3.1E-2</v>
      </c>
    </row>
    <row r="61" spans="1:11" ht="12" customHeight="1">
      <c r="A61" s="46">
        <v>56</v>
      </c>
      <c r="B61" s="47" t="s">
        <v>216</v>
      </c>
      <c r="C61" s="48"/>
      <c r="D61" s="49" t="s">
        <v>217</v>
      </c>
      <c r="E61" s="58">
        <f>'3.2.2'!E61+'3.2.3'!E61</f>
        <v>0.13800000000000001</v>
      </c>
      <c r="F61" s="58">
        <f>'3.2.2'!F61+'3.2.3'!F61</f>
        <v>0.127</v>
      </c>
      <c r="G61" s="58">
        <f>'3.2.2'!G61+'3.2.3'!G61</f>
        <v>0.14599999999999999</v>
      </c>
      <c r="H61" s="58">
        <f>'3.2.2'!H61+'3.2.3'!H61</f>
        <v>8.3000000000000004E-2</v>
      </c>
      <c r="I61" s="58">
        <f>'3.2.2'!I61+'3.2.3'!I61</f>
        <v>8.6999999999999994E-2</v>
      </c>
      <c r="J61" s="58">
        <f>'3.2.2'!J61+'3.2.3'!J61</f>
        <v>9.6000000000000002E-2</v>
      </c>
      <c r="K61" s="58">
        <f>'3.2.2'!K61+'3.2.3'!K61</f>
        <v>0.09</v>
      </c>
    </row>
    <row r="62" spans="1:11" ht="17.100000000000001" customHeight="1">
      <c r="A62" s="46">
        <v>57</v>
      </c>
      <c r="B62" s="47" t="s">
        <v>118</v>
      </c>
      <c r="C62" s="48"/>
      <c r="D62" s="49" t="s">
        <v>218</v>
      </c>
      <c r="E62" s="58">
        <f t="shared" ref="E62:K62" si="15">SUM(E63:E65)</f>
        <v>0</v>
      </c>
      <c r="F62" s="58">
        <f t="shared" si="15"/>
        <v>0</v>
      </c>
      <c r="G62" s="58">
        <f t="shared" si="15"/>
        <v>0</v>
      </c>
      <c r="H62" s="58">
        <f t="shared" si="15"/>
        <v>0</v>
      </c>
      <c r="I62" s="58">
        <f t="shared" si="15"/>
        <v>0</v>
      </c>
      <c r="J62" s="58">
        <f t="shared" si="15"/>
        <v>0</v>
      </c>
      <c r="K62" s="58">
        <f t="shared" si="15"/>
        <v>0</v>
      </c>
    </row>
    <row r="63" spans="1:11" ht="17.100000000000001" customHeight="1">
      <c r="A63" s="46">
        <v>58</v>
      </c>
      <c r="B63" s="47" t="s">
        <v>219</v>
      </c>
      <c r="C63" s="48"/>
      <c r="D63" s="49" t="s">
        <v>220</v>
      </c>
      <c r="E63" s="58">
        <f>'3.2.2'!E63+'3.2.3'!E63</f>
        <v>0</v>
      </c>
      <c r="F63" s="58">
        <f>'3.2.2'!F63+'3.2.3'!F63</f>
        <v>0</v>
      </c>
      <c r="G63" s="58">
        <f>'3.2.2'!G63+'3.2.3'!G63</f>
        <v>0</v>
      </c>
      <c r="H63" s="58">
        <f>'3.2.2'!H63+'3.2.3'!H63</f>
        <v>0</v>
      </c>
      <c r="I63" s="58">
        <f>'3.2.2'!I63+'3.2.3'!I63</f>
        <v>0</v>
      </c>
      <c r="J63" s="58">
        <f>'3.2.2'!J63+'3.2.3'!J63</f>
        <v>0</v>
      </c>
      <c r="K63" s="58">
        <f>'3.2.2'!K63+'3.2.3'!K63</f>
        <v>0</v>
      </c>
    </row>
    <row r="64" spans="1:11" ht="12" customHeight="1">
      <c r="A64" s="46">
        <v>59</v>
      </c>
      <c r="B64" s="47" t="s">
        <v>221</v>
      </c>
      <c r="C64" s="48"/>
      <c r="D64" s="49" t="s">
        <v>222</v>
      </c>
      <c r="E64" s="58">
        <f>'3.2.2'!E64+'3.2.3'!E64</f>
        <v>0</v>
      </c>
      <c r="F64" s="58">
        <f>'3.2.2'!F64+'3.2.3'!F64</f>
        <v>0</v>
      </c>
      <c r="G64" s="58">
        <f>'3.2.2'!G64+'3.2.3'!G64</f>
        <v>0</v>
      </c>
      <c r="H64" s="58">
        <f>'3.2.2'!H64+'3.2.3'!H64</f>
        <v>0</v>
      </c>
      <c r="I64" s="58">
        <f>'3.2.2'!I64+'3.2.3'!I64</f>
        <v>0</v>
      </c>
      <c r="J64" s="58">
        <f>'3.2.2'!J64+'3.2.3'!J64</f>
        <v>0</v>
      </c>
      <c r="K64" s="58">
        <f>'3.2.2'!K64+'3.2.3'!K64</f>
        <v>0</v>
      </c>
    </row>
    <row r="65" spans="1:11" ht="12" customHeight="1">
      <c r="A65" s="46">
        <v>60</v>
      </c>
      <c r="B65" s="47" t="s">
        <v>223</v>
      </c>
      <c r="C65" s="48"/>
      <c r="D65" s="49" t="s">
        <v>224</v>
      </c>
      <c r="E65" s="58">
        <f>'3.2.2'!E65+'3.2.3'!E65</f>
        <v>0</v>
      </c>
      <c r="F65" s="58">
        <f>'3.2.2'!F65+'3.2.3'!F65</f>
        <v>0</v>
      </c>
      <c r="G65" s="58">
        <f>'3.2.2'!G65+'3.2.3'!G65</f>
        <v>0</v>
      </c>
      <c r="H65" s="58">
        <f>'3.2.2'!H65+'3.2.3'!H65</f>
        <v>0</v>
      </c>
      <c r="I65" s="58">
        <f>'3.2.2'!I65+'3.2.3'!I65</f>
        <v>0</v>
      </c>
      <c r="J65" s="58">
        <f>'3.2.2'!J65+'3.2.3'!J65</f>
        <v>0</v>
      </c>
      <c r="K65" s="58">
        <f>'3.2.2'!K65+'3.2.3'!K65</f>
        <v>0</v>
      </c>
    </row>
    <row r="66" spans="1:11" ht="12" customHeight="1">
      <c r="A66" s="46">
        <v>61</v>
      </c>
      <c r="B66" s="47" t="s">
        <v>119</v>
      </c>
      <c r="C66" s="48"/>
      <c r="D66" s="49" t="s">
        <v>25</v>
      </c>
      <c r="E66" s="58">
        <f>'3.2.2'!E66+'3.2.3'!E66</f>
        <v>1.8340000000000001</v>
      </c>
      <c r="F66" s="58">
        <f>'3.2.2'!F66+'3.2.3'!F66</f>
        <v>2</v>
      </c>
      <c r="G66" s="58">
        <f>'3.2.2'!G66+'3.2.3'!G66</f>
        <v>1.867</v>
      </c>
      <c r="H66" s="58">
        <f>'3.2.2'!H66+'3.2.3'!H66</f>
        <v>1.6759999999999999</v>
      </c>
      <c r="I66" s="58">
        <f>'3.2.2'!I66+'3.2.3'!I66</f>
        <v>1.589</v>
      </c>
      <c r="J66" s="58">
        <f>'3.2.2'!J66+'3.2.3'!J66</f>
        <v>1.5309999999999999</v>
      </c>
      <c r="K66" s="58">
        <f>'3.2.2'!K66+'3.2.3'!K66</f>
        <v>1.5069999999999999</v>
      </c>
    </row>
    <row r="67" spans="1:11" ht="12" customHeight="1">
      <c r="A67" s="46">
        <v>62</v>
      </c>
      <c r="B67" s="47" t="s">
        <v>225</v>
      </c>
      <c r="C67" s="48"/>
      <c r="D67" s="50" t="s">
        <v>226</v>
      </c>
      <c r="E67" s="58">
        <f t="shared" ref="E67:K67" si="16">E68+E76</f>
        <v>2.1139999999999999</v>
      </c>
      <c r="F67" s="58">
        <f t="shared" si="16"/>
        <v>2.1689999999999996</v>
      </c>
      <c r="G67" s="58">
        <f t="shared" si="16"/>
        <v>2.3820000000000001</v>
      </c>
      <c r="H67" s="58">
        <f t="shared" si="16"/>
        <v>2.2319999999999998</v>
      </c>
      <c r="I67" s="58">
        <f t="shared" si="16"/>
        <v>2.0979999999999999</v>
      </c>
      <c r="J67" s="58">
        <f t="shared" si="16"/>
        <v>1.9949999999999999</v>
      </c>
      <c r="K67" s="58">
        <f t="shared" si="16"/>
        <v>2.1399999999999997</v>
      </c>
    </row>
    <row r="68" spans="1:11" ht="12" customHeight="1">
      <c r="A68" s="46">
        <v>63</v>
      </c>
      <c r="B68" s="47" t="s">
        <v>120</v>
      </c>
      <c r="C68" s="48"/>
      <c r="D68" s="49" t="s">
        <v>227</v>
      </c>
      <c r="E68" s="58">
        <f t="shared" ref="E68:K68" si="17">E69+E72+E73</f>
        <v>1.3760000000000001</v>
      </c>
      <c r="F68" s="58">
        <f t="shared" si="17"/>
        <v>1.5829999999999997</v>
      </c>
      <c r="G68" s="58">
        <f t="shared" si="17"/>
        <v>1.9630000000000001</v>
      </c>
      <c r="H68" s="58">
        <f t="shared" si="17"/>
        <v>1.9049999999999998</v>
      </c>
      <c r="I68" s="58">
        <f t="shared" si="17"/>
        <v>1.7130000000000001</v>
      </c>
      <c r="J68" s="58">
        <f t="shared" si="17"/>
        <v>1.5879999999999999</v>
      </c>
      <c r="K68" s="58">
        <f t="shared" si="17"/>
        <v>1.6929999999999998</v>
      </c>
    </row>
    <row r="69" spans="1:11" ht="17.100000000000001" customHeight="1">
      <c r="A69" s="46">
        <v>64</v>
      </c>
      <c r="B69" s="47" t="s">
        <v>228</v>
      </c>
      <c r="C69" s="48"/>
      <c r="D69" s="49" t="s">
        <v>229</v>
      </c>
      <c r="E69" s="58">
        <f t="shared" ref="E69:K69" si="18">SUM(E70:E71)</f>
        <v>0.65100000000000002</v>
      </c>
      <c r="F69" s="58">
        <f t="shared" si="18"/>
        <v>0.7589999999999999</v>
      </c>
      <c r="G69" s="58">
        <f t="shared" si="18"/>
        <v>1.0189999999999999</v>
      </c>
      <c r="H69" s="58">
        <f t="shared" si="18"/>
        <v>0.752</v>
      </c>
      <c r="I69" s="58">
        <f t="shared" si="18"/>
        <v>0.504</v>
      </c>
      <c r="J69" s="58">
        <f t="shared" si="18"/>
        <v>0.45099999999999996</v>
      </c>
      <c r="K69" s="58">
        <f t="shared" si="18"/>
        <v>0.495</v>
      </c>
    </row>
    <row r="70" spans="1:11" ht="12" customHeight="1">
      <c r="A70" s="46">
        <v>65</v>
      </c>
      <c r="B70" s="47" t="s">
        <v>230</v>
      </c>
      <c r="C70" s="48"/>
      <c r="D70" s="49" t="s">
        <v>231</v>
      </c>
      <c r="E70" s="58">
        <f>'3.2.2'!E70+'3.2.3'!E70</f>
        <v>0.58299999999999996</v>
      </c>
      <c r="F70" s="58">
        <f>'3.2.2'!F70+'3.2.3'!F70</f>
        <v>0.69</v>
      </c>
      <c r="G70" s="58">
        <f>'3.2.2'!G70+'3.2.3'!G70</f>
        <v>0.96299999999999997</v>
      </c>
      <c r="H70" s="58">
        <f>'3.2.2'!H70+'3.2.3'!H70</f>
        <v>0.71799999999999997</v>
      </c>
      <c r="I70" s="58">
        <f>'3.2.2'!I70+'3.2.3'!I70</f>
        <v>0.47</v>
      </c>
      <c r="J70" s="58">
        <f>'3.2.2'!J70+'3.2.3'!J70</f>
        <v>0.41499999999999998</v>
      </c>
      <c r="K70" s="58">
        <f>'3.2.2'!K70+'3.2.3'!K70</f>
        <v>0.45600000000000002</v>
      </c>
    </row>
    <row r="71" spans="1:11" ht="12" customHeight="1">
      <c r="A71" s="46">
        <v>66</v>
      </c>
      <c r="B71" s="47" t="s">
        <v>232</v>
      </c>
      <c r="C71" s="48"/>
      <c r="D71" s="49" t="s">
        <v>233</v>
      </c>
      <c r="E71" s="58">
        <f>'3.2.2'!E71+'3.2.3'!E71</f>
        <v>6.8000000000000005E-2</v>
      </c>
      <c r="F71" s="58">
        <f>'3.2.2'!F71+'3.2.3'!F71</f>
        <v>6.9000000000000006E-2</v>
      </c>
      <c r="G71" s="58">
        <f>'3.2.2'!G71+'3.2.3'!G71</f>
        <v>5.6000000000000001E-2</v>
      </c>
      <c r="H71" s="58">
        <f>'3.2.2'!H71+'3.2.3'!H71</f>
        <v>3.4000000000000002E-2</v>
      </c>
      <c r="I71" s="58">
        <f>'3.2.2'!I71+'3.2.3'!I71</f>
        <v>3.4000000000000002E-2</v>
      </c>
      <c r="J71" s="58">
        <f>'3.2.2'!J71+'3.2.3'!J71</f>
        <v>3.5999999999999997E-2</v>
      </c>
      <c r="K71" s="58">
        <f>'3.2.2'!K71+'3.2.3'!K71</f>
        <v>3.9E-2</v>
      </c>
    </row>
    <row r="72" spans="1:11" ht="12" customHeight="1">
      <c r="A72" s="46">
        <v>67</v>
      </c>
      <c r="B72" s="47" t="s">
        <v>234</v>
      </c>
      <c r="C72" s="48"/>
      <c r="D72" s="49" t="s">
        <v>235</v>
      </c>
      <c r="E72" s="58">
        <f>'3.2.2'!E72+'3.2.3'!E72</f>
        <v>0.67900000000000005</v>
      </c>
      <c r="F72" s="58">
        <f>'3.2.2'!F72+'3.2.3'!F72</f>
        <v>0.77900000000000003</v>
      </c>
      <c r="G72" s="58">
        <f>'3.2.2'!G72+'3.2.3'!G72</f>
        <v>0.90800000000000003</v>
      </c>
      <c r="H72" s="58">
        <f>'3.2.2'!H72+'3.2.3'!H72</f>
        <v>1.1319999999999999</v>
      </c>
      <c r="I72" s="58">
        <f>'3.2.2'!I72+'3.2.3'!I72</f>
        <v>1.1870000000000001</v>
      </c>
      <c r="J72" s="58">
        <f>'3.2.2'!J72+'3.2.3'!J72</f>
        <v>1.115</v>
      </c>
      <c r="K72" s="58">
        <f>'3.2.2'!K72+'3.2.3'!K72</f>
        <v>1.175</v>
      </c>
    </row>
    <row r="73" spans="1:11" ht="12" customHeight="1">
      <c r="A73" s="46">
        <v>68</v>
      </c>
      <c r="B73" s="47" t="s">
        <v>236</v>
      </c>
      <c r="C73" s="48"/>
      <c r="D73" s="49" t="s">
        <v>237</v>
      </c>
      <c r="E73" s="58">
        <f t="shared" ref="E73:K73" si="19">SUM(E74:E75)</f>
        <v>4.5999999999999999E-2</v>
      </c>
      <c r="F73" s="58">
        <f t="shared" si="19"/>
        <v>4.4999999999999998E-2</v>
      </c>
      <c r="G73" s="58">
        <f t="shared" si="19"/>
        <v>3.6000000000000004E-2</v>
      </c>
      <c r="H73" s="58">
        <f t="shared" si="19"/>
        <v>2.0999999999999998E-2</v>
      </c>
      <c r="I73" s="58">
        <f t="shared" si="19"/>
        <v>2.1999999999999999E-2</v>
      </c>
      <c r="J73" s="58">
        <f t="shared" si="19"/>
        <v>2.1999999999999999E-2</v>
      </c>
      <c r="K73" s="58">
        <f t="shared" si="19"/>
        <v>2.3E-2</v>
      </c>
    </row>
    <row r="74" spans="1:11" ht="17.100000000000001" customHeight="1">
      <c r="A74" s="46">
        <v>69</v>
      </c>
      <c r="B74" s="47" t="s">
        <v>238</v>
      </c>
      <c r="C74" s="48"/>
      <c r="D74" s="49" t="s">
        <v>239</v>
      </c>
      <c r="E74" s="58">
        <f>'3.2.2'!E74+'3.2.3'!E74</f>
        <v>2.9000000000000001E-2</v>
      </c>
      <c r="F74" s="58">
        <f>'3.2.2'!F74+'3.2.3'!F74</f>
        <v>2.8000000000000001E-2</v>
      </c>
      <c r="G74" s="58">
        <f>'3.2.2'!G74+'3.2.3'!G74</f>
        <v>2.1000000000000001E-2</v>
      </c>
      <c r="H74" s="58">
        <f>'3.2.2'!H74+'3.2.3'!H74</f>
        <v>1.0999999999999999E-2</v>
      </c>
      <c r="I74" s="58">
        <f>'3.2.2'!I74+'3.2.3'!I74</f>
        <v>1.2E-2</v>
      </c>
      <c r="J74" s="58">
        <f>'3.2.2'!J74+'3.2.3'!J74</f>
        <v>1.2E-2</v>
      </c>
      <c r="K74" s="58">
        <f>'3.2.2'!K74+'3.2.3'!K74</f>
        <v>1.2E-2</v>
      </c>
    </row>
    <row r="75" spans="1:11" ht="12" customHeight="1">
      <c r="A75" s="46">
        <v>70</v>
      </c>
      <c r="B75" s="47" t="s">
        <v>240</v>
      </c>
      <c r="C75" s="48"/>
      <c r="D75" s="49" t="s">
        <v>241</v>
      </c>
      <c r="E75" s="58">
        <f>'3.2.2'!E75+'3.2.3'!E75</f>
        <v>1.7000000000000001E-2</v>
      </c>
      <c r="F75" s="58">
        <f>'3.2.2'!F75+'3.2.3'!F75</f>
        <v>1.7000000000000001E-2</v>
      </c>
      <c r="G75" s="58">
        <f>'3.2.2'!G75+'3.2.3'!G75</f>
        <v>1.4999999999999999E-2</v>
      </c>
      <c r="H75" s="58">
        <f>'3.2.2'!H75+'3.2.3'!H75</f>
        <v>0.01</v>
      </c>
      <c r="I75" s="58">
        <f>'3.2.2'!I75+'3.2.3'!I75</f>
        <v>0.01</v>
      </c>
      <c r="J75" s="58">
        <f>'3.2.2'!J75+'3.2.3'!J75</f>
        <v>0.01</v>
      </c>
      <c r="K75" s="58">
        <f>'3.2.2'!K75+'3.2.3'!K75</f>
        <v>1.0999999999999999E-2</v>
      </c>
    </row>
    <row r="76" spans="1:11" ht="12" customHeight="1">
      <c r="A76" s="46">
        <v>71</v>
      </c>
      <c r="B76" s="47" t="s">
        <v>121</v>
      </c>
      <c r="C76" s="48"/>
      <c r="D76" s="49" t="s">
        <v>242</v>
      </c>
      <c r="E76" s="58">
        <f t="shared" ref="E76:K76" si="20">SUM(E77:E80)</f>
        <v>0.73799999999999999</v>
      </c>
      <c r="F76" s="58">
        <f t="shared" si="20"/>
        <v>0.58600000000000008</v>
      </c>
      <c r="G76" s="58">
        <f t="shared" si="20"/>
        <v>0.41900000000000004</v>
      </c>
      <c r="H76" s="58">
        <f t="shared" si="20"/>
        <v>0.32699999999999996</v>
      </c>
      <c r="I76" s="58">
        <f t="shared" si="20"/>
        <v>0.38500000000000001</v>
      </c>
      <c r="J76" s="58">
        <f t="shared" si="20"/>
        <v>0.40700000000000003</v>
      </c>
      <c r="K76" s="58">
        <f t="shared" si="20"/>
        <v>0.44700000000000001</v>
      </c>
    </row>
    <row r="77" spans="1:11" ht="12" customHeight="1">
      <c r="A77" s="46">
        <v>72</v>
      </c>
      <c r="B77" s="47">
        <v>77</v>
      </c>
      <c r="C77" s="48"/>
      <c r="D77" s="49" t="s">
        <v>243</v>
      </c>
      <c r="E77" s="58">
        <f>'3.2.2'!E77+'3.2.3'!E77</f>
        <v>4.2999999999999997E-2</v>
      </c>
      <c r="F77" s="58">
        <f>'3.2.2'!F77+'3.2.3'!F77</f>
        <v>4.5999999999999999E-2</v>
      </c>
      <c r="G77" s="58">
        <f>'3.2.2'!G77+'3.2.3'!G77</f>
        <v>4.4999999999999998E-2</v>
      </c>
      <c r="H77" s="58">
        <f>'3.2.2'!H77+'3.2.3'!H77</f>
        <v>2.3E-2</v>
      </c>
      <c r="I77" s="58">
        <f>'3.2.2'!I77+'3.2.3'!I77</f>
        <v>2.1999999999999999E-2</v>
      </c>
      <c r="J77" s="58">
        <f>'3.2.2'!J77+'3.2.3'!J77</f>
        <v>2.3E-2</v>
      </c>
      <c r="K77" s="58">
        <f>'3.2.2'!K77+'3.2.3'!K77</f>
        <v>2.5000000000000001E-2</v>
      </c>
    </row>
    <row r="78" spans="1:11" ht="12" customHeight="1">
      <c r="A78" s="46">
        <v>73</v>
      </c>
      <c r="B78" s="47">
        <v>78</v>
      </c>
      <c r="C78" s="48"/>
      <c r="D78" s="49" t="s">
        <v>244</v>
      </c>
      <c r="E78" s="58">
        <f>'3.2.2'!E78+'3.2.3'!E78</f>
        <v>0.14000000000000001</v>
      </c>
      <c r="F78" s="58">
        <f>'3.2.2'!F78+'3.2.3'!F78</f>
        <v>0.13500000000000001</v>
      </c>
      <c r="G78" s="58">
        <f>'3.2.2'!G78+'3.2.3'!G78</f>
        <v>6.8000000000000005E-2</v>
      </c>
      <c r="H78" s="58">
        <f>'3.2.2'!H78+'3.2.3'!H78</f>
        <v>3.6999999999999998E-2</v>
      </c>
      <c r="I78" s="58">
        <f>'3.2.2'!I78+'3.2.3'!I78</f>
        <v>3.5000000000000003E-2</v>
      </c>
      <c r="J78" s="58">
        <f>'3.2.2'!J78+'3.2.3'!J78</f>
        <v>3.5999999999999997E-2</v>
      </c>
      <c r="K78" s="58">
        <f>'3.2.2'!K78+'3.2.3'!K78</f>
        <v>3.9E-2</v>
      </c>
    </row>
    <row r="79" spans="1:11" ht="12" customHeight="1">
      <c r="A79" s="46">
        <v>74</v>
      </c>
      <c r="B79" s="47" t="s">
        <v>245</v>
      </c>
      <c r="C79" s="48"/>
      <c r="D79" s="49" t="s">
        <v>246</v>
      </c>
      <c r="E79" s="58">
        <f>'3.2.2'!E79+'3.2.3'!E79</f>
        <v>0.36299999999999999</v>
      </c>
      <c r="F79" s="58">
        <f>'3.2.2'!F79+'3.2.3'!F79</f>
        <v>0.23</v>
      </c>
      <c r="G79" s="58">
        <f>'3.2.2'!G79+'3.2.3'!G79</f>
        <v>0.13800000000000001</v>
      </c>
      <c r="H79" s="58">
        <f>'3.2.2'!H79+'3.2.3'!H79</f>
        <v>0.14699999999999999</v>
      </c>
      <c r="I79" s="58">
        <f>'3.2.2'!I79+'3.2.3'!I79</f>
        <v>0.17899999999999999</v>
      </c>
      <c r="J79" s="58">
        <f>'3.2.2'!J79+'3.2.3'!J79</f>
        <v>0.188</v>
      </c>
      <c r="K79" s="58">
        <f>'3.2.2'!K79+'3.2.3'!K79</f>
        <v>0.20200000000000001</v>
      </c>
    </row>
    <row r="80" spans="1:11" ht="17.100000000000001" customHeight="1">
      <c r="A80" s="46">
        <v>75</v>
      </c>
      <c r="B80" s="47" t="s">
        <v>247</v>
      </c>
      <c r="C80" s="48"/>
      <c r="D80" s="50" t="s">
        <v>248</v>
      </c>
      <c r="E80" s="58">
        <f>'3.2.2'!E80+'3.2.3'!E80</f>
        <v>0.192</v>
      </c>
      <c r="F80" s="58">
        <f>'3.2.2'!F80+'3.2.3'!F80</f>
        <v>0.17499999999999999</v>
      </c>
      <c r="G80" s="58">
        <f>'3.2.2'!G80+'3.2.3'!G80</f>
        <v>0.16800000000000001</v>
      </c>
      <c r="H80" s="58">
        <f>'3.2.2'!H80+'3.2.3'!H80</f>
        <v>0.12</v>
      </c>
      <c r="I80" s="58">
        <f>'3.2.2'!I80+'3.2.3'!I80</f>
        <v>0.14899999999999999</v>
      </c>
      <c r="J80" s="58">
        <f>'3.2.2'!J80+'3.2.3'!J80</f>
        <v>0.16</v>
      </c>
      <c r="K80" s="58">
        <f>'3.2.2'!K80+'3.2.3'!K80</f>
        <v>0.18099999999999999</v>
      </c>
    </row>
    <row r="81" spans="1:11" ht="12" customHeight="1">
      <c r="A81" s="46">
        <v>76</v>
      </c>
      <c r="B81" s="47" t="s">
        <v>249</v>
      </c>
      <c r="C81" s="48"/>
      <c r="D81" s="50" t="s">
        <v>250</v>
      </c>
      <c r="E81" s="58">
        <f t="shared" ref="E81:K81" si="21">E82+E83+E84</f>
        <v>6.6920000000000002</v>
      </c>
      <c r="F81" s="58">
        <f t="shared" si="21"/>
        <v>6.6629999999999967</v>
      </c>
      <c r="G81" s="58">
        <f t="shared" si="21"/>
        <v>5.9110000000000005</v>
      </c>
      <c r="H81" s="58">
        <f t="shared" si="21"/>
        <v>5.8540000000000001</v>
      </c>
      <c r="I81" s="58">
        <f t="shared" si="21"/>
        <v>5.9320000000000039</v>
      </c>
      <c r="J81" s="58">
        <f t="shared" si="21"/>
        <v>6.0620000000000003</v>
      </c>
      <c r="K81" s="58">
        <f t="shared" si="21"/>
        <v>6.1830000000000007</v>
      </c>
    </row>
    <row r="82" spans="1:11" ht="17.100000000000001" customHeight="1">
      <c r="A82" s="46">
        <v>77</v>
      </c>
      <c r="B82" s="47" t="s">
        <v>122</v>
      </c>
      <c r="C82" s="48"/>
      <c r="D82" s="49" t="s">
        <v>251</v>
      </c>
      <c r="E82" s="58">
        <f>'3.2.2'!E82+'3.2.3'!E82</f>
        <v>0.64600000000000002</v>
      </c>
      <c r="F82" s="58">
        <f>'3.2.2'!F82+'3.2.3'!F82</f>
        <v>0.69299999999999995</v>
      </c>
      <c r="G82" s="58">
        <f>'3.2.2'!G82+'3.2.3'!G82</f>
        <v>0.45100000000000001</v>
      </c>
      <c r="H82" s="58">
        <f>'3.2.2'!H82+'3.2.3'!H82</f>
        <v>0.33800000000000002</v>
      </c>
      <c r="I82" s="58">
        <f>'3.2.2'!I82+'3.2.3'!I82</f>
        <v>0.24099999999999999</v>
      </c>
      <c r="J82" s="58">
        <f>'3.2.2'!J82+'3.2.3'!J82</f>
        <v>0.182</v>
      </c>
      <c r="K82" s="58">
        <f>'3.2.2'!K82+'3.2.3'!K82</f>
        <v>0.13</v>
      </c>
    </row>
    <row r="83" spans="1:11" ht="17.100000000000001" customHeight="1">
      <c r="A83" s="46">
        <v>78</v>
      </c>
      <c r="B83" s="47" t="s">
        <v>123</v>
      </c>
      <c r="C83" s="48"/>
      <c r="D83" s="49" t="s">
        <v>252</v>
      </c>
      <c r="E83" s="58">
        <f>'3.2.2'!E83+'3.2.3'!E83</f>
        <v>1.3380000000000001</v>
      </c>
      <c r="F83" s="58">
        <f>'3.2.2'!F83+'3.2.3'!F83</f>
        <v>1.353</v>
      </c>
      <c r="G83" s="58">
        <f>'3.2.2'!G83+'3.2.3'!G83</f>
        <v>1.429</v>
      </c>
      <c r="H83" s="58">
        <f>'3.2.2'!H83+'3.2.3'!H83</f>
        <v>1.4490000000000001</v>
      </c>
      <c r="I83" s="58">
        <f>'3.2.2'!I83+'3.2.3'!I83</f>
        <v>1.4470000000000001</v>
      </c>
      <c r="J83" s="58">
        <f>'3.2.2'!J83+'3.2.3'!J83</f>
        <v>1.478</v>
      </c>
      <c r="K83" s="58">
        <f>'3.2.2'!K83+'3.2.3'!K83</f>
        <v>1.54</v>
      </c>
    </row>
    <row r="84" spans="1:11" ht="17.100000000000001" customHeight="1">
      <c r="A84" s="46">
        <v>79</v>
      </c>
      <c r="B84" s="47" t="s">
        <v>253</v>
      </c>
      <c r="C84" s="48"/>
      <c r="D84" s="49" t="s">
        <v>254</v>
      </c>
      <c r="E84" s="58">
        <f t="shared" ref="E84:K84" si="22">E85+E86</f>
        <v>4.7080000000000002</v>
      </c>
      <c r="F84" s="58">
        <f t="shared" si="22"/>
        <v>4.6169999999999964</v>
      </c>
      <c r="G84" s="58">
        <f t="shared" si="22"/>
        <v>4.0310000000000006</v>
      </c>
      <c r="H84" s="58">
        <f t="shared" si="22"/>
        <v>4.0670000000000002</v>
      </c>
      <c r="I84" s="58">
        <f t="shared" si="22"/>
        <v>4.2440000000000033</v>
      </c>
      <c r="J84" s="58">
        <f t="shared" si="22"/>
        <v>4.4020000000000001</v>
      </c>
      <c r="K84" s="58">
        <f t="shared" si="22"/>
        <v>4.5130000000000008</v>
      </c>
    </row>
    <row r="85" spans="1:11" ht="12" customHeight="1">
      <c r="A85" s="46">
        <v>80</v>
      </c>
      <c r="B85" s="47" t="s">
        <v>255</v>
      </c>
      <c r="C85" s="48"/>
      <c r="D85" s="49" t="s">
        <v>256</v>
      </c>
      <c r="E85" s="58">
        <f>'3.2.2'!E85+'3.2.3'!E85</f>
        <v>3.6709999999999998</v>
      </c>
      <c r="F85" s="58">
        <f>'3.2.2'!F85+'3.2.3'!F85</f>
        <v>3.6199999999999966</v>
      </c>
      <c r="G85" s="58">
        <f>'3.2.2'!G85+'3.2.3'!G85</f>
        <v>3.3050000000000002</v>
      </c>
      <c r="H85" s="58">
        <f>'3.2.2'!H85+'3.2.3'!H85</f>
        <v>3.2850000000000001</v>
      </c>
      <c r="I85" s="58">
        <f>'3.2.2'!I85+'3.2.3'!I85</f>
        <v>3.4640000000000035</v>
      </c>
      <c r="J85" s="58">
        <f>'3.2.2'!J85+'3.2.3'!J85</f>
        <v>3.59</v>
      </c>
      <c r="K85" s="58">
        <f>'3.2.2'!K85+'3.2.3'!K85</f>
        <v>3.6670000000000007</v>
      </c>
    </row>
    <row r="86" spans="1:11" ht="12" customHeight="1">
      <c r="A86" s="46">
        <v>81</v>
      </c>
      <c r="B86" s="47" t="s">
        <v>257</v>
      </c>
      <c r="C86" s="48"/>
      <c r="D86" s="49" t="s">
        <v>258</v>
      </c>
      <c r="E86" s="58">
        <f>'3.2.2'!E86+'3.2.3'!E86</f>
        <v>1.0369999999999999</v>
      </c>
      <c r="F86" s="58">
        <f>'3.2.2'!F86+'3.2.3'!F86</f>
        <v>0.997</v>
      </c>
      <c r="G86" s="58">
        <f>'3.2.2'!G86+'3.2.3'!G86</f>
        <v>0.72599999999999998</v>
      </c>
      <c r="H86" s="58">
        <f>'3.2.2'!H86+'3.2.3'!H86</f>
        <v>0.78200000000000003</v>
      </c>
      <c r="I86" s="58">
        <f>'3.2.2'!I86+'3.2.3'!I86</f>
        <v>0.78</v>
      </c>
      <c r="J86" s="58">
        <f>'3.2.2'!J86+'3.2.3'!J86</f>
        <v>0.81200000000000006</v>
      </c>
      <c r="K86" s="58">
        <f>'3.2.2'!K86+'3.2.3'!K86</f>
        <v>0.84599999999999997</v>
      </c>
    </row>
    <row r="87" spans="1:11" ht="12" customHeight="1">
      <c r="A87" s="46">
        <v>82</v>
      </c>
      <c r="B87" s="47" t="s">
        <v>259</v>
      </c>
      <c r="C87" s="48"/>
      <c r="D87" s="50" t="s">
        <v>56</v>
      </c>
      <c r="E87" s="58">
        <f t="shared" ref="E87:K87" si="23">E88+E91+E95</f>
        <v>2.0920000000000001</v>
      </c>
      <c r="F87" s="58">
        <f t="shared" si="23"/>
        <v>1.9790000000000001</v>
      </c>
      <c r="G87" s="58">
        <f t="shared" si="23"/>
        <v>1.292</v>
      </c>
      <c r="H87" s="58">
        <f t="shared" si="23"/>
        <v>1.0760000000000001</v>
      </c>
      <c r="I87" s="58">
        <f t="shared" si="23"/>
        <v>1.0429999999999999</v>
      </c>
      <c r="J87" s="58">
        <f t="shared" si="23"/>
        <v>1.0649999999999999</v>
      </c>
      <c r="K87" s="58">
        <f t="shared" si="23"/>
        <v>1.0030000000000001</v>
      </c>
    </row>
    <row r="88" spans="1:11" ht="12" customHeight="1">
      <c r="A88" s="46">
        <v>83</v>
      </c>
      <c r="B88" s="47" t="s">
        <v>260</v>
      </c>
      <c r="C88" s="48"/>
      <c r="D88" s="49" t="s">
        <v>261</v>
      </c>
      <c r="E88" s="58">
        <f t="shared" ref="E88:K88" si="24">SUM(E89:E90)</f>
        <v>1.2410000000000001</v>
      </c>
      <c r="F88" s="58">
        <f t="shared" si="24"/>
        <v>1.179</v>
      </c>
      <c r="G88" s="58">
        <f t="shared" si="24"/>
        <v>0.84899999999999998</v>
      </c>
      <c r="H88" s="58">
        <f t="shared" si="24"/>
        <v>0.79100000000000004</v>
      </c>
      <c r="I88" s="58">
        <f t="shared" si="24"/>
        <v>0.80099999999999993</v>
      </c>
      <c r="J88" s="58">
        <f t="shared" si="24"/>
        <v>0.84499999999999997</v>
      </c>
      <c r="K88" s="58">
        <f t="shared" si="24"/>
        <v>0.77100000000000002</v>
      </c>
    </row>
    <row r="89" spans="1:11" ht="17.100000000000001" customHeight="1">
      <c r="A89" s="46">
        <v>84</v>
      </c>
      <c r="B89" s="47" t="s">
        <v>262</v>
      </c>
      <c r="C89" s="48"/>
      <c r="D89" s="49" t="s">
        <v>263</v>
      </c>
      <c r="E89" s="58">
        <f>'3.2.2'!E89+'3.2.3'!E89</f>
        <v>1</v>
      </c>
      <c r="F89" s="58">
        <f>'3.2.2'!F89+'3.2.3'!F89</f>
        <v>0.88400000000000001</v>
      </c>
      <c r="G89" s="58">
        <f>'3.2.2'!G89+'3.2.3'!G89</f>
        <v>0.56100000000000005</v>
      </c>
      <c r="H89" s="58">
        <f>'3.2.2'!H89+'3.2.3'!H89</f>
        <v>0.46600000000000003</v>
      </c>
      <c r="I89" s="58">
        <f>'3.2.2'!I89+'3.2.3'!I89</f>
        <v>0.502</v>
      </c>
      <c r="J89" s="58">
        <f>'3.2.2'!J89+'3.2.3'!J89</f>
        <v>0.48799999999999999</v>
      </c>
      <c r="K89" s="58">
        <f>'3.2.2'!K89+'3.2.3'!K89</f>
        <v>0.44400000000000001</v>
      </c>
    </row>
    <row r="90" spans="1:11" ht="17.100000000000001" customHeight="1">
      <c r="A90" s="46">
        <v>85</v>
      </c>
      <c r="B90" s="47">
        <v>93</v>
      </c>
      <c r="C90" s="48"/>
      <c r="D90" s="49" t="s">
        <v>264</v>
      </c>
      <c r="E90" s="58">
        <f>'3.2.2'!E90+'3.2.3'!E90</f>
        <v>0.24099999999999999</v>
      </c>
      <c r="F90" s="58">
        <f>'3.2.2'!F90+'3.2.3'!F90</f>
        <v>0.29499999999999998</v>
      </c>
      <c r="G90" s="58">
        <f>'3.2.2'!G90+'3.2.3'!G90</f>
        <v>0.28799999999999998</v>
      </c>
      <c r="H90" s="58">
        <f>'3.2.2'!H90+'3.2.3'!H90</f>
        <v>0.32500000000000001</v>
      </c>
      <c r="I90" s="58">
        <f>'3.2.2'!I90+'3.2.3'!I90</f>
        <v>0.29899999999999999</v>
      </c>
      <c r="J90" s="58">
        <f>'3.2.2'!J90+'3.2.3'!J90</f>
        <v>0.35699999999999998</v>
      </c>
      <c r="K90" s="58">
        <f>'3.2.2'!K90+'3.2.3'!K90</f>
        <v>0.32700000000000001</v>
      </c>
    </row>
    <row r="91" spans="1:11" ht="12" customHeight="1">
      <c r="A91" s="46">
        <v>86</v>
      </c>
      <c r="B91" s="47" t="s">
        <v>265</v>
      </c>
      <c r="C91" s="48"/>
      <c r="D91" s="51" t="s">
        <v>266</v>
      </c>
      <c r="E91" s="58">
        <f t="shared" ref="E91:K91" si="25">SUM(E92:E94)</f>
        <v>0.85099999999999998</v>
      </c>
      <c r="F91" s="58">
        <f t="shared" si="25"/>
        <v>0.79999999999999993</v>
      </c>
      <c r="G91" s="58">
        <f t="shared" si="25"/>
        <v>0.443</v>
      </c>
      <c r="H91" s="58">
        <f t="shared" si="25"/>
        <v>0.28500000000000003</v>
      </c>
      <c r="I91" s="58">
        <f t="shared" si="25"/>
        <v>0.24199999999999999</v>
      </c>
      <c r="J91" s="58">
        <f t="shared" si="25"/>
        <v>0.21999999999999997</v>
      </c>
      <c r="K91" s="58">
        <f t="shared" si="25"/>
        <v>0.23199999999999998</v>
      </c>
    </row>
    <row r="92" spans="1:11" ht="17.100000000000001" customHeight="1">
      <c r="A92" s="46">
        <v>87</v>
      </c>
      <c r="B92" s="47" t="s">
        <v>267</v>
      </c>
      <c r="C92" s="48"/>
      <c r="D92" s="49" t="s">
        <v>268</v>
      </c>
      <c r="E92" s="58">
        <f>'3.2.2'!E92+'3.2.3'!E92</f>
        <v>0.745</v>
      </c>
      <c r="F92" s="58">
        <f>'3.2.2'!F92+'3.2.3'!F92</f>
        <v>0.69199999999999995</v>
      </c>
      <c r="G92" s="58">
        <f>'3.2.2'!G92+'3.2.3'!G92</f>
        <v>0.35399999999999998</v>
      </c>
      <c r="H92" s="58">
        <f>'3.2.2'!H92+'3.2.3'!H92</f>
        <v>0.223</v>
      </c>
      <c r="I92" s="58">
        <f>'3.2.2'!I92+'3.2.3'!I92</f>
        <v>0.16400000000000001</v>
      </c>
      <c r="J92" s="58">
        <f>'3.2.2'!J92+'3.2.3'!J92</f>
        <v>0.14199999999999999</v>
      </c>
      <c r="K92" s="58">
        <f>'3.2.2'!K92+'3.2.3'!K92</f>
        <v>0.154</v>
      </c>
    </row>
    <row r="93" spans="1:11" ht="17.100000000000001" customHeight="1">
      <c r="A93" s="46">
        <v>88</v>
      </c>
      <c r="B93" s="47" t="s">
        <v>269</v>
      </c>
      <c r="C93" s="48"/>
      <c r="D93" s="49" t="s">
        <v>270</v>
      </c>
      <c r="E93" s="58">
        <f>'3.2.2'!E93+'3.2.3'!E93</f>
        <v>6.0000000000000001E-3</v>
      </c>
      <c r="F93" s="58">
        <f>'3.2.2'!F93+'3.2.3'!F93</f>
        <v>6.0000000000000001E-3</v>
      </c>
      <c r="G93" s="58">
        <f>'3.2.2'!G93+'3.2.3'!G93</f>
        <v>4.0000000000000001E-3</v>
      </c>
      <c r="H93" s="58">
        <f>'3.2.2'!H93+'3.2.3'!H93</f>
        <v>3.0000000000000001E-3</v>
      </c>
      <c r="I93" s="58">
        <f>'3.2.2'!I93+'3.2.3'!I93</f>
        <v>2E-3</v>
      </c>
      <c r="J93" s="58">
        <f>'3.2.2'!J93+'3.2.3'!J93</f>
        <v>2E-3</v>
      </c>
      <c r="K93" s="58">
        <f>'3.2.2'!K93+'3.2.3'!K93</f>
        <v>2E-3</v>
      </c>
    </row>
    <row r="94" spans="1:11" ht="17.100000000000001" customHeight="1">
      <c r="A94" s="46">
        <v>89</v>
      </c>
      <c r="B94" s="47" t="s">
        <v>271</v>
      </c>
      <c r="C94" s="48"/>
      <c r="D94" s="49" t="s">
        <v>272</v>
      </c>
      <c r="E94" s="58">
        <f>'3.2.2'!E94+'3.2.3'!E94</f>
        <v>0.1</v>
      </c>
      <c r="F94" s="58">
        <f>'3.2.2'!F94+'3.2.3'!F94</f>
        <v>0.10199999999999999</v>
      </c>
      <c r="G94" s="58">
        <f>'3.2.2'!G94+'3.2.3'!G94</f>
        <v>8.5000000000000006E-2</v>
      </c>
      <c r="H94" s="58">
        <f>'3.2.2'!H94+'3.2.3'!H94</f>
        <v>5.8999999999999997E-2</v>
      </c>
      <c r="I94" s="58">
        <f>'3.2.2'!I94+'3.2.3'!I94</f>
        <v>7.5999999999999998E-2</v>
      </c>
      <c r="J94" s="58">
        <f>'3.2.2'!J94+'3.2.3'!J94</f>
        <v>7.5999999999999998E-2</v>
      </c>
      <c r="K94" s="58">
        <f>'3.2.2'!K94+'3.2.3'!K94</f>
        <v>7.5999999999999998E-2</v>
      </c>
    </row>
    <row r="95" spans="1:11" ht="12" customHeight="1">
      <c r="A95" s="46">
        <v>90</v>
      </c>
      <c r="B95" s="47" t="s">
        <v>273</v>
      </c>
      <c r="C95" s="48"/>
      <c r="D95" s="49" t="s">
        <v>274</v>
      </c>
      <c r="E95" s="58">
        <f>'3.2.2'!E95+'3.2.3'!E95</f>
        <v>0</v>
      </c>
      <c r="F95" s="58">
        <f>'3.2.2'!F95+'3.2.3'!F95</f>
        <v>0</v>
      </c>
      <c r="G95" s="58">
        <f>'3.2.2'!G95+'3.2.3'!G95</f>
        <v>0</v>
      </c>
      <c r="H95" s="58">
        <f>'3.2.2'!H95+'3.2.3'!H95</f>
        <v>0</v>
      </c>
      <c r="I95" s="58">
        <f>'3.2.2'!I95+'3.2.3'!I95</f>
        <v>0</v>
      </c>
      <c r="J95" s="58">
        <f>'3.2.2'!J95+'3.2.3'!J95</f>
        <v>0</v>
      </c>
      <c r="K95" s="58">
        <f>'3.2.2'!K95+'3.2.3'!K95</f>
        <v>0</v>
      </c>
    </row>
    <row r="96" spans="1:11" ht="17.100000000000001" customHeight="1">
      <c r="A96" s="46">
        <v>91</v>
      </c>
      <c r="B96" s="47" t="s">
        <v>275</v>
      </c>
      <c r="C96" s="48"/>
      <c r="D96" s="54" t="s">
        <v>318</v>
      </c>
      <c r="E96" s="58">
        <f t="shared" ref="E96:K96" si="26">E6+E10+E43</f>
        <v>38.753</v>
      </c>
      <c r="F96" s="58">
        <f t="shared" si="26"/>
        <v>35.313999999999993</v>
      </c>
      <c r="G96" s="58">
        <f t="shared" si="26"/>
        <v>33.081000000000003</v>
      </c>
      <c r="H96" s="58">
        <f t="shared" si="26"/>
        <v>30.116</v>
      </c>
      <c r="I96" s="58">
        <f t="shared" si="26"/>
        <v>31.259000000000004</v>
      </c>
      <c r="J96" s="58">
        <f t="shared" si="26"/>
        <v>31.728000000000002</v>
      </c>
      <c r="K96" s="58">
        <f t="shared" si="26"/>
        <v>31.661999999999999</v>
      </c>
    </row>
    <row r="97" spans="1:11" ht="20.100000000000001" customHeight="1">
      <c r="A97"/>
      <c r="B97"/>
      <c r="C97"/>
      <c r="D97"/>
      <c r="E97" s="59"/>
      <c r="F97" s="59"/>
      <c r="G97" s="59"/>
      <c r="H97" s="59"/>
      <c r="I97" s="59"/>
      <c r="J97" s="59"/>
      <c r="K97" s="59"/>
    </row>
    <row r="98" spans="1:11" ht="12" customHeight="1">
      <c r="A98"/>
      <c r="B98"/>
      <c r="C98"/>
      <c r="D98"/>
      <c r="E98" s="59"/>
      <c r="F98" s="59"/>
      <c r="G98" s="59"/>
      <c r="H98" s="59"/>
      <c r="I98" s="59"/>
      <c r="J98" s="59"/>
      <c r="K98" s="59"/>
    </row>
    <row r="99" spans="1:11" ht="12" customHeight="1">
      <c r="A99"/>
      <c r="B99"/>
      <c r="C99"/>
      <c r="D99"/>
      <c r="E99" s="59"/>
      <c r="F99" s="59"/>
      <c r="G99" s="59"/>
      <c r="H99" s="59"/>
      <c r="I99" s="59"/>
      <c r="J99" s="59"/>
      <c r="K99" s="59"/>
    </row>
    <row r="100" spans="1:11" ht="12" customHeight="1">
      <c r="A100"/>
      <c r="B100"/>
      <c r="C100"/>
      <c r="D100"/>
      <c r="E100" s="13"/>
      <c r="F100" s="13"/>
    </row>
    <row r="101" spans="1:11" ht="12" customHeight="1">
      <c r="A101"/>
      <c r="B101"/>
      <c r="C101"/>
      <c r="D101"/>
      <c r="E101" s="13"/>
      <c r="F101" s="13"/>
    </row>
    <row r="102" spans="1:11" ht="12" customHeight="1">
      <c r="A102"/>
      <c r="B102"/>
      <c r="C102"/>
      <c r="D102"/>
      <c r="E102" s="13"/>
      <c r="F102" s="13"/>
    </row>
    <row r="103" spans="1:11" ht="11.1" customHeight="1">
      <c r="E103" s="13"/>
      <c r="F103" s="13"/>
    </row>
    <row r="104" spans="1:11" ht="11.1" customHeight="1">
      <c r="E104" s="52"/>
      <c r="F104" s="52"/>
    </row>
    <row r="105" spans="1:11" ht="12.75">
      <c r="E105" s="53"/>
      <c r="F105" s="53"/>
    </row>
    <row r="106" spans="1:11">
      <c r="E106" s="13"/>
      <c r="F106" s="13"/>
    </row>
    <row r="107" spans="1:11">
      <c r="E107" s="13"/>
      <c r="F107" s="13"/>
    </row>
    <row r="108" spans="1:11">
      <c r="E108" s="13"/>
      <c r="F108" s="13"/>
    </row>
    <row r="109" spans="1:11">
      <c r="E109" s="13"/>
      <c r="F109" s="13"/>
    </row>
    <row r="110" spans="1:11">
      <c r="E110" s="13"/>
      <c r="F110" s="13"/>
    </row>
    <row r="111" spans="1:11">
      <c r="E111" s="13"/>
      <c r="F111" s="13"/>
    </row>
    <row r="112" spans="1:11">
      <c r="E112" s="13"/>
      <c r="F112" s="13"/>
    </row>
    <row r="113" spans="5:6">
      <c r="E113" s="13"/>
      <c r="F113" s="13"/>
    </row>
    <row r="114" spans="5:6">
      <c r="E114" s="13"/>
      <c r="F114" s="13"/>
    </row>
    <row r="115" spans="5:6">
      <c r="E115" s="13"/>
      <c r="F115" s="13"/>
    </row>
    <row r="116" spans="5:6">
      <c r="E116" s="13"/>
      <c r="F116" s="13"/>
    </row>
    <row r="117" spans="5:6">
      <c r="E117" s="13"/>
      <c r="F117" s="13"/>
    </row>
    <row r="118" spans="5:6">
      <c r="E118" s="13"/>
      <c r="F118" s="13"/>
    </row>
    <row r="119" spans="5:6">
      <c r="E119" s="13"/>
      <c r="F119" s="13"/>
    </row>
    <row r="120" spans="5:6">
      <c r="E120" s="13"/>
      <c r="F120" s="13"/>
    </row>
    <row r="121" spans="5:6">
      <c r="E121" s="13"/>
      <c r="F121" s="13"/>
    </row>
    <row r="122" spans="5:6">
      <c r="E122" s="13"/>
      <c r="F122" s="13"/>
    </row>
    <row r="123" spans="5:6">
      <c r="E123" s="13"/>
      <c r="F123" s="13"/>
    </row>
    <row r="124" spans="5:6">
      <c r="E124" s="13"/>
      <c r="F124" s="13"/>
    </row>
    <row r="125" spans="5:6">
      <c r="E125" s="13"/>
      <c r="F125" s="13"/>
    </row>
    <row r="126" spans="5:6">
      <c r="E126" s="13"/>
      <c r="F126" s="13"/>
    </row>
    <row r="127" spans="5:6">
      <c r="E127" s="13"/>
      <c r="F127" s="13"/>
    </row>
    <row r="128" spans="5:6">
      <c r="E128" s="13"/>
      <c r="F128" s="13"/>
    </row>
    <row r="129" spans="5:6">
      <c r="E129" s="13"/>
      <c r="F129" s="13"/>
    </row>
    <row r="130" spans="5:6">
      <c r="E130" s="13"/>
      <c r="F130" s="13"/>
    </row>
    <row r="131" spans="5:6">
      <c r="E131" s="13"/>
      <c r="F131" s="13"/>
    </row>
    <row r="132" spans="5:6">
      <c r="E132" s="13"/>
      <c r="F132" s="13"/>
    </row>
    <row r="133" spans="5:6">
      <c r="E133" s="13"/>
      <c r="F133" s="13"/>
    </row>
    <row r="134" spans="5:6">
      <c r="E134" s="13"/>
      <c r="F134" s="13"/>
    </row>
    <row r="135" spans="5:6">
      <c r="E135" s="13"/>
      <c r="F135" s="13"/>
    </row>
    <row r="136" spans="5:6">
      <c r="E136" s="13"/>
      <c r="F136" s="13"/>
    </row>
    <row r="137" spans="5:6">
      <c r="E137" s="13"/>
      <c r="F137" s="13"/>
    </row>
    <row r="138" spans="5:6">
      <c r="E138" s="13"/>
      <c r="F138" s="13"/>
    </row>
    <row r="139" spans="5:6">
      <c r="E139" s="13"/>
      <c r="F139" s="13"/>
    </row>
    <row r="140" spans="5:6">
      <c r="E140" s="13"/>
      <c r="F140" s="13"/>
    </row>
    <row r="141" spans="5:6">
      <c r="E141" s="13"/>
      <c r="F141" s="13"/>
    </row>
    <row r="142" spans="5:6">
      <c r="E142" s="13"/>
      <c r="F142" s="13"/>
    </row>
    <row r="143" spans="5:6">
      <c r="E143" s="13"/>
      <c r="F143" s="13"/>
    </row>
    <row r="144" spans="5:6">
      <c r="E144" s="13"/>
      <c r="F144" s="13"/>
    </row>
    <row r="145" spans="5:6">
      <c r="E145" s="13"/>
      <c r="F145" s="13"/>
    </row>
    <row r="146" spans="5:6">
      <c r="E146" s="13"/>
      <c r="F146" s="13"/>
    </row>
    <row r="147" spans="5:6">
      <c r="E147" s="13"/>
      <c r="F147" s="13"/>
    </row>
    <row r="148" spans="5:6">
      <c r="E148" s="13"/>
      <c r="F148" s="13"/>
    </row>
    <row r="149" spans="5:6">
      <c r="E149" s="13"/>
      <c r="F149" s="13"/>
    </row>
    <row r="150" spans="5:6">
      <c r="E150" s="13"/>
      <c r="F150" s="13"/>
    </row>
    <row r="151" spans="5:6">
      <c r="E151" s="13"/>
      <c r="F151" s="13"/>
    </row>
    <row r="152" spans="5:6">
      <c r="E152" s="13"/>
      <c r="F152" s="13"/>
    </row>
    <row r="153" spans="5:6">
      <c r="E153" s="13"/>
      <c r="F153" s="13"/>
    </row>
    <row r="154" spans="5:6">
      <c r="E154" s="13"/>
      <c r="F154" s="13"/>
    </row>
  </sheetData>
  <phoneticPr fontId="6" type="noConversion"/>
  <conditionalFormatting sqref="E104:F104">
    <cfRule type="cellIs" dxfId="29" priority="5" stopIfTrue="1" operator="lessThan">
      <formula>0</formula>
    </cfRule>
  </conditionalFormatting>
  <conditionalFormatting sqref="E6:H106">
    <cfRule type="cellIs" dxfId="28" priority="4" operator="lessThan">
      <formula>0</formula>
    </cfRule>
  </conditionalFormatting>
  <conditionalFormatting sqref="I6:I106">
    <cfRule type="cellIs" dxfId="27" priority="3" operator="lessThan">
      <formula>0</formula>
    </cfRule>
  </conditionalFormatting>
  <conditionalFormatting sqref="J6:J106">
    <cfRule type="cellIs" dxfId="26" priority="2" operator="lessThan">
      <formula>0</formula>
    </cfRule>
  </conditionalFormatting>
  <conditionalFormatting sqref="K6:K106">
    <cfRule type="cellIs" dxfId="25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fitToHeight="2" orientation="portrait" horizontalDpi="300" verticalDpi="300" r:id="rId1"/>
  <headerFooter alignWithMargins="0">
    <oddFooter>&amp;L&amp;"MetaNormalLF-Roman,Standard"&amp;8Statistisches Bundesamt, VGR-Entstehung, August 2017, korrigiert am 6. März 2018</oddFooter>
  </headerFooter>
  <rowBreaks count="1" manualBreakCount="1">
    <brk id="55" max="1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1"/>
  <dimension ref="A1:K154"/>
  <sheetViews>
    <sheetView showGridLines="0" zoomScaleNormal="100" workbookViewId="0">
      <pane xSplit="4" ySplit="5" topLeftCell="E6" activePane="bottomRight" state="frozen"/>
      <selection activeCell="K6" sqref="K6:K144"/>
      <selection pane="topRight" activeCell="K6" sqref="K6:K144"/>
      <selection pane="bottomLeft" activeCell="K6" sqref="K6:K144"/>
      <selection pane="bottomRight"/>
    </sheetView>
  </sheetViews>
  <sheetFormatPr baseColWidth="10" defaultColWidth="8.7109375" defaultRowHeight="11.25"/>
  <cols>
    <col min="1" max="1" width="4.7109375" style="10" customWidth="1"/>
    <col min="2" max="2" width="6.28515625" style="10" customWidth="1"/>
    <col min="3" max="3" width="1.7109375" style="12" customWidth="1"/>
    <col min="4" max="4" width="40.28515625" style="10" customWidth="1"/>
    <col min="5" max="6" width="8.7109375" style="10" customWidth="1"/>
    <col min="7" max="16384" width="8.7109375" style="10"/>
  </cols>
  <sheetData>
    <row r="1" spans="1:11">
      <c r="A1" s="43"/>
    </row>
    <row r="2" spans="1:11" ht="12" customHeight="1">
      <c r="A2" s="55" t="s">
        <v>96</v>
      </c>
      <c r="B2" s="9"/>
      <c r="C2" s="9"/>
      <c r="D2" s="9"/>
    </row>
    <row r="3" spans="1:11" ht="20.100000000000001" customHeight="1">
      <c r="A3" s="44" t="s">
        <v>59</v>
      </c>
      <c r="B3" s="9"/>
      <c r="C3" s="9"/>
      <c r="D3" s="9"/>
    </row>
    <row r="4" spans="1:11" ht="18" customHeight="1">
      <c r="A4" s="14" t="s">
        <v>55</v>
      </c>
      <c r="B4" s="14"/>
      <c r="C4" s="14"/>
      <c r="D4" s="14"/>
    </row>
    <row r="5" spans="1:11" ht="18" customHeight="1">
      <c r="A5" s="41" t="s">
        <v>102</v>
      </c>
      <c r="B5" s="45" t="s">
        <v>131</v>
      </c>
      <c r="C5" s="15"/>
      <c r="D5" s="16" t="s">
        <v>20</v>
      </c>
      <c r="E5" s="11">
        <v>2009</v>
      </c>
      <c r="F5" s="11">
        <v>2010</v>
      </c>
      <c r="G5" s="11">
        <v>2011</v>
      </c>
      <c r="H5" s="11">
        <v>2012</v>
      </c>
      <c r="I5" s="11">
        <v>2013</v>
      </c>
      <c r="J5" s="11">
        <v>2014</v>
      </c>
      <c r="K5" s="11">
        <v>2015</v>
      </c>
    </row>
    <row r="6" spans="1:11" ht="24.95" customHeight="1">
      <c r="A6" s="46">
        <v>1</v>
      </c>
      <c r="B6" s="47" t="s">
        <v>103</v>
      </c>
      <c r="C6" s="48"/>
      <c r="D6" s="49" t="s">
        <v>132</v>
      </c>
      <c r="E6" s="58">
        <f t="shared" ref="E6:K6" si="0">E7+E8+E9</f>
        <v>5.0000000000000001E-3</v>
      </c>
      <c r="F6" s="58">
        <f t="shared" si="0"/>
        <v>0</v>
      </c>
      <c r="G6" s="58">
        <f t="shared" si="0"/>
        <v>2E-3</v>
      </c>
      <c r="H6" s="58">
        <f t="shared" si="0"/>
        <v>2E-3</v>
      </c>
      <c r="I6" s="58">
        <f t="shared" si="0"/>
        <v>2E-3</v>
      </c>
      <c r="J6" s="58">
        <f t="shared" si="0"/>
        <v>2E-3</v>
      </c>
      <c r="K6" s="58">
        <f t="shared" si="0"/>
        <v>2E-3</v>
      </c>
    </row>
    <row r="7" spans="1:11" ht="12" customHeight="1">
      <c r="A7" s="46">
        <v>2</v>
      </c>
      <c r="B7" s="47" t="s">
        <v>104</v>
      </c>
      <c r="C7" s="48"/>
      <c r="D7" s="49" t="s">
        <v>133</v>
      </c>
      <c r="E7" s="58">
        <v>5.0000000000000001E-3</v>
      </c>
      <c r="F7" s="58">
        <v>0</v>
      </c>
      <c r="G7" s="58">
        <v>2E-3</v>
      </c>
      <c r="H7" s="58">
        <v>2E-3</v>
      </c>
      <c r="I7" s="58">
        <v>2E-3</v>
      </c>
      <c r="J7" s="58">
        <v>2E-3</v>
      </c>
      <c r="K7" s="58">
        <v>2E-3</v>
      </c>
    </row>
    <row r="8" spans="1:11" ht="12" customHeight="1">
      <c r="A8" s="46">
        <v>3</v>
      </c>
      <c r="B8" s="47" t="s">
        <v>105</v>
      </c>
      <c r="C8" s="48"/>
      <c r="D8" s="49" t="s">
        <v>134</v>
      </c>
      <c r="E8" s="58">
        <v>0</v>
      </c>
      <c r="F8" s="58"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</row>
    <row r="9" spans="1:11" ht="12" customHeight="1">
      <c r="A9" s="46">
        <v>4</v>
      </c>
      <c r="B9" s="47" t="s">
        <v>135</v>
      </c>
      <c r="C9" s="48"/>
      <c r="D9" s="49" t="s">
        <v>136</v>
      </c>
      <c r="E9" s="58">
        <v>0</v>
      </c>
      <c r="F9" s="58">
        <v>0</v>
      </c>
      <c r="G9" s="58">
        <v>0</v>
      </c>
      <c r="H9" s="58">
        <v>0</v>
      </c>
      <c r="I9" s="58">
        <v>0</v>
      </c>
      <c r="J9" s="58">
        <v>0</v>
      </c>
      <c r="K9" s="58">
        <v>0</v>
      </c>
    </row>
    <row r="10" spans="1:11" ht="17.100000000000001" customHeight="1">
      <c r="A10" s="46">
        <v>5</v>
      </c>
      <c r="B10" s="47" t="s">
        <v>137</v>
      </c>
      <c r="C10" s="48"/>
      <c r="D10" s="49" t="s">
        <v>21</v>
      </c>
      <c r="E10" s="58">
        <f t="shared" ref="E10:K10" si="1">E11+E42</f>
        <v>0.13200000000000001</v>
      </c>
      <c r="F10" s="58">
        <f t="shared" si="1"/>
        <v>0.61</v>
      </c>
      <c r="G10" s="58">
        <f t="shared" si="1"/>
        <v>0.61399999999999999</v>
      </c>
      <c r="H10" s="58">
        <f t="shared" si="1"/>
        <v>7.8E-2</v>
      </c>
      <c r="I10" s="58">
        <f t="shared" si="1"/>
        <v>0.08</v>
      </c>
      <c r="J10" s="58">
        <f t="shared" si="1"/>
        <v>0.05</v>
      </c>
      <c r="K10" s="58">
        <f t="shared" si="1"/>
        <v>0.67700000000000005</v>
      </c>
    </row>
    <row r="11" spans="1:11" ht="17.100000000000001" customHeight="1">
      <c r="A11" s="46">
        <v>6</v>
      </c>
      <c r="B11" s="47" t="s">
        <v>138</v>
      </c>
      <c r="C11" s="48"/>
      <c r="D11" s="49" t="s">
        <v>22</v>
      </c>
      <c r="E11" s="58">
        <f t="shared" ref="E11:K11" si="2">E12+E13+E38+E39</f>
        <v>0.13200000000000001</v>
      </c>
      <c r="F11" s="58">
        <f t="shared" si="2"/>
        <v>0.61</v>
      </c>
      <c r="G11" s="58">
        <f t="shared" si="2"/>
        <v>0.61399999999999999</v>
      </c>
      <c r="H11" s="58">
        <f t="shared" si="2"/>
        <v>7.8E-2</v>
      </c>
      <c r="I11" s="58">
        <f t="shared" si="2"/>
        <v>0.08</v>
      </c>
      <c r="J11" s="58">
        <f t="shared" si="2"/>
        <v>0.05</v>
      </c>
      <c r="K11" s="58">
        <f t="shared" si="2"/>
        <v>0.67700000000000005</v>
      </c>
    </row>
    <row r="12" spans="1:11" ht="17.100000000000001" customHeight="1">
      <c r="A12" s="46">
        <v>7</v>
      </c>
      <c r="B12" s="47" t="s">
        <v>106</v>
      </c>
      <c r="C12" s="48"/>
      <c r="D12" s="49" t="s">
        <v>139</v>
      </c>
      <c r="E12" s="58">
        <v>0</v>
      </c>
      <c r="F12" s="58">
        <v>0</v>
      </c>
      <c r="G12" s="58">
        <v>0</v>
      </c>
      <c r="H12" s="58">
        <v>0</v>
      </c>
      <c r="I12" s="58">
        <v>0</v>
      </c>
      <c r="J12" s="58">
        <v>0</v>
      </c>
      <c r="K12" s="58">
        <v>0</v>
      </c>
    </row>
    <row r="13" spans="1:11" ht="12" customHeight="1">
      <c r="A13" s="46">
        <v>8</v>
      </c>
      <c r="B13" s="47" t="s">
        <v>107</v>
      </c>
      <c r="C13" s="48"/>
      <c r="D13" s="49" t="s">
        <v>140</v>
      </c>
      <c r="E13" s="58">
        <f t="shared" ref="E13:K13" si="3">E14+E15+E16+E20+E21+E22+E23+E26+SUM(E29:E32)+E35</f>
        <v>0.13100000000000001</v>
      </c>
      <c r="F13" s="58">
        <f t="shared" si="3"/>
        <v>0.61</v>
      </c>
      <c r="G13" s="58">
        <f t="shared" si="3"/>
        <v>0.61399999999999999</v>
      </c>
      <c r="H13" s="58">
        <f t="shared" si="3"/>
        <v>7.8E-2</v>
      </c>
      <c r="I13" s="58">
        <f t="shared" si="3"/>
        <v>0.08</v>
      </c>
      <c r="J13" s="58">
        <f t="shared" si="3"/>
        <v>0.05</v>
      </c>
      <c r="K13" s="58">
        <f t="shared" si="3"/>
        <v>0.67700000000000005</v>
      </c>
    </row>
    <row r="14" spans="1:11" ht="17.100000000000001" customHeight="1">
      <c r="A14" s="46">
        <v>9</v>
      </c>
      <c r="B14" s="47" t="s">
        <v>108</v>
      </c>
      <c r="C14" s="48"/>
      <c r="D14" s="49" t="s">
        <v>141</v>
      </c>
      <c r="E14" s="58">
        <v>0.13100000000000001</v>
      </c>
      <c r="F14" s="58">
        <v>0.11</v>
      </c>
      <c r="G14" s="58">
        <v>9.5000000000000001E-2</v>
      </c>
      <c r="H14" s="58">
        <v>7.8E-2</v>
      </c>
      <c r="I14" s="58">
        <v>0.08</v>
      </c>
      <c r="J14" s="58">
        <v>0.05</v>
      </c>
      <c r="K14" s="58">
        <v>5.3999999999999999E-2</v>
      </c>
    </row>
    <row r="15" spans="1:11" ht="12" customHeight="1">
      <c r="A15" s="46">
        <v>10</v>
      </c>
      <c r="B15" s="47" t="s">
        <v>109</v>
      </c>
      <c r="C15" s="48"/>
      <c r="D15" s="49" t="s">
        <v>142</v>
      </c>
      <c r="E15" s="58">
        <v>0</v>
      </c>
      <c r="F15" s="58">
        <v>0</v>
      </c>
      <c r="G15" s="58">
        <v>0</v>
      </c>
      <c r="H15" s="58">
        <v>0</v>
      </c>
      <c r="I15" s="58">
        <v>0</v>
      </c>
      <c r="J15" s="58">
        <v>0</v>
      </c>
      <c r="K15" s="58">
        <v>0</v>
      </c>
    </row>
    <row r="16" spans="1:11" ht="12" customHeight="1">
      <c r="A16" s="46">
        <v>11</v>
      </c>
      <c r="B16" s="47" t="s">
        <v>143</v>
      </c>
      <c r="C16" s="48"/>
      <c r="D16" s="49" t="s">
        <v>144</v>
      </c>
      <c r="E16" s="58">
        <f t="shared" ref="E16:K16" si="4">SUM(E17:E19)</f>
        <v>0</v>
      </c>
      <c r="F16" s="58">
        <f t="shared" si="4"/>
        <v>0</v>
      </c>
      <c r="G16" s="58">
        <f t="shared" si="4"/>
        <v>0</v>
      </c>
      <c r="H16" s="58">
        <f t="shared" si="4"/>
        <v>0</v>
      </c>
      <c r="I16" s="58">
        <f t="shared" si="4"/>
        <v>0</v>
      </c>
      <c r="J16" s="58">
        <f t="shared" si="4"/>
        <v>0</v>
      </c>
      <c r="K16" s="58">
        <f t="shared" si="4"/>
        <v>0</v>
      </c>
    </row>
    <row r="17" spans="1:11" ht="12" customHeight="1">
      <c r="A17" s="46">
        <v>12</v>
      </c>
      <c r="B17" s="47" t="s">
        <v>145</v>
      </c>
      <c r="C17" s="48"/>
      <c r="D17" s="49" t="s">
        <v>146</v>
      </c>
      <c r="E17" s="58">
        <v>0</v>
      </c>
      <c r="F17" s="58">
        <v>0</v>
      </c>
      <c r="G17" s="58">
        <v>0</v>
      </c>
      <c r="H17" s="58">
        <v>0</v>
      </c>
      <c r="I17" s="58">
        <v>0</v>
      </c>
      <c r="J17" s="58">
        <v>0</v>
      </c>
      <c r="K17" s="58">
        <v>0</v>
      </c>
    </row>
    <row r="18" spans="1:11" ht="17.100000000000001" customHeight="1">
      <c r="A18" s="46">
        <v>13</v>
      </c>
      <c r="B18" s="47" t="s">
        <v>147</v>
      </c>
      <c r="C18" s="48"/>
      <c r="D18" s="49" t="s">
        <v>148</v>
      </c>
      <c r="E18" s="58">
        <v>0</v>
      </c>
      <c r="F18" s="58">
        <v>0</v>
      </c>
      <c r="G18" s="58">
        <v>0</v>
      </c>
      <c r="H18" s="58">
        <v>0</v>
      </c>
      <c r="I18" s="58">
        <v>0</v>
      </c>
      <c r="J18" s="58">
        <v>0</v>
      </c>
      <c r="K18" s="58">
        <v>0</v>
      </c>
    </row>
    <row r="19" spans="1:11" ht="12" customHeight="1">
      <c r="A19" s="46">
        <v>14</v>
      </c>
      <c r="B19" s="47" t="s">
        <v>149</v>
      </c>
      <c r="C19" s="48"/>
      <c r="D19" s="49" t="s">
        <v>150</v>
      </c>
      <c r="E19" s="58">
        <v>0</v>
      </c>
      <c r="F19" s="58">
        <v>0</v>
      </c>
      <c r="G19" s="58">
        <v>0</v>
      </c>
      <c r="H19" s="58">
        <v>0</v>
      </c>
      <c r="I19" s="58">
        <v>0</v>
      </c>
      <c r="J19" s="58">
        <v>0</v>
      </c>
      <c r="K19" s="58">
        <v>0</v>
      </c>
    </row>
    <row r="20" spans="1:11" ht="12" customHeight="1">
      <c r="A20" s="46">
        <v>15</v>
      </c>
      <c r="B20" s="47" t="s">
        <v>151</v>
      </c>
      <c r="C20" s="48"/>
      <c r="D20" s="49" t="s">
        <v>152</v>
      </c>
      <c r="E20" s="58">
        <v>0</v>
      </c>
      <c r="F20" s="58">
        <v>0</v>
      </c>
      <c r="G20" s="58">
        <v>0</v>
      </c>
      <c r="H20" s="58">
        <v>0</v>
      </c>
      <c r="I20" s="58">
        <v>0</v>
      </c>
      <c r="J20" s="58">
        <v>0</v>
      </c>
      <c r="K20" s="58">
        <v>0</v>
      </c>
    </row>
    <row r="21" spans="1:11" ht="17.100000000000001" customHeight="1">
      <c r="A21" s="46">
        <v>16</v>
      </c>
      <c r="B21" s="47" t="s">
        <v>153</v>
      </c>
      <c r="C21" s="48"/>
      <c r="D21" s="49" t="s">
        <v>154</v>
      </c>
      <c r="E21" s="58">
        <v>0</v>
      </c>
      <c r="F21" s="58">
        <v>0</v>
      </c>
      <c r="G21" s="58">
        <v>0</v>
      </c>
      <c r="H21" s="58">
        <v>0</v>
      </c>
      <c r="I21" s="58">
        <v>0</v>
      </c>
      <c r="J21" s="58">
        <v>0</v>
      </c>
      <c r="K21" s="58">
        <v>0</v>
      </c>
    </row>
    <row r="22" spans="1:11" ht="12" customHeight="1">
      <c r="A22" s="46">
        <v>17</v>
      </c>
      <c r="B22" s="47" t="s">
        <v>155</v>
      </c>
      <c r="C22" s="48"/>
      <c r="D22" s="49" t="s">
        <v>156</v>
      </c>
      <c r="E22" s="58">
        <v>0</v>
      </c>
      <c r="F22" s="58">
        <v>0</v>
      </c>
      <c r="G22" s="58">
        <v>0</v>
      </c>
      <c r="H22" s="58">
        <v>0</v>
      </c>
      <c r="I22" s="58">
        <v>0</v>
      </c>
      <c r="J22" s="58">
        <v>0</v>
      </c>
      <c r="K22" s="58">
        <v>0</v>
      </c>
    </row>
    <row r="23" spans="1:11" ht="12" customHeight="1">
      <c r="A23" s="46">
        <v>18</v>
      </c>
      <c r="B23" s="47" t="s">
        <v>157</v>
      </c>
      <c r="C23" s="48"/>
      <c r="D23" s="49" t="s">
        <v>158</v>
      </c>
      <c r="E23" s="58">
        <f t="shared" ref="E23:K23" si="5">SUM(E24:E25)</f>
        <v>0</v>
      </c>
      <c r="F23" s="58">
        <f t="shared" si="5"/>
        <v>0</v>
      </c>
      <c r="G23" s="58">
        <f t="shared" si="5"/>
        <v>0</v>
      </c>
      <c r="H23" s="58">
        <f t="shared" si="5"/>
        <v>0</v>
      </c>
      <c r="I23" s="58">
        <f t="shared" si="5"/>
        <v>0</v>
      </c>
      <c r="J23" s="58">
        <f t="shared" si="5"/>
        <v>0</v>
      </c>
      <c r="K23" s="58">
        <f t="shared" si="5"/>
        <v>0</v>
      </c>
    </row>
    <row r="24" spans="1:11" ht="12" customHeight="1">
      <c r="A24" s="46">
        <v>19</v>
      </c>
      <c r="B24" s="47" t="s">
        <v>159</v>
      </c>
      <c r="C24" s="48"/>
      <c r="D24" s="49" t="s">
        <v>160</v>
      </c>
      <c r="E24" s="58">
        <v>0</v>
      </c>
      <c r="F24" s="58">
        <v>0</v>
      </c>
      <c r="G24" s="58">
        <v>0</v>
      </c>
      <c r="H24" s="58">
        <v>0</v>
      </c>
      <c r="I24" s="58">
        <v>0</v>
      </c>
      <c r="J24" s="58">
        <v>0</v>
      </c>
      <c r="K24" s="58">
        <v>0</v>
      </c>
    </row>
    <row r="25" spans="1:11" ht="17.100000000000001" customHeight="1">
      <c r="A25" s="46">
        <v>20</v>
      </c>
      <c r="B25" s="47" t="s">
        <v>161</v>
      </c>
      <c r="C25" s="48"/>
      <c r="D25" s="49" t="s">
        <v>162</v>
      </c>
      <c r="E25" s="58">
        <v>0</v>
      </c>
      <c r="F25" s="58">
        <v>0</v>
      </c>
      <c r="G25" s="58">
        <v>0</v>
      </c>
      <c r="H25" s="58">
        <v>0</v>
      </c>
      <c r="I25" s="58">
        <v>0</v>
      </c>
      <c r="J25" s="58">
        <v>0</v>
      </c>
      <c r="K25" s="58">
        <v>0</v>
      </c>
    </row>
    <row r="26" spans="1:11" ht="12" customHeight="1">
      <c r="A26" s="46">
        <v>21</v>
      </c>
      <c r="B26" s="47" t="s">
        <v>163</v>
      </c>
      <c r="C26" s="48"/>
      <c r="D26" s="49" t="s">
        <v>164</v>
      </c>
      <c r="E26" s="58">
        <f t="shared" ref="E26:K26" si="6">SUM(E27:E28)</f>
        <v>0</v>
      </c>
      <c r="F26" s="58">
        <f t="shared" si="6"/>
        <v>0</v>
      </c>
      <c r="G26" s="58">
        <f t="shared" si="6"/>
        <v>0</v>
      </c>
      <c r="H26" s="58">
        <f t="shared" si="6"/>
        <v>0</v>
      </c>
      <c r="I26" s="58">
        <f t="shared" si="6"/>
        <v>0</v>
      </c>
      <c r="J26" s="58">
        <f t="shared" si="6"/>
        <v>0</v>
      </c>
      <c r="K26" s="58">
        <f t="shared" si="6"/>
        <v>0</v>
      </c>
    </row>
    <row r="27" spans="1:11" ht="12" customHeight="1">
      <c r="A27" s="46">
        <v>22</v>
      </c>
      <c r="B27" s="47">
        <v>24</v>
      </c>
      <c r="C27" s="48"/>
      <c r="D27" s="49" t="s">
        <v>165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</row>
    <row r="28" spans="1:11" ht="17.100000000000001" customHeight="1">
      <c r="A28" s="46">
        <v>23</v>
      </c>
      <c r="B28" s="47">
        <v>25</v>
      </c>
      <c r="C28" s="48"/>
      <c r="D28" s="49" t="s">
        <v>166</v>
      </c>
      <c r="E28" s="58">
        <v>0</v>
      </c>
      <c r="F28" s="58">
        <v>0</v>
      </c>
      <c r="G28" s="58">
        <v>0</v>
      </c>
      <c r="H28" s="58">
        <v>0</v>
      </c>
      <c r="I28" s="58">
        <v>0</v>
      </c>
      <c r="J28" s="58">
        <v>0</v>
      </c>
      <c r="K28" s="58">
        <v>0</v>
      </c>
    </row>
    <row r="29" spans="1:11" ht="17.100000000000001" customHeight="1">
      <c r="A29" s="46">
        <v>24</v>
      </c>
      <c r="B29" s="47" t="s">
        <v>167</v>
      </c>
      <c r="C29" s="48"/>
      <c r="D29" s="49" t="s">
        <v>168</v>
      </c>
      <c r="E29" s="58">
        <v>0</v>
      </c>
      <c r="F29" s="58">
        <v>0</v>
      </c>
      <c r="G29" s="58">
        <v>0</v>
      </c>
      <c r="H29" s="58">
        <v>0</v>
      </c>
      <c r="I29" s="58">
        <v>0</v>
      </c>
      <c r="J29" s="58">
        <v>0</v>
      </c>
      <c r="K29" s="58">
        <v>0</v>
      </c>
    </row>
    <row r="30" spans="1:11" ht="17.100000000000001" customHeight="1">
      <c r="A30" s="46">
        <v>25</v>
      </c>
      <c r="B30" s="47" t="s">
        <v>169</v>
      </c>
      <c r="C30" s="48"/>
      <c r="D30" s="49" t="s">
        <v>170</v>
      </c>
      <c r="E30" s="58">
        <v>0</v>
      </c>
      <c r="F30" s="58">
        <v>0</v>
      </c>
      <c r="G30" s="58">
        <v>0</v>
      </c>
      <c r="H30" s="58">
        <v>0</v>
      </c>
      <c r="I30" s="58">
        <v>0</v>
      </c>
      <c r="J30" s="58">
        <v>0</v>
      </c>
      <c r="K30" s="58">
        <v>0</v>
      </c>
    </row>
    <row r="31" spans="1:11" ht="12" customHeight="1">
      <c r="A31" s="46">
        <v>26</v>
      </c>
      <c r="B31" s="47" t="s">
        <v>171</v>
      </c>
      <c r="C31" s="48"/>
      <c r="D31" s="49" t="s">
        <v>172</v>
      </c>
      <c r="E31" s="58">
        <v>0</v>
      </c>
      <c r="F31" s="58">
        <v>0</v>
      </c>
      <c r="G31" s="58">
        <v>0</v>
      </c>
      <c r="H31" s="58">
        <v>0</v>
      </c>
      <c r="I31" s="58">
        <v>0</v>
      </c>
      <c r="J31" s="58">
        <v>0</v>
      </c>
      <c r="K31" s="58">
        <v>0</v>
      </c>
    </row>
    <row r="32" spans="1:11" ht="12" customHeight="1">
      <c r="A32" s="46">
        <v>27</v>
      </c>
      <c r="B32" s="47" t="s">
        <v>173</v>
      </c>
      <c r="C32" s="48"/>
      <c r="D32" s="49" t="s">
        <v>174</v>
      </c>
      <c r="E32" s="58">
        <f t="shared" ref="E32:K32" si="7">SUM(E33:E34)</f>
        <v>0</v>
      </c>
      <c r="F32" s="58">
        <f t="shared" si="7"/>
        <v>0.5</v>
      </c>
      <c r="G32" s="58">
        <f t="shared" si="7"/>
        <v>0.51900000000000002</v>
      </c>
      <c r="H32" s="58">
        <f t="shared" si="7"/>
        <v>0</v>
      </c>
      <c r="I32" s="58">
        <f t="shared" si="7"/>
        <v>0</v>
      </c>
      <c r="J32" s="58">
        <f t="shared" si="7"/>
        <v>0</v>
      </c>
      <c r="K32" s="58">
        <f t="shared" si="7"/>
        <v>0.623</v>
      </c>
    </row>
    <row r="33" spans="1:11" ht="17.100000000000001" customHeight="1">
      <c r="A33" s="46">
        <v>28</v>
      </c>
      <c r="B33" s="47" t="s">
        <v>175</v>
      </c>
      <c r="C33" s="48"/>
      <c r="D33" s="49" t="s">
        <v>176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</row>
    <row r="34" spans="1:11" ht="17.100000000000001" customHeight="1">
      <c r="A34" s="46">
        <v>29</v>
      </c>
      <c r="B34" s="47" t="s">
        <v>177</v>
      </c>
      <c r="C34" s="48"/>
      <c r="D34" s="49" t="s">
        <v>178</v>
      </c>
      <c r="E34" s="58">
        <v>0</v>
      </c>
      <c r="F34" s="58">
        <v>0.5</v>
      </c>
      <c r="G34" s="58">
        <v>0.51900000000000002</v>
      </c>
      <c r="H34" s="58">
        <v>0</v>
      </c>
      <c r="I34" s="58">
        <v>0</v>
      </c>
      <c r="J34" s="58">
        <v>0</v>
      </c>
      <c r="K34" s="58">
        <v>0.623</v>
      </c>
    </row>
    <row r="35" spans="1:11" ht="17.100000000000001" customHeight="1">
      <c r="A35" s="46">
        <v>30</v>
      </c>
      <c r="B35" s="47" t="s">
        <v>179</v>
      </c>
      <c r="C35" s="48"/>
      <c r="D35" s="49" t="s">
        <v>180</v>
      </c>
      <c r="E35" s="58">
        <f t="shared" ref="E35:K35" si="8">SUM(E36:E37)</f>
        <v>0</v>
      </c>
      <c r="F35" s="58">
        <f t="shared" si="8"/>
        <v>0</v>
      </c>
      <c r="G35" s="58">
        <f t="shared" si="8"/>
        <v>0</v>
      </c>
      <c r="H35" s="58">
        <f t="shared" si="8"/>
        <v>0</v>
      </c>
      <c r="I35" s="58">
        <f t="shared" si="8"/>
        <v>0</v>
      </c>
      <c r="J35" s="58">
        <f t="shared" si="8"/>
        <v>0</v>
      </c>
      <c r="K35" s="58">
        <f t="shared" si="8"/>
        <v>0</v>
      </c>
    </row>
    <row r="36" spans="1:11" ht="17.100000000000001" customHeight="1">
      <c r="A36" s="46">
        <v>31</v>
      </c>
      <c r="B36" s="47" t="s">
        <v>181</v>
      </c>
      <c r="C36" s="48"/>
      <c r="D36" s="49" t="s">
        <v>182</v>
      </c>
      <c r="E36" s="58">
        <v>0</v>
      </c>
      <c r="F36" s="58"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</row>
    <row r="37" spans="1:11" ht="17.100000000000001" customHeight="1">
      <c r="A37" s="46">
        <v>32</v>
      </c>
      <c r="B37" s="47">
        <v>33</v>
      </c>
      <c r="C37" s="48"/>
      <c r="D37" s="49" t="s">
        <v>183</v>
      </c>
      <c r="E37" s="58">
        <v>0</v>
      </c>
      <c r="F37" s="58">
        <v>0</v>
      </c>
      <c r="G37" s="58">
        <v>0</v>
      </c>
      <c r="H37" s="58">
        <v>0</v>
      </c>
      <c r="I37" s="58">
        <v>0</v>
      </c>
      <c r="J37" s="58">
        <v>0</v>
      </c>
      <c r="K37" s="58">
        <v>0</v>
      </c>
    </row>
    <row r="38" spans="1:11" ht="12" customHeight="1">
      <c r="A38" s="46">
        <v>33</v>
      </c>
      <c r="B38" s="47" t="s">
        <v>110</v>
      </c>
      <c r="C38" s="48"/>
      <c r="D38" s="49" t="s">
        <v>184</v>
      </c>
      <c r="E38" s="58">
        <v>1E-3</v>
      </c>
      <c r="F38" s="58">
        <v>0</v>
      </c>
      <c r="G38" s="58">
        <v>0</v>
      </c>
      <c r="H38" s="58">
        <v>0</v>
      </c>
      <c r="I38" s="58">
        <v>0</v>
      </c>
      <c r="J38" s="58">
        <v>0</v>
      </c>
      <c r="K38" s="58">
        <v>0</v>
      </c>
    </row>
    <row r="39" spans="1:11" ht="12" customHeight="1">
      <c r="A39" s="46">
        <v>34</v>
      </c>
      <c r="B39" s="47" t="s">
        <v>111</v>
      </c>
      <c r="C39" s="48"/>
      <c r="D39" s="49" t="s">
        <v>185</v>
      </c>
      <c r="E39" s="58">
        <f t="shared" ref="E39:K39" si="9">SUM(E40:E41)</f>
        <v>0</v>
      </c>
      <c r="F39" s="58">
        <f t="shared" si="9"/>
        <v>0</v>
      </c>
      <c r="G39" s="58">
        <f t="shared" si="9"/>
        <v>0</v>
      </c>
      <c r="H39" s="58">
        <f t="shared" si="9"/>
        <v>0</v>
      </c>
      <c r="I39" s="58">
        <f t="shared" si="9"/>
        <v>0</v>
      </c>
      <c r="J39" s="58">
        <f t="shared" si="9"/>
        <v>0</v>
      </c>
      <c r="K39" s="58">
        <f t="shared" si="9"/>
        <v>0</v>
      </c>
    </row>
    <row r="40" spans="1:11" ht="17.100000000000001" customHeight="1">
      <c r="A40" s="46">
        <v>35</v>
      </c>
      <c r="B40" s="47" t="s">
        <v>186</v>
      </c>
      <c r="C40" s="48"/>
      <c r="D40" s="49" t="s">
        <v>187</v>
      </c>
      <c r="E40" s="58">
        <v>0</v>
      </c>
      <c r="F40" s="58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ht="17.100000000000001" customHeight="1">
      <c r="A41" s="46">
        <v>36</v>
      </c>
      <c r="B41" s="47" t="s">
        <v>188</v>
      </c>
      <c r="C41" s="48"/>
      <c r="D41" s="49" t="s">
        <v>189</v>
      </c>
      <c r="E41" s="58">
        <v>0</v>
      </c>
      <c r="F41" s="58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ht="12" customHeight="1">
      <c r="A42" s="46">
        <v>37</v>
      </c>
      <c r="B42" s="47" t="s">
        <v>112</v>
      </c>
      <c r="C42" s="48"/>
      <c r="D42" s="49" t="s">
        <v>23</v>
      </c>
      <c r="E42" s="58">
        <v>0</v>
      </c>
      <c r="F42" s="58">
        <v>0</v>
      </c>
      <c r="G42" s="58">
        <v>0</v>
      </c>
      <c r="H42" s="58">
        <v>0</v>
      </c>
      <c r="I42" s="58">
        <v>0</v>
      </c>
      <c r="J42" s="58">
        <v>0</v>
      </c>
      <c r="K42" s="58">
        <v>0</v>
      </c>
    </row>
    <row r="43" spans="1:11" ht="12" customHeight="1">
      <c r="A43" s="46">
        <v>38</v>
      </c>
      <c r="B43" s="47" t="s">
        <v>190</v>
      </c>
      <c r="C43" s="48"/>
      <c r="D43" s="49" t="s">
        <v>24</v>
      </c>
      <c r="E43" s="58">
        <f t="shared" ref="E43:K43" si="10">E44+E56+E62+E66+E67+E81+E87</f>
        <v>10.599</v>
      </c>
      <c r="F43" s="58">
        <f t="shared" si="10"/>
        <v>7.3520000000000003</v>
      </c>
      <c r="G43" s="58">
        <f t="shared" si="10"/>
        <v>6.3719999999999999</v>
      </c>
      <c r="H43" s="58">
        <f t="shared" si="10"/>
        <v>6.3850000000000007</v>
      </c>
      <c r="I43" s="58">
        <f t="shared" si="10"/>
        <v>6.6710000000000003</v>
      </c>
      <c r="J43" s="58">
        <f t="shared" si="10"/>
        <v>6.702</v>
      </c>
      <c r="K43" s="58">
        <f t="shared" si="10"/>
        <v>6.8840000000000003</v>
      </c>
    </row>
    <row r="44" spans="1:11" ht="12" customHeight="1">
      <c r="A44" s="46">
        <v>39</v>
      </c>
      <c r="B44" s="47" t="s">
        <v>113</v>
      </c>
      <c r="C44" s="48"/>
      <c r="D44" s="49" t="s">
        <v>191</v>
      </c>
      <c r="E44" s="58">
        <f t="shared" ref="E44:K44" si="11">E45+E49+E55</f>
        <v>10.573</v>
      </c>
      <c r="F44" s="58">
        <f t="shared" si="11"/>
        <v>7.3230000000000004</v>
      </c>
      <c r="G44" s="58">
        <f t="shared" si="11"/>
        <v>6.3460000000000001</v>
      </c>
      <c r="H44" s="58">
        <f t="shared" si="11"/>
        <v>6.3580000000000005</v>
      </c>
      <c r="I44" s="58">
        <f t="shared" si="11"/>
        <v>6.6440000000000001</v>
      </c>
      <c r="J44" s="58">
        <f t="shared" si="11"/>
        <v>6.6740000000000004</v>
      </c>
      <c r="K44" s="58">
        <f t="shared" si="11"/>
        <v>6.8550000000000004</v>
      </c>
    </row>
    <row r="45" spans="1:11" ht="12" customHeight="1">
      <c r="A45" s="46">
        <v>40</v>
      </c>
      <c r="B45" s="47" t="s">
        <v>114</v>
      </c>
      <c r="C45" s="48"/>
      <c r="D45" s="49" t="s">
        <v>192</v>
      </c>
      <c r="E45" s="58">
        <f t="shared" ref="E45:K45" si="12">SUM(E46:E48)</f>
        <v>4.1619999999999999</v>
      </c>
      <c r="F45" s="58">
        <f t="shared" si="12"/>
        <v>0.76700000000000002</v>
      </c>
      <c r="G45" s="58">
        <f t="shared" si="12"/>
        <v>0.03</v>
      </c>
      <c r="H45" s="58">
        <f t="shared" si="12"/>
        <v>6.0000000000000001E-3</v>
      </c>
      <c r="I45" s="58">
        <f t="shared" si="12"/>
        <v>2E-3</v>
      </c>
      <c r="J45" s="58">
        <f t="shared" si="12"/>
        <v>0</v>
      </c>
      <c r="K45" s="58">
        <f t="shared" si="12"/>
        <v>0</v>
      </c>
    </row>
    <row r="46" spans="1:11" ht="17.100000000000001" customHeight="1">
      <c r="A46" s="46">
        <v>41</v>
      </c>
      <c r="B46" s="47" t="s">
        <v>193</v>
      </c>
      <c r="C46" s="48"/>
      <c r="D46" s="49" t="s">
        <v>194</v>
      </c>
      <c r="E46" s="58">
        <v>4.1159999999999997</v>
      </c>
      <c r="F46" s="58">
        <v>0.73099999999999998</v>
      </c>
      <c r="G46" s="58">
        <v>0</v>
      </c>
      <c r="H46" s="58">
        <v>0</v>
      </c>
      <c r="I46" s="58">
        <v>0</v>
      </c>
      <c r="J46" s="58">
        <v>0</v>
      </c>
      <c r="K46" s="58">
        <v>0</v>
      </c>
    </row>
    <row r="47" spans="1:11" ht="12" customHeight="1">
      <c r="A47" s="46">
        <v>42</v>
      </c>
      <c r="B47" s="47" t="s">
        <v>195</v>
      </c>
      <c r="C47" s="48"/>
      <c r="D47" s="49" t="s">
        <v>196</v>
      </c>
      <c r="E47" s="58">
        <v>4.5999999999999999E-2</v>
      </c>
      <c r="F47" s="58">
        <v>3.5999999999999997E-2</v>
      </c>
      <c r="G47" s="58">
        <v>0.03</v>
      </c>
      <c r="H47" s="58">
        <v>6.0000000000000001E-3</v>
      </c>
      <c r="I47" s="58">
        <v>2E-3</v>
      </c>
      <c r="J47" s="58">
        <v>0</v>
      </c>
      <c r="K47" s="58">
        <v>0</v>
      </c>
    </row>
    <row r="48" spans="1:11" ht="12" customHeight="1">
      <c r="A48" s="46">
        <v>43</v>
      </c>
      <c r="B48" s="47" t="s">
        <v>307</v>
      </c>
      <c r="C48" s="48"/>
      <c r="D48" s="49" t="s">
        <v>197</v>
      </c>
      <c r="E48" s="58">
        <v>0</v>
      </c>
      <c r="F48" s="58">
        <v>0</v>
      </c>
      <c r="G48" s="58">
        <v>0</v>
      </c>
      <c r="H48" s="58">
        <v>0</v>
      </c>
      <c r="I48" s="58">
        <v>0</v>
      </c>
      <c r="J48" s="58">
        <v>0</v>
      </c>
      <c r="K48" s="58">
        <v>0</v>
      </c>
    </row>
    <row r="49" spans="1:11" ht="17.100000000000001" customHeight="1">
      <c r="A49" s="46">
        <v>44</v>
      </c>
      <c r="B49" s="47" t="s">
        <v>115</v>
      </c>
      <c r="C49" s="48"/>
      <c r="D49" s="49" t="s">
        <v>198</v>
      </c>
      <c r="E49" s="58">
        <f t="shared" ref="E49:K49" si="13">SUM(E50:E54)</f>
        <v>6.4109999999999996</v>
      </c>
      <c r="F49" s="58">
        <f t="shared" si="13"/>
        <v>6.556</v>
      </c>
      <c r="G49" s="58">
        <f t="shared" si="13"/>
        <v>6.3159999999999998</v>
      </c>
      <c r="H49" s="58">
        <f t="shared" si="13"/>
        <v>6.3520000000000003</v>
      </c>
      <c r="I49" s="58">
        <f t="shared" si="13"/>
        <v>6.6420000000000003</v>
      </c>
      <c r="J49" s="58">
        <f t="shared" si="13"/>
        <v>6.6740000000000004</v>
      </c>
      <c r="K49" s="58">
        <f t="shared" si="13"/>
        <v>6.8550000000000004</v>
      </c>
    </row>
    <row r="50" spans="1:11" ht="12" customHeight="1">
      <c r="A50" s="46">
        <v>45</v>
      </c>
      <c r="B50" s="47" t="s">
        <v>199</v>
      </c>
      <c r="C50" s="48"/>
      <c r="D50" s="49" t="s">
        <v>200</v>
      </c>
      <c r="E50" s="58">
        <v>6.4109999999999996</v>
      </c>
      <c r="F50" s="58">
        <v>6.556</v>
      </c>
      <c r="G50" s="58">
        <v>6.3159999999999998</v>
      </c>
      <c r="H50" s="58">
        <v>6.3520000000000003</v>
      </c>
      <c r="I50" s="58">
        <v>6.6420000000000003</v>
      </c>
      <c r="J50" s="58">
        <v>6.6740000000000004</v>
      </c>
      <c r="K50" s="58">
        <v>6.8550000000000004</v>
      </c>
    </row>
    <row r="51" spans="1:11" ht="12" customHeight="1">
      <c r="A51" s="46">
        <v>46</v>
      </c>
      <c r="B51" s="47" t="s">
        <v>201</v>
      </c>
      <c r="C51" s="48"/>
      <c r="D51" s="49" t="s">
        <v>202</v>
      </c>
      <c r="E51" s="58">
        <v>0</v>
      </c>
      <c r="F51" s="58">
        <v>0</v>
      </c>
      <c r="G51" s="58">
        <v>0</v>
      </c>
      <c r="H51" s="58">
        <v>0</v>
      </c>
      <c r="I51" s="58">
        <v>0</v>
      </c>
      <c r="J51" s="58">
        <v>0</v>
      </c>
      <c r="K51" s="58">
        <v>0</v>
      </c>
    </row>
    <row r="52" spans="1:11" ht="17.100000000000001" customHeight="1">
      <c r="A52" s="46">
        <v>47</v>
      </c>
      <c r="B52" s="47" t="s">
        <v>203</v>
      </c>
      <c r="C52" s="48"/>
      <c r="D52" s="49" t="s">
        <v>204</v>
      </c>
      <c r="E52" s="58">
        <v>0</v>
      </c>
      <c r="F52" s="58">
        <v>0</v>
      </c>
      <c r="G52" s="58">
        <v>0</v>
      </c>
      <c r="H52" s="58">
        <v>0</v>
      </c>
      <c r="I52" s="58">
        <v>0</v>
      </c>
      <c r="J52" s="58">
        <v>0</v>
      </c>
      <c r="K52" s="58">
        <v>0</v>
      </c>
    </row>
    <row r="53" spans="1:11" ht="12" customHeight="1">
      <c r="A53" s="46">
        <v>48</v>
      </c>
      <c r="B53" s="47" t="s">
        <v>308</v>
      </c>
      <c r="C53" s="48"/>
      <c r="D53" s="49" t="s">
        <v>205</v>
      </c>
      <c r="E53" s="58">
        <v>0</v>
      </c>
      <c r="F53" s="58">
        <v>0</v>
      </c>
      <c r="G53" s="58">
        <v>0</v>
      </c>
      <c r="H53" s="58">
        <v>0</v>
      </c>
      <c r="I53" s="58">
        <v>0</v>
      </c>
      <c r="J53" s="58">
        <v>0</v>
      </c>
      <c r="K53" s="58">
        <v>0</v>
      </c>
    </row>
    <row r="54" spans="1:11" ht="12" customHeight="1">
      <c r="A54" s="46">
        <v>49</v>
      </c>
      <c r="B54" s="47" t="s">
        <v>309</v>
      </c>
      <c r="C54" s="48"/>
      <c r="D54" s="49" t="s">
        <v>206</v>
      </c>
      <c r="E54" s="58">
        <v>0</v>
      </c>
      <c r="F54" s="58">
        <v>0</v>
      </c>
      <c r="G54" s="58">
        <v>0</v>
      </c>
      <c r="H54" s="58">
        <v>0</v>
      </c>
      <c r="I54" s="58">
        <v>0</v>
      </c>
      <c r="J54" s="58">
        <v>0</v>
      </c>
      <c r="K54" s="58">
        <v>0</v>
      </c>
    </row>
    <row r="55" spans="1:11" ht="17.100000000000001" customHeight="1">
      <c r="A55" s="46">
        <v>50</v>
      </c>
      <c r="B55" s="47" t="s">
        <v>116</v>
      </c>
      <c r="C55" s="48"/>
      <c r="D55" s="49" t="s">
        <v>207</v>
      </c>
      <c r="E55" s="58">
        <v>0</v>
      </c>
      <c r="F55" s="58">
        <v>0</v>
      </c>
      <c r="G55" s="58">
        <v>0</v>
      </c>
      <c r="H55" s="58">
        <v>0</v>
      </c>
      <c r="I55" s="58">
        <v>0</v>
      </c>
      <c r="J55" s="58">
        <v>0</v>
      </c>
      <c r="K55" s="58">
        <v>0</v>
      </c>
    </row>
    <row r="56" spans="1:11" ht="24.95" customHeight="1">
      <c r="A56" s="46">
        <v>51</v>
      </c>
      <c r="B56" s="47" t="s">
        <v>117</v>
      </c>
      <c r="C56" s="48"/>
      <c r="D56" s="49" t="s">
        <v>208</v>
      </c>
      <c r="E56" s="58">
        <f t="shared" ref="E56:K56" si="14">E57+E60+E61</f>
        <v>2.5999999999999999E-2</v>
      </c>
      <c r="F56" s="58">
        <f t="shared" si="14"/>
        <v>2.9000000000000001E-2</v>
      </c>
      <c r="G56" s="58">
        <f t="shared" si="14"/>
        <v>2.5999999999999999E-2</v>
      </c>
      <c r="H56" s="58">
        <f t="shared" si="14"/>
        <v>2.7E-2</v>
      </c>
      <c r="I56" s="58">
        <f t="shared" si="14"/>
        <v>2.7E-2</v>
      </c>
      <c r="J56" s="58">
        <f t="shared" si="14"/>
        <v>2.8000000000000001E-2</v>
      </c>
      <c r="K56" s="58">
        <f t="shared" si="14"/>
        <v>2.9000000000000001E-2</v>
      </c>
    </row>
    <row r="57" spans="1:11" ht="17.100000000000001" customHeight="1">
      <c r="A57" s="46">
        <v>52</v>
      </c>
      <c r="B57" s="47" t="s">
        <v>209</v>
      </c>
      <c r="C57" s="48"/>
      <c r="D57" s="49" t="s">
        <v>210</v>
      </c>
      <c r="E57" s="58">
        <f t="shared" ref="E57:K57" si="15">SUM(E58:E59)</f>
        <v>2.5999999999999999E-2</v>
      </c>
      <c r="F57" s="58">
        <f t="shared" si="15"/>
        <v>2.9000000000000001E-2</v>
      </c>
      <c r="G57" s="58">
        <f t="shared" si="15"/>
        <v>2.5999999999999999E-2</v>
      </c>
      <c r="H57" s="58">
        <f t="shared" si="15"/>
        <v>2.7E-2</v>
      </c>
      <c r="I57" s="58">
        <f t="shared" si="15"/>
        <v>2.7E-2</v>
      </c>
      <c r="J57" s="58">
        <f t="shared" si="15"/>
        <v>2.8000000000000001E-2</v>
      </c>
      <c r="K57" s="58">
        <f t="shared" si="15"/>
        <v>2.9000000000000001E-2</v>
      </c>
    </row>
    <row r="58" spans="1:11" ht="12" customHeight="1">
      <c r="A58" s="46">
        <v>53</v>
      </c>
      <c r="B58" s="47" t="s">
        <v>211</v>
      </c>
      <c r="C58" s="48"/>
      <c r="D58" s="49" t="s">
        <v>212</v>
      </c>
      <c r="E58" s="58">
        <v>0</v>
      </c>
      <c r="F58" s="58">
        <v>0</v>
      </c>
      <c r="G58" s="58">
        <v>0</v>
      </c>
      <c r="H58" s="58">
        <v>0</v>
      </c>
      <c r="I58" s="58">
        <v>0</v>
      </c>
      <c r="J58" s="58">
        <v>0</v>
      </c>
      <c r="K58" s="58">
        <v>0</v>
      </c>
    </row>
    <row r="59" spans="1:11" ht="12" customHeight="1">
      <c r="A59" s="46">
        <v>54</v>
      </c>
      <c r="B59" s="47" t="s">
        <v>213</v>
      </c>
      <c r="C59" s="48"/>
      <c r="D59" s="49" t="s">
        <v>214</v>
      </c>
      <c r="E59" s="58">
        <v>2.5999999999999999E-2</v>
      </c>
      <c r="F59" s="58">
        <v>2.9000000000000001E-2</v>
      </c>
      <c r="G59" s="58">
        <v>2.5999999999999999E-2</v>
      </c>
      <c r="H59" s="58">
        <v>2.7E-2</v>
      </c>
      <c r="I59" s="58">
        <v>2.7E-2</v>
      </c>
      <c r="J59" s="58">
        <v>2.8000000000000001E-2</v>
      </c>
      <c r="K59" s="58">
        <v>2.9000000000000001E-2</v>
      </c>
    </row>
    <row r="60" spans="1:11" ht="12" customHeight="1">
      <c r="A60" s="46">
        <v>55</v>
      </c>
      <c r="B60" s="47" t="s">
        <v>310</v>
      </c>
      <c r="C60" s="48"/>
      <c r="D60" s="49" t="s">
        <v>215</v>
      </c>
      <c r="E60" s="58">
        <v>0</v>
      </c>
      <c r="F60" s="58">
        <v>0</v>
      </c>
      <c r="G60" s="58">
        <v>0</v>
      </c>
      <c r="H60" s="58">
        <v>0</v>
      </c>
      <c r="I60" s="58">
        <v>0</v>
      </c>
      <c r="J60" s="58">
        <v>0</v>
      </c>
      <c r="K60" s="58">
        <v>0</v>
      </c>
    </row>
    <row r="61" spans="1:11" ht="12" customHeight="1">
      <c r="A61" s="46">
        <v>56</v>
      </c>
      <c r="B61" s="47" t="s">
        <v>216</v>
      </c>
      <c r="C61" s="48"/>
      <c r="D61" s="49" t="s">
        <v>217</v>
      </c>
      <c r="E61" s="58">
        <v>0</v>
      </c>
      <c r="F61" s="58">
        <v>0</v>
      </c>
      <c r="G61" s="58">
        <v>0</v>
      </c>
      <c r="H61" s="58">
        <v>0</v>
      </c>
      <c r="I61" s="58">
        <v>0</v>
      </c>
      <c r="J61" s="58">
        <v>0</v>
      </c>
      <c r="K61" s="58">
        <v>0</v>
      </c>
    </row>
    <row r="62" spans="1:11" ht="17.100000000000001" customHeight="1">
      <c r="A62" s="46">
        <v>57</v>
      </c>
      <c r="B62" s="47" t="s">
        <v>118</v>
      </c>
      <c r="C62" s="48"/>
      <c r="D62" s="49" t="s">
        <v>218</v>
      </c>
      <c r="E62" s="58">
        <f t="shared" ref="E62:K62" si="16">SUM(E63:E65)</f>
        <v>0</v>
      </c>
      <c r="F62" s="58">
        <f t="shared" si="16"/>
        <v>0</v>
      </c>
      <c r="G62" s="58">
        <f t="shared" si="16"/>
        <v>0</v>
      </c>
      <c r="H62" s="58">
        <f t="shared" si="16"/>
        <v>0</v>
      </c>
      <c r="I62" s="58">
        <f t="shared" si="16"/>
        <v>0</v>
      </c>
      <c r="J62" s="58">
        <f t="shared" si="16"/>
        <v>0</v>
      </c>
      <c r="K62" s="58">
        <f t="shared" si="16"/>
        <v>0</v>
      </c>
    </row>
    <row r="63" spans="1:11" ht="17.100000000000001" customHeight="1">
      <c r="A63" s="46">
        <v>58</v>
      </c>
      <c r="B63" s="47" t="s">
        <v>219</v>
      </c>
      <c r="C63" s="48"/>
      <c r="D63" s="49" t="s">
        <v>220</v>
      </c>
      <c r="E63" s="58">
        <v>0</v>
      </c>
      <c r="F63" s="58">
        <v>0</v>
      </c>
      <c r="G63" s="58">
        <v>0</v>
      </c>
      <c r="H63" s="58">
        <v>0</v>
      </c>
      <c r="I63" s="58">
        <v>0</v>
      </c>
      <c r="J63" s="58">
        <v>0</v>
      </c>
      <c r="K63" s="58">
        <v>0</v>
      </c>
    </row>
    <row r="64" spans="1:11" ht="12" customHeight="1">
      <c r="A64" s="46">
        <v>59</v>
      </c>
      <c r="B64" s="47" t="s">
        <v>221</v>
      </c>
      <c r="C64" s="48"/>
      <c r="D64" s="49" t="s">
        <v>222</v>
      </c>
      <c r="E64" s="58">
        <v>0</v>
      </c>
      <c r="F64" s="58">
        <v>0</v>
      </c>
      <c r="G64" s="58">
        <v>0</v>
      </c>
      <c r="H64" s="58">
        <v>0</v>
      </c>
      <c r="I64" s="58">
        <v>0</v>
      </c>
      <c r="J64" s="58">
        <v>0</v>
      </c>
      <c r="K64" s="58">
        <v>0</v>
      </c>
    </row>
    <row r="65" spans="1:11" ht="12" customHeight="1">
      <c r="A65" s="46">
        <v>60</v>
      </c>
      <c r="B65" s="47" t="s">
        <v>223</v>
      </c>
      <c r="C65" s="48"/>
      <c r="D65" s="49" t="s">
        <v>224</v>
      </c>
      <c r="E65" s="58">
        <v>0</v>
      </c>
      <c r="F65" s="58">
        <v>0</v>
      </c>
      <c r="G65" s="58">
        <v>0</v>
      </c>
      <c r="H65" s="58">
        <v>0</v>
      </c>
      <c r="I65" s="58">
        <v>0</v>
      </c>
      <c r="J65" s="58">
        <v>0</v>
      </c>
      <c r="K65" s="58">
        <v>0</v>
      </c>
    </row>
    <row r="66" spans="1:11" ht="12" customHeight="1">
      <c r="A66" s="46">
        <v>61</v>
      </c>
      <c r="B66" s="47" t="s">
        <v>119</v>
      </c>
      <c r="C66" s="48"/>
      <c r="D66" s="49" t="s">
        <v>25</v>
      </c>
      <c r="E66" s="58">
        <v>0</v>
      </c>
      <c r="F66" s="58">
        <v>0</v>
      </c>
      <c r="G66" s="58">
        <v>0</v>
      </c>
      <c r="H66" s="58">
        <v>0</v>
      </c>
      <c r="I66" s="58">
        <v>0</v>
      </c>
      <c r="J66" s="58">
        <v>0</v>
      </c>
      <c r="K66" s="58">
        <v>0</v>
      </c>
    </row>
    <row r="67" spans="1:11" ht="12" customHeight="1">
      <c r="A67" s="46">
        <v>62</v>
      </c>
      <c r="B67" s="47" t="s">
        <v>225</v>
      </c>
      <c r="C67" s="48"/>
      <c r="D67" s="50" t="s">
        <v>226</v>
      </c>
      <c r="E67" s="58">
        <f t="shared" ref="E67:K67" si="17">E68+E76</f>
        <v>0</v>
      </c>
      <c r="F67" s="58">
        <f t="shared" si="17"/>
        <v>0</v>
      </c>
      <c r="G67" s="58">
        <f t="shared" si="17"/>
        <v>0</v>
      </c>
      <c r="H67" s="58">
        <f t="shared" si="17"/>
        <v>0</v>
      </c>
      <c r="I67" s="58">
        <f t="shared" si="17"/>
        <v>0</v>
      </c>
      <c r="J67" s="58">
        <f t="shared" si="17"/>
        <v>0</v>
      </c>
      <c r="K67" s="58">
        <f t="shared" si="17"/>
        <v>0</v>
      </c>
    </row>
    <row r="68" spans="1:11" ht="12" customHeight="1">
      <c r="A68" s="46">
        <v>63</v>
      </c>
      <c r="B68" s="47" t="s">
        <v>120</v>
      </c>
      <c r="C68" s="48"/>
      <c r="D68" s="49" t="s">
        <v>227</v>
      </c>
      <c r="E68" s="58">
        <f t="shared" ref="E68:K68" si="18">E69+E72+E73</f>
        <v>0</v>
      </c>
      <c r="F68" s="58">
        <f t="shared" si="18"/>
        <v>0</v>
      </c>
      <c r="G68" s="58">
        <f t="shared" si="18"/>
        <v>0</v>
      </c>
      <c r="H68" s="58">
        <f t="shared" si="18"/>
        <v>0</v>
      </c>
      <c r="I68" s="58">
        <f t="shared" si="18"/>
        <v>0</v>
      </c>
      <c r="J68" s="58">
        <f t="shared" si="18"/>
        <v>0</v>
      </c>
      <c r="K68" s="58">
        <f t="shared" si="18"/>
        <v>0</v>
      </c>
    </row>
    <row r="69" spans="1:11" ht="17.100000000000001" customHeight="1">
      <c r="A69" s="46">
        <v>64</v>
      </c>
      <c r="B69" s="47" t="s">
        <v>228</v>
      </c>
      <c r="C69" s="48"/>
      <c r="D69" s="49" t="s">
        <v>229</v>
      </c>
      <c r="E69" s="58">
        <f t="shared" ref="E69:K69" si="19">SUM(E70:E71)</f>
        <v>0</v>
      </c>
      <c r="F69" s="58">
        <f t="shared" si="19"/>
        <v>0</v>
      </c>
      <c r="G69" s="58">
        <f t="shared" si="19"/>
        <v>0</v>
      </c>
      <c r="H69" s="58">
        <f t="shared" si="19"/>
        <v>0</v>
      </c>
      <c r="I69" s="58">
        <f t="shared" si="19"/>
        <v>0</v>
      </c>
      <c r="J69" s="58">
        <f t="shared" si="19"/>
        <v>0</v>
      </c>
      <c r="K69" s="58">
        <f t="shared" si="19"/>
        <v>0</v>
      </c>
    </row>
    <row r="70" spans="1:11" ht="12" customHeight="1">
      <c r="A70" s="46">
        <v>65</v>
      </c>
      <c r="B70" s="47" t="s">
        <v>230</v>
      </c>
      <c r="C70" s="48"/>
      <c r="D70" s="49" t="s">
        <v>231</v>
      </c>
      <c r="E70" s="58">
        <v>0</v>
      </c>
      <c r="F70" s="58">
        <v>0</v>
      </c>
      <c r="G70" s="58">
        <v>0</v>
      </c>
      <c r="H70" s="58">
        <v>0</v>
      </c>
      <c r="I70" s="58">
        <v>0</v>
      </c>
      <c r="J70" s="58">
        <v>0</v>
      </c>
      <c r="K70" s="58">
        <v>0</v>
      </c>
    </row>
    <row r="71" spans="1:11" ht="12" customHeight="1">
      <c r="A71" s="46">
        <v>66</v>
      </c>
      <c r="B71" s="47" t="s">
        <v>232</v>
      </c>
      <c r="C71" s="48"/>
      <c r="D71" s="49" t="s">
        <v>233</v>
      </c>
      <c r="E71" s="58">
        <v>0</v>
      </c>
      <c r="F71" s="58">
        <v>0</v>
      </c>
      <c r="G71" s="58">
        <v>0</v>
      </c>
      <c r="H71" s="58">
        <v>0</v>
      </c>
      <c r="I71" s="58">
        <v>0</v>
      </c>
      <c r="J71" s="58">
        <v>0</v>
      </c>
      <c r="K71" s="58">
        <v>0</v>
      </c>
    </row>
    <row r="72" spans="1:11" ht="12" customHeight="1">
      <c r="A72" s="46">
        <v>67</v>
      </c>
      <c r="B72" s="47" t="s">
        <v>234</v>
      </c>
      <c r="C72" s="48"/>
      <c r="D72" s="49" t="s">
        <v>235</v>
      </c>
      <c r="E72" s="58">
        <v>0</v>
      </c>
      <c r="F72" s="58">
        <v>0</v>
      </c>
      <c r="G72" s="58">
        <v>0</v>
      </c>
      <c r="H72" s="58">
        <v>0</v>
      </c>
      <c r="I72" s="58">
        <v>0</v>
      </c>
      <c r="J72" s="58">
        <v>0</v>
      </c>
      <c r="K72" s="58">
        <v>0</v>
      </c>
    </row>
    <row r="73" spans="1:11" ht="12" customHeight="1">
      <c r="A73" s="46">
        <v>68</v>
      </c>
      <c r="B73" s="47" t="s">
        <v>236</v>
      </c>
      <c r="C73" s="48"/>
      <c r="D73" s="49" t="s">
        <v>237</v>
      </c>
      <c r="E73" s="58">
        <f t="shared" ref="E73:K73" si="20">SUM(E74:E75)</f>
        <v>0</v>
      </c>
      <c r="F73" s="58">
        <f t="shared" si="20"/>
        <v>0</v>
      </c>
      <c r="G73" s="58">
        <f t="shared" si="20"/>
        <v>0</v>
      </c>
      <c r="H73" s="58">
        <f t="shared" si="20"/>
        <v>0</v>
      </c>
      <c r="I73" s="58">
        <f t="shared" si="20"/>
        <v>0</v>
      </c>
      <c r="J73" s="58">
        <f t="shared" si="20"/>
        <v>0</v>
      </c>
      <c r="K73" s="58">
        <f t="shared" si="20"/>
        <v>0</v>
      </c>
    </row>
    <row r="74" spans="1:11" ht="17.100000000000001" customHeight="1">
      <c r="A74" s="46">
        <v>69</v>
      </c>
      <c r="B74" s="47" t="s">
        <v>238</v>
      </c>
      <c r="C74" s="48"/>
      <c r="D74" s="49" t="s">
        <v>239</v>
      </c>
      <c r="E74" s="58">
        <v>0</v>
      </c>
      <c r="F74" s="58">
        <v>0</v>
      </c>
      <c r="G74" s="58">
        <v>0</v>
      </c>
      <c r="H74" s="58">
        <v>0</v>
      </c>
      <c r="I74" s="58">
        <v>0</v>
      </c>
      <c r="J74" s="58">
        <v>0</v>
      </c>
      <c r="K74" s="58">
        <v>0</v>
      </c>
    </row>
    <row r="75" spans="1:11" ht="12" customHeight="1">
      <c r="A75" s="46">
        <v>70</v>
      </c>
      <c r="B75" s="47" t="s">
        <v>240</v>
      </c>
      <c r="C75" s="48"/>
      <c r="D75" s="49" t="s">
        <v>241</v>
      </c>
      <c r="E75" s="58">
        <v>0</v>
      </c>
      <c r="F75" s="58">
        <v>0</v>
      </c>
      <c r="G75" s="58">
        <v>0</v>
      </c>
      <c r="H75" s="58">
        <v>0</v>
      </c>
      <c r="I75" s="58">
        <v>0</v>
      </c>
      <c r="J75" s="58">
        <v>0</v>
      </c>
      <c r="K75" s="58">
        <v>0</v>
      </c>
    </row>
    <row r="76" spans="1:11" ht="12" customHeight="1">
      <c r="A76" s="46">
        <v>71</v>
      </c>
      <c r="B76" s="47" t="s">
        <v>121</v>
      </c>
      <c r="C76" s="48"/>
      <c r="D76" s="49" t="s">
        <v>242</v>
      </c>
      <c r="E76" s="58">
        <f t="shared" ref="E76:K76" si="21">SUM(E77:E80)</f>
        <v>0</v>
      </c>
      <c r="F76" s="58">
        <f t="shared" si="21"/>
        <v>0</v>
      </c>
      <c r="G76" s="58">
        <f t="shared" si="21"/>
        <v>0</v>
      </c>
      <c r="H76" s="58">
        <f t="shared" si="21"/>
        <v>0</v>
      </c>
      <c r="I76" s="58">
        <f t="shared" si="21"/>
        <v>0</v>
      </c>
      <c r="J76" s="58">
        <f t="shared" si="21"/>
        <v>0</v>
      </c>
      <c r="K76" s="58">
        <f t="shared" si="21"/>
        <v>0</v>
      </c>
    </row>
    <row r="77" spans="1:11" ht="12" customHeight="1">
      <c r="A77" s="46">
        <v>72</v>
      </c>
      <c r="B77" s="47">
        <v>77</v>
      </c>
      <c r="C77" s="48"/>
      <c r="D77" s="49" t="s">
        <v>243</v>
      </c>
      <c r="E77" s="58">
        <v>0</v>
      </c>
      <c r="F77" s="58">
        <v>0</v>
      </c>
      <c r="G77" s="58">
        <v>0</v>
      </c>
      <c r="H77" s="58">
        <v>0</v>
      </c>
      <c r="I77" s="58">
        <v>0</v>
      </c>
      <c r="J77" s="58">
        <v>0</v>
      </c>
      <c r="K77" s="58">
        <v>0</v>
      </c>
    </row>
    <row r="78" spans="1:11" ht="12" customHeight="1">
      <c r="A78" s="46">
        <v>73</v>
      </c>
      <c r="B78" s="47">
        <v>78</v>
      </c>
      <c r="C78" s="48"/>
      <c r="D78" s="49" t="s">
        <v>244</v>
      </c>
      <c r="E78" s="58">
        <v>0</v>
      </c>
      <c r="F78" s="58">
        <v>0</v>
      </c>
      <c r="G78" s="58">
        <v>0</v>
      </c>
      <c r="H78" s="58">
        <v>0</v>
      </c>
      <c r="I78" s="58">
        <v>0</v>
      </c>
      <c r="J78" s="58">
        <v>0</v>
      </c>
      <c r="K78" s="58">
        <v>0</v>
      </c>
    </row>
    <row r="79" spans="1:11" ht="12" customHeight="1">
      <c r="A79" s="46">
        <v>74</v>
      </c>
      <c r="B79" s="47" t="s">
        <v>245</v>
      </c>
      <c r="C79" s="48"/>
      <c r="D79" s="49" t="s">
        <v>246</v>
      </c>
      <c r="E79" s="58">
        <v>0</v>
      </c>
      <c r="F79" s="58">
        <v>0</v>
      </c>
      <c r="G79" s="58">
        <v>0</v>
      </c>
      <c r="H79" s="58">
        <v>0</v>
      </c>
      <c r="I79" s="58">
        <v>0</v>
      </c>
      <c r="J79" s="58">
        <v>0</v>
      </c>
      <c r="K79" s="58">
        <v>0</v>
      </c>
    </row>
    <row r="80" spans="1:11" ht="17.100000000000001" customHeight="1">
      <c r="A80" s="46">
        <v>75</v>
      </c>
      <c r="B80" s="47" t="s">
        <v>247</v>
      </c>
      <c r="C80" s="48"/>
      <c r="D80" s="50" t="s">
        <v>248</v>
      </c>
      <c r="E80" s="58">
        <v>0</v>
      </c>
      <c r="F80" s="58">
        <v>0</v>
      </c>
      <c r="G80" s="58">
        <v>0</v>
      </c>
      <c r="H80" s="58">
        <v>0</v>
      </c>
      <c r="I80" s="58">
        <v>0</v>
      </c>
      <c r="J80" s="58">
        <v>0</v>
      </c>
      <c r="K80" s="58">
        <v>0</v>
      </c>
    </row>
    <row r="81" spans="1:11" ht="12" customHeight="1">
      <c r="A81" s="46">
        <v>76</v>
      </c>
      <c r="B81" s="47" t="s">
        <v>249</v>
      </c>
      <c r="C81" s="48"/>
      <c r="D81" s="50" t="s">
        <v>250</v>
      </c>
      <c r="E81" s="58">
        <f t="shared" ref="E81:K81" si="22">E82+E83+E84</f>
        <v>0</v>
      </c>
      <c r="F81" s="58">
        <f t="shared" si="22"/>
        <v>0</v>
      </c>
      <c r="G81" s="58">
        <f t="shared" si="22"/>
        <v>0</v>
      </c>
      <c r="H81" s="58">
        <f t="shared" si="22"/>
        <v>0</v>
      </c>
      <c r="I81" s="58">
        <f t="shared" si="22"/>
        <v>0</v>
      </c>
      <c r="J81" s="58">
        <f t="shared" si="22"/>
        <v>0</v>
      </c>
      <c r="K81" s="58">
        <f t="shared" si="22"/>
        <v>0</v>
      </c>
    </row>
    <row r="82" spans="1:11" ht="17.100000000000001" customHeight="1">
      <c r="A82" s="46">
        <v>77</v>
      </c>
      <c r="B82" s="47" t="s">
        <v>122</v>
      </c>
      <c r="C82" s="48"/>
      <c r="D82" s="49" t="s">
        <v>251</v>
      </c>
      <c r="E82" s="58">
        <v>0</v>
      </c>
      <c r="F82" s="58">
        <v>0</v>
      </c>
      <c r="G82" s="58">
        <v>0</v>
      </c>
      <c r="H82" s="58">
        <v>0</v>
      </c>
      <c r="I82" s="58">
        <v>0</v>
      </c>
      <c r="J82" s="58">
        <v>0</v>
      </c>
      <c r="K82" s="58">
        <v>0</v>
      </c>
    </row>
    <row r="83" spans="1:11" ht="17.100000000000001" customHeight="1">
      <c r="A83" s="46">
        <v>78</v>
      </c>
      <c r="B83" s="47" t="s">
        <v>123</v>
      </c>
      <c r="C83" s="48"/>
      <c r="D83" s="49" t="s">
        <v>252</v>
      </c>
      <c r="E83" s="58">
        <v>0</v>
      </c>
      <c r="F83" s="58">
        <v>0</v>
      </c>
      <c r="G83" s="58">
        <v>0</v>
      </c>
      <c r="H83" s="58">
        <v>0</v>
      </c>
      <c r="I83" s="58">
        <v>0</v>
      </c>
      <c r="J83" s="58">
        <v>0</v>
      </c>
      <c r="K83" s="58">
        <v>0</v>
      </c>
    </row>
    <row r="84" spans="1:11" ht="17.100000000000001" customHeight="1">
      <c r="A84" s="46">
        <v>79</v>
      </c>
      <c r="B84" s="47" t="s">
        <v>253</v>
      </c>
      <c r="C84" s="48"/>
      <c r="D84" s="49" t="s">
        <v>254</v>
      </c>
      <c r="E84" s="58">
        <f t="shared" ref="E84:K84" si="23">E85+E86</f>
        <v>0</v>
      </c>
      <c r="F84" s="58">
        <f t="shared" si="23"/>
        <v>0</v>
      </c>
      <c r="G84" s="58">
        <f t="shared" si="23"/>
        <v>0</v>
      </c>
      <c r="H84" s="58">
        <f t="shared" si="23"/>
        <v>0</v>
      </c>
      <c r="I84" s="58">
        <f t="shared" si="23"/>
        <v>0</v>
      </c>
      <c r="J84" s="58">
        <f t="shared" si="23"/>
        <v>0</v>
      </c>
      <c r="K84" s="58">
        <f t="shared" si="23"/>
        <v>0</v>
      </c>
    </row>
    <row r="85" spans="1:11" ht="12" customHeight="1">
      <c r="A85" s="46">
        <v>80</v>
      </c>
      <c r="B85" s="47" t="s">
        <v>255</v>
      </c>
      <c r="C85" s="48"/>
      <c r="D85" s="49" t="s">
        <v>256</v>
      </c>
      <c r="E85" s="58">
        <v>0</v>
      </c>
      <c r="F85" s="58">
        <v>0</v>
      </c>
      <c r="G85" s="58">
        <v>0</v>
      </c>
      <c r="H85" s="58">
        <v>0</v>
      </c>
      <c r="I85" s="58">
        <v>0</v>
      </c>
      <c r="J85" s="58">
        <v>0</v>
      </c>
      <c r="K85" s="58">
        <v>0</v>
      </c>
    </row>
    <row r="86" spans="1:11" ht="12" customHeight="1">
      <c r="A86" s="46">
        <v>81</v>
      </c>
      <c r="B86" s="47" t="s">
        <v>257</v>
      </c>
      <c r="C86" s="48"/>
      <c r="D86" s="49" t="s">
        <v>258</v>
      </c>
      <c r="E86" s="58">
        <v>0</v>
      </c>
      <c r="F86" s="58">
        <v>0</v>
      </c>
      <c r="G86" s="58">
        <v>0</v>
      </c>
      <c r="H86" s="58">
        <v>0</v>
      </c>
      <c r="I86" s="58">
        <v>0</v>
      </c>
      <c r="J86" s="58">
        <v>0</v>
      </c>
      <c r="K86" s="58">
        <v>0</v>
      </c>
    </row>
    <row r="87" spans="1:11" ht="12" customHeight="1">
      <c r="A87" s="46">
        <v>82</v>
      </c>
      <c r="B87" s="47" t="s">
        <v>259</v>
      </c>
      <c r="C87" s="48"/>
      <c r="D87" s="50" t="s">
        <v>56</v>
      </c>
      <c r="E87" s="58">
        <f t="shared" ref="E87:K87" si="24">E88+E91+E95</f>
        <v>0</v>
      </c>
      <c r="F87" s="58">
        <f t="shared" si="24"/>
        <v>0</v>
      </c>
      <c r="G87" s="58">
        <f t="shared" si="24"/>
        <v>0</v>
      </c>
      <c r="H87" s="58">
        <f t="shared" si="24"/>
        <v>0</v>
      </c>
      <c r="I87" s="58">
        <f t="shared" si="24"/>
        <v>0</v>
      </c>
      <c r="J87" s="58">
        <f t="shared" si="24"/>
        <v>0</v>
      </c>
      <c r="K87" s="58">
        <f t="shared" si="24"/>
        <v>0</v>
      </c>
    </row>
    <row r="88" spans="1:11" ht="12" customHeight="1">
      <c r="A88" s="46">
        <v>83</v>
      </c>
      <c r="B88" s="47" t="s">
        <v>260</v>
      </c>
      <c r="C88" s="48"/>
      <c r="D88" s="49" t="s">
        <v>261</v>
      </c>
      <c r="E88" s="58">
        <f t="shared" ref="E88:K88" si="25">SUM(E89:E90)</f>
        <v>0</v>
      </c>
      <c r="F88" s="58">
        <f t="shared" si="25"/>
        <v>0</v>
      </c>
      <c r="G88" s="58">
        <f t="shared" si="25"/>
        <v>0</v>
      </c>
      <c r="H88" s="58">
        <f t="shared" si="25"/>
        <v>0</v>
      </c>
      <c r="I88" s="58">
        <f t="shared" si="25"/>
        <v>0</v>
      </c>
      <c r="J88" s="58">
        <f t="shared" si="25"/>
        <v>0</v>
      </c>
      <c r="K88" s="58">
        <f t="shared" si="25"/>
        <v>0</v>
      </c>
    </row>
    <row r="89" spans="1:11" ht="17.100000000000001" customHeight="1">
      <c r="A89" s="46">
        <v>84</v>
      </c>
      <c r="B89" s="47" t="s">
        <v>262</v>
      </c>
      <c r="C89" s="48"/>
      <c r="D89" s="49" t="s">
        <v>263</v>
      </c>
      <c r="E89" s="58">
        <v>0</v>
      </c>
      <c r="F89" s="58">
        <v>0</v>
      </c>
      <c r="G89" s="58">
        <v>0</v>
      </c>
      <c r="H89" s="58">
        <v>0</v>
      </c>
      <c r="I89" s="58">
        <v>0</v>
      </c>
      <c r="J89" s="58">
        <v>0</v>
      </c>
      <c r="K89" s="58">
        <v>0</v>
      </c>
    </row>
    <row r="90" spans="1:11" ht="17.100000000000001" customHeight="1">
      <c r="A90" s="46">
        <v>85</v>
      </c>
      <c r="B90" s="47">
        <v>93</v>
      </c>
      <c r="C90" s="48"/>
      <c r="D90" s="49" t="s">
        <v>264</v>
      </c>
      <c r="E90" s="58">
        <v>0</v>
      </c>
      <c r="F90" s="58">
        <v>0</v>
      </c>
      <c r="G90" s="58">
        <v>0</v>
      </c>
      <c r="H90" s="58">
        <v>0</v>
      </c>
      <c r="I90" s="58">
        <v>0</v>
      </c>
      <c r="J90" s="58">
        <v>0</v>
      </c>
      <c r="K90" s="58">
        <v>0</v>
      </c>
    </row>
    <row r="91" spans="1:11" ht="12" customHeight="1">
      <c r="A91" s="46">
        <v>86</v>
      </c>
      <c r="B91" s="47" t="s">
        <v>265</v>
      </c>
      <c r="C91" s="48"/>
      <c r="D91" s="51" t="s">
        <v>266</v>
      </c>
      <c r="E91" s="58">
        <f t="shared" ref="E91:K91" si="26">SUM(E92:E94)</f>
        <v>0</v>
      </c>
      <c r="F91" s="58">
        <f t="shared" si="26"/>
        <v>0</v>
      </c>
      <c r="G91" s="58">
        <f t="shared" si="26"/>
        <v>0</v>
      </c>
      <c r="H91" s="58">
        <f t="shared" si="26"/>
        <v>0</v>
      </c>
      <c r="I91" s="58">
        <f t="shared" si="26"/>
        <v>0</v>
      </c>
      <c r="J91" s="58">
        <f t="shared" si="26"/>
        <v>0</v>
      </c>
      <c r="K91" s="58">
        <f t="shared" si="26"/>
        <v>0</v>
      </c>
    </row>
    <row r="92" spans="1:11" ht="17.100000000000001" customHeight="1">
      <c r="A92" s="46">
        <v>87</v>
      </c>
      <c r="B92" s="47" t="s">
        <v>267</v>
      </c>
      <c r="C92" s="48"/>
      <c r="D92" s="49" t="s">
        <v>268</v>
      </c>
      <c r="E92" s="58">
        <v>0</v>
      </c>
      <c r="F92" s="58">
        <v>0</v>
      </c>
      <c r="G92" s="58">
        <v>0</v>
      </c>
      <c r="H92" s="58">
        <v>0</v>
      </c>
      <c r="I92" s="58">
        <v>0</v>
      </c>
      <c r="J92" s="58">
        <v>0</v>
      </c>
      <c r="K92" s="58">
        <v>0</v>
      </c>
    </row>
    <row r="93" spans="1:11" ht="17.100000000000001" customHeight="1">
      <c r="A93" s="46">
        <v>88</v>
      </c>
      <c r="B93" s="47" t="s">
        <v>269</v>
      </c>
      <c r="C93" s="48"/>
      <c r="D93" s="49" t="s">
        <v>270</v>
      </c>
      <c r="E93" s="58">
        <v>0</v>
      </c>
      <c r="F93" s="58">
        <v>0</v>
      </c>
      <c r="G93" s="58">
        <v>0</v>
      </c>
      <c r="H93" s="58">
        <v>0</v>
      </c>
      <c r="I93" s="58">
        <v>0</v>
      </c>
      <c r="J93" s="58">
        <v>0</v>
      </c>
      <c r="K93" s="58">
        <v>0</v>
      </c>
    </row>
    <row r="94" spans="1:11" ht="17.100000000000001" customHeight="1">
      <c r="A94" s="46">
        <v>89</v>
      </c>
      <c r="B94" s="47" t="s">
        <v>271</v>
      </c>
      <c r="C94" s="48"/>
      <c r="D94" s="49" t="s">
        <v>272</v>
      </c>
      <c r="E94" s="58">
        <v>0</v>
      </c>
      <c r="F94" s="58">
        <v>0</v>
      </c>
      <c r="G94" s="58">
        <v>0</v>
      </c>
      <c r="H94" s="58">
        <v>0</v>
      </c>
      <c r="I94" s="58">
        <v>0</v>
      </c>
      <c r="J94" s="58">
        <v>0</v>
      </c>
      <c r="K94" s="58">
        <v>0</v>
      </c>
    </row>
    <row r="95" spans="1:11" ht="12" customHeight="1">
      <c r="A95" s="46">
        <v>90</v>
      </c>
      <c r="B95" s="47" t="s">
        <v>273</v>
      </c>
      <c r="C95" s="48"/>
      <c r="D95" s="49" t="s">
        <v>274</v>
      </c>
      <c r="E95" s="58">
        <v>0</v>
      </c>
      <c r="F95" s="58">
        <v>0</v>
      </c>
      <c r="G95" s="58">
        <v>0</v>
      </c>
      <c r="H95" s="58">
        <v>0</v>
      </c>
      <c r="I95" s="58">
        <v>0</v>
      </c>
      <c r="J95" s="58">
        <v>0</v>
      </c>
      <c r="K95" s="58">
        <v>0</v>
      </c>
    </row>
    <row r="96" spans="1:11" ht="17.100000000000001" customHeight="1">
      <c r="A96" s="46">
        <v>91</v>
      </c>
      <c r="B96" s="47" t="s">
        <v>275</v>
      </c>
      <c r="C96" s="48"/>
      <c r="D96" s="54" t="s">
        <v>319</v>
      </c>
      <c r="E96" s="58">
        <f t="shared" ref="E96:K96" si="27">E6+E10+E43</f>
        <v>10.736000000000001</v>
      </c>
      <c r="F96" s="58">
        <f t="shared" si="27"/>
        <v>7.9620000000000006</v>
      </c>
      <c r="G96" s="58">
        <f t="shared" si="27"/>
        <v>6.9879999999999995</v>
      </c>
      <c r="H96" s="58">
        <f t="shared" si="27"/>
        <v>6.4650000000000007</v>
      </c>
      <c r="I96" s="58">
        <f t="shared" si="27"/>
        <v>6.7530000000000001</v>
      </c>
      <c r="J96" s="58">
        <f t="shared" si="27"/>
        <v>6.7539999999999996</v>
      </c>
      <c r="K96" s="58">
        <f t="shared" si="27"/>
        <v>7.5630000000000006</v>
      </c>
    </row>
    <row r="97" spans="1:11" ht="20.100000000000001" customHeight="1">
      <c r="A97"/>
      <c r="B97"/>
      <c r="C97"/>
      <c r="D97"/>
      <c r="E97" s="59"/>
      <c r="F97" s="59"/>
      <c r="G97" s="59"/>
      <c r="H97" s="59"/>
      <c r="I97" s="59"/>
      <c r="J97" s="59"/>
      <c r="K97" s="59"/>
    </row>
    <row r="98" spans="1:11" ht="12" customHeight="1">
      <c r="A98"/>
      <c r="B98"/>
      <c r="C98"/>
      <c r="D98"/>
      <c r="E98" s="59"/>
      <c r="F98" s="59"/>
      <c r="G98" s="59"/>
      <c r="H98" s="59"/>
      <c r="I98" s="59"/>
      <c r="J98" s="59"/>
      <c r="K98" s="59"/>
    </row>
    <row r="99" spans="1:11" ht="12" customHeight="1">
      <c r="A99"/>
      <c r="B99"/>
      <c r="C99"/>
      <c r="D99"/>
      <c r="E99" s="59"/>
      <c r="F99" s="59"/>
      <c r="G99" s="59"/>
      <c r="H99" s="59"/>
      <c r="I99" s="59"/>
      <c r="J99" s="59"/>
      <c r="K99" s="59"/>
    </row>
    <row r="100" spans="1:11" ht="12" customHeight="1">
      <c r="E100" s="13"/>
      <c r="F100" s="13"/>
    </row>
    <row r="101" spans="1:11" ht="12" customHeight="1">
      <c r="E101" s="13"/>
      <c r="F101" s="13"/>
    </row>
    <row r="102" spans="1:11" ht="12" customHeight="1">
      <c r="E102" s="13"/>
      <c r="F102" s="13"/>
    </row>
    <row r="103" spans="1:11" ht="11.1" customHeight="1">
      <c r="E103" s="13"/>
      <c r="F103" s="13"/>
    </row>
    <row r="104" spans="1:11" ht="11.1" customHeight="1">
      <c r="E104" s="52"/>
      <c r="F104" s="52"/>
    </row>
    <row r="105" spans="1:11" ht="12.75">
      <c r="E105" s="53"/>
      <c r="F105" s="53"/>
    </row>
    <row r="106" spans="1:11">
      <c r="E106" s="13"/>
      <c r="F106" s="13"/>
    </row>
    <row r="107" spans="1:11">
      <c r="E107" s="13"/>
      <c r="F107" s="13"/>
    </row>
    <row r="108" spans="1:11">
      <c r="E108" s="13"/>
      <c r="F108" s="13"/>
    </row>
    <row r="109" spans="1:11">
      <c r="E109" s="13"/>
      <c r="F109" s="13"/>
    </row>
    <row r="110" spans="1:11">
      <c r="E110" s="13"/>
      <c r="F110" s="13"/>
    </row>
    <row r="111" spans="1:11">
      <c r="E111" s="13"/>
      <c r="F111" s="13"/>
    </row>
    <row r="112" spans="1:11">
      <c r="E112" s="13"/>
      <c r="F112" s="13"/>
    </row>
    <row r="113" spans="5:6">
      <c r="E113" s="13"/>
      <c r="F113" s="13"/>
    </row>
    <row r="114" spans="5:6">
      <c r="E114" s="13"/>
      <c r="F114" s="13"/>
    </row>
    <row r="115" spans="5:6">
      <c r="E115" s="13"/>
      <c r="F115" s="13"/>
    </row>
    <row r="116" spans="5:6">
      <c r="E116" s="13"/>
      <c r="F116" s="13"/>
    </row>
    <row r="117" spans="5:6">
      <c r="E117" s="13"/>
      <c r="F117" s="13"/>
    </row>
    <row r="118" spans="5:6">
      <c r="E118" s="13"/>
      <c r="F118" s="13"/>
    </row>
    <row r="119" spans="5:6">
      <c r="E119" s="13"/>
      <c r="F119" s="13"/>
    </row>
    <row r="120" spans="5:6">
      <c r="E120" s="13"/>
      <c r="F120" s="13"/>
    </row>
    <row r="121" spans="5:6">
      <c r="E121" s="13"/>
      <c r="F121" s="13"/>
    </row>
    <row r="122" spans="5:6">
      <c r="E122" s="13"/>
      <c r="F122" s="13"/>
    </row>
    <row r="123" spans="5:6">
      <c r="E123" s="13"/>
      <c r="F123" s="13"/>
    </row>
    <row r="124" spans="5:6">
      <c r="E124" s="13"/>
      <c r="F124" s="13"/>
    </row>
    <row r="125" spans="5:6">
      <c r="E125" s="13"/>
      <c r="F125" s="13"/>
    </row>
    <row r="126" spans="5:6">
      <c r="E126" s="13"/>
      <c r="F126" s="13"/>
    </row>
    <row r="127" spans="5:6">
      <c r="E127" s="13"/>
      <c r="F127" s="13"/>
    </row>
    <row r="128" spans="5:6">
      <c r="E128" s="13"/>
      <c r="F128" s="13"/>
    </row>
    <row r="129" spans="5:6">
      <c r="E129" s="13"/>
      <c r="F129" s="13"/>
    </row>
    <row r="130" spans="5:6">
      <c r="E130" s="13"/>
      <c r="F130" s="13"/>
    </row>
    <row r="131" spans="5:6">
      <c r="E131" s="13"/>
      <c r="F131" s="13"/>
    </row>
    <row r="132" spans="5:6">
      <c r="E132" s="13"/>
      <c r="F132" s="13"/>
    </row>
    <row r="133" spans="5:6">
      <c r="E133" s="13"/>
      <c r="F133" s="13"/>
    </row>
    <row r="134" spans="5:6">
      <c r="E134" s="13"/>
      <c r="F134" s="13"/>
    </row>
    <row r="135" spans="5:6">
      <c r="E135" s="13"/>
      <c r="F135" s="13"/>
    </row>
    <row r="136" spans="5:6">
      <c r="E136" s="13"/>
      <c r="F136" s="13"/>
    </row>
    <row r="137" spans="5:6">
      <c r="E137" s="13"/>
      <c r="F137" s="13"/>
    </row>
    <row r="138" spans="5:6">
      <c r="E138" s="13"/>
      <c r="F138" s="13"/>
    </row>
    <row r="139" spans="5:6">
      <c r="E139" s="13"/>
      <c r="F139" s="13"/>
    </row>
    <row r="140" spans="5:6">
      <c r="E140" s="13"/>
      <c r="F140" s="13"/>
    </row>
    <row r="141" spans="5:6">
      <c r="E141" s="13"/>
      <c r="F141" s="13"/>
    </row>
    <row r="142" spans="5:6">
      <c r="E142" s="13"/>
      <c r="F142" s="13"/>
    </row>
    <row r="143" spans="5:6">
      <c r="E143" s="13"/>
      <c r="F143" s="13"/>
    </row>
    <row r="144" spans="5:6">
      <c r="E144" s="13"/>
      <c r="F144" s="13"/>
    </row>
    <row r="145" spans="5:6">
      <c r="E145" s="13"/>
      <c r="F145" s="13"/>
    </row>
    <row r="146" spans="5:6">
      <c r="E146" s="13"/>
      <c r="F146" s="13"/>
    </row>
    <row r="147" spans="5:6">
      <c r="E147" s="13"/>
      <c r="F147" s="13"/>
    </row>
    <row r="148" spans="5:6">
      <c r="E148" s="13"/>
      <c r="F148" s="13"/>
    </row>
    <row r="149" spans="5:6">
      <c r="E149" s="13"/>
      <c r="F149" s="13"/>
    </row>
    <row r="150" spans="5:6">
      <c r="E150" s="13"/>
      <c r="F150" s="13"/>
    </row>
    <row r="151" spans="5:6">
      <c r="E151" s="13"/>
      <c r="F151" s="13"/>
    </row>
    <row r="152" spans="5:6">
      <c r="E152" s="13"/>
      <c r="F152" s="13"/>
    </row>
    <row r="153" spans="5:6">
      <c r="E153" s="13"/>
      <c r="F153" s="13"/>
    </row>
    <row r="154" spans="5:6">
      <c r="E154" s="13"/>
      <c r="F154" s="13"/>
    </row>
  </sheetData>
  <phoneticPr fontId="6" type="noConversion"/>
  <conditionalFormatting sqref="E104:F104">
    <cfRule type="cellIs" dxfId="24" priority="5" stopIfTrue="1" operator="lessThan">
      <formula>0</formula>
    </cfRule>
  </conditionalFormatting>
  <conditionalFormatting sqref="E6:H106">
    <cfRule type="cellIs" dxfId="23" priority="4" operator="lessThan">
      <formula>0</formula>
    </cfRule>
  </conditionalFormatting>
  <conditionalFormatting sqref="I6:I106">
    <cfRule type="cellIs" dxfId="22" priority="3" operator="lessThan">
      <formula>0</formula>
    </cfRule>
  </conditionalFormatting>
  <conditionalFormatting sqref="J6:J106">
    <cfRule type="cellIs" dxfId="21" priority="2" operator="lessThan">
      <formula>0</formula>
    </cfRule>
  </conditionalFormatting>
  <conditionalFormatting sqref="K6:K106">
    <cfRule type="cellIs" dxfId="20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2017, korrigiert am 6. März 2018</oddFooter>
  </headerFooter>
  <rowBreaks count="1" manualBreakCount="1">
    <brk id="55" max="10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"/>
  <dimension ref="A1:K154"/>
  <sheetViews>
    <sheetView showGridLines="0" zoomScaleNormal="100" workbookViewId="0">
      <pane xSplit="4" ySplit="5" topLeftCell="E6" activePane="bottomRight" state="frozen"/>
      <selection activeCell="K6" sqref="K6:K144"/>
      <selection pane="topRight" activeCell="K6" sqref="K6:K144"/>
      <selection pane="bottomLeft" activeCell="K6" sqref="K6:K144"/>
      <selection pane="bottomRight"/>
    </sheetView>
  </sheetViews>
  <sheetFormatPr baseColWidth="10" defaultColWidth="8.7109375" defaultRowHeight="11.25"/>
  <cols>
    <col min="1" max="1" width="4.7109375" style="10" customWidth="1"/>
    <col min="2" max="2" width="6.28515625" style="10" customWidth="1"/>
    <col min="3" max="3" width="1.7109375" style="12" customWidth="1"/>
    <col min="4" max="4" width="40.28515625" style="10" customWidth="1"/>
    <col min="5" max="6" width="8.7109375" style="10" customWidth="1"/>
    <col min="7" max="16384" width="8.7109375" style="10"/>
  </cols>
  <sheetData>
    <row r="1" spans="1:11">
      <c r="A1" s="43"/>
    </row>
    <row r="2" spans="1:11" ht="12" customHeight="1">
      <c r="A2" s="55" t="s">
        <v>96</v>
      </c>
      <c r="B2" s="9"/>
      <c r="C2" s="9"/>
      <c r="D2" s="9"/>
    </row>
    <row r="3" spans="1:11" ht="20.100000000000001" customHeight="1">
      <c r="A3" s="44" t="s">
        <v>60</v>
      </c>
      <c r="B3" s="9"/>
      <c r="C3" s="9"/>
      <c r="D3" s="9"/>
    </row>
    <row r="4" spans="1:11" ht="18" customHeight="1">
      <c r="A4" s="14" t="s">
        <v>55</v>
      </c>
      <c r="B4" s="14"/>
      <c r="C4" s="14"/>
      <c r="D4" s="14"/>
    </row>
    <row r="5" spans="1:11" ht="18" customHeight="1">
      <c r="A5" s="41" t="s">
        <v>102</v>
      </c>
      <c r="B5" s="45" t="s">
        <v>131</v>
      </c>
      <c r="C5" s="15"/>
      <c r="D5" s="16" t="s">
        <v>20</v>
      </c>
      <c r="E5" s="11">
        <v>2009</v>
      </c>
      <c r="F5" s="11">
        <v>2010</v>
      </c>
      <c r="G5" s="11">
        <v>2011</v>
      </c>
      <c r="H5" s="11">
        <v>2012</v>
      </c>
      <c r="I5" s="11">
        <v>2013</v>
      </c>
      <c r="J5" s="11">
        <v>2014</v>
      </c>
      <c r="K5" s="11">
        <v>2015</v>
      </c>
    </row>
    <row r="6" spans="1:11" ht="24.95" customHeight="1">
      <c r="A6" s="46">
        <v>1</v>
      </c>
      <c r="B6" s="47" t="s">
        <v>103</v>
      </c>
      <c r="C6" s="48"/>
      <c r="D6" s="49" t="s">
        <v>132</v>
      </c>
      <c r="E6" s="58">
        <f t="shared" ref="E6:K6" si="0">E7+E8+E9</f>
        <v>7.1909999999999998</v>
      </c>
      <c r="F6" s="58">
        <f t="shared" si="0"/>
        <v>7.0889999999999995</v>
      </c>
      <c r="G6" s="58">
        <f t="shared" si="0"/>
        <v>7.0069999999999997</v>
      </c>
      <c r="H6" s="58">
        <f t="shared" si="0"/>
        <v>6.6349999999999998</v>
      </c>
      <c r="I6" s="58">
        <f t="shared" si="0"/>
        <v>6.4319999999999995</v>
      </c>
      <c r="J6" s="58">
        <f t="shared" si="0"/>
        <v>6.5010000000000003</v>
      </c>
      <c r="K6" s="58">
        <f t="shared" si="0"/>
        <v>5.8859999999999992</v>
      </c>
    </row>
    <row r="7" spans="1:11" ht="12" customHeight="1">
      <c r="A7" s="46">
        <v>2</v>
      </c>
      <c r="B7" s="47" t="s">
        <v>104</v>
      </c>
      <c r="C7" s="48"/>
      <c r="D7" s="49" t="s">
        <v>133</v>
      </c>
      <c r="E7" s="58">
        <v>6.9569999999999999</v>
      </c>
      <c r="F7" s="58">
        <v>6.8419999999999996</v>
      </c>
      <c r="G7" s="58">
        <v>6.7889999999999997</v>
      </c>
      <c r="H7" s="58">
        <v>6.4139999999999997</v>
      </c>
      <c r="I7" s="58">
        <v>6.2009999999999996</v>
      </c>
      <c r="J7" s="58">
        <v>6.2519999999999998</v>
      </c>
      <c r="K7" s="58">
        <v>5.6360000000000001</v>
      </c>
    </row>
    <row r="8" spans="1:11" ht="12" customHeight="1">
      <c r="A8" s="46">
        <v>3</v>
      </c>
      <c r="B8" s="47" t="s">
        <v>105</v>
      </c>
      <c r="C8" s="48"/>
      <c r="D8" s="49" t="s">
        <v>134</v>
      </c>
      <c r="E8" s="58">
        <v>0.22900000000000001</v>
      </c>
      <c r="F8" s="58">
        <v>0.24099999999999999</v>
      </c>
      <c r="G8" s="58">
        <v>0.21</v>
      </c>
      <c r="H8" s="58">
        <v>0.215</v>
      </c>
      <c r="I8" s="58">
        <v>0.22600000000000001</v>
      </c>
      <c r="J8" s="58">
        <v>0.24299999999999999</v>
      </c>
      <c r="K8" s="58">
        <v>0.246</v>
      </c>
    </row>
    <row r="9" spans="1:11" ht="12" customHeight="1">
      <c r="A9" s="46">
        <v>4</v>
      </c>
      <c r="B9" s="47" t="s">
        <v>135</v>
      </c>
      <c r="C9" s="48"/>
      <c r="D9" s="49" t="s">
        <v>136</v>
      </c>
      <c r="E9" s="58">
        <v>5.0000000000000001E-3</v>
      </c>
      <c r="F9" s="58">
        <v>6.0000000000000001E-3</v>
      </c>
      <c r="G9" s="58">
        <v>8.0000000000000002E-3</v>
      </c>
      <c r="H9" s="58">
        <v>6.0000000000000001E-3</v>
      </c>
      <c r="I9" s="58">
        <v>5.0000000000000001E-3</v>
      </c>
      <c r="J9" s="58">
        <v>6.0000000000000001E-3</v>
      </c>
      <c r="K9" s="58">
        <v>4.0000000000000001E-3</v>
      </c>
    </row>
    <row r="10" spans="1:11" ht="17.100000000000001" customHeight="1">
      <c r="A10" s="46">
        <v>5</v>
      </c>
      <c r="B10" s="47" t="s">
        <v>137</v>
      </c>
      <c r="C10" s="48"/>
      <c r="D10" s="49" t="s">
        <v>21</v>
      </c>
      <c r="E10" s="58">
        <f t="shared" ref="E10:K10" si="1">E11+E42</f>
        <v>5.3339999999999996</v>
      </c>
      <c r="F10" s="58">
        <f t="shared" si="1"/>
        <v>4.6849999999999996</v>
      </c>
      <c r="G10" s="58">
        <f t="shared" si="1"/>
        <v>4.5910000000000002</v>
      </c>
      <c r="H10" s="58">
        <f t="shared" si="1"/>
        <v>4.1779999999999999</v>
      </c>
      <c r="I10" s="58">
        <f t="shared" si="1"/>
        <v>5.1610000000000005</v>
      </c>
      <c r="J10" s="58">
        <f t="shared" si="1"/>
        <v>5.4890000000000008</v>
      </c>
      <c r="K10" s="58">
        <f t="shared" si="1"/>
        <v>5.524</v>
      </c>
    </row>
    <row r="11" spans="1:11" ht="17.100000000000001" customHeight="1">
      <c r="A11" s="46">
        <v>6</v>
      </c>
      <c r="B11" s="47" t="s">
        <v>138</v>
      </c>
      <c r="C11" s="48"/>
      <c r="D11" s="49" t="s">
        <v>22</v>
      </c>
      <c r="E11" s="58">
        <f t="shared" ref="E11:K11" si="2">E12+E13+E38+E39</f>
        <v>4.9729999999999999</v>
      </c>
      <c r="F11" s="58">
        <f t="shared" si="2"/>
        <v>4.3109999999999999</v>
      </c>
      <c r="G11" s="58">
        <f t="shared" si="2"/>
        <v>4.2690000000000001</v>
      </c>
      <c r="H11" s="58">
        <f t="shared" si="2"/>
        <v>3.8609999999999998</v>
      </c>
      <c r="I11" s="58">
        <f t="shared" si="2"/>
        <v>4.8260000000000005</v>
      </c>
      <c r="J11" s="58">
        <f t="shared" si="2"/>
        <v>5.1180000000000003</v>
      </c>
      <c r="K11" s="58">
        <f t="shared" si="2"/>
        <v>5.133</v>
      </c>
    </row>
    <row r="12" spans="1:11" ht="17.100000000000001" customHeight="1">
      <c r="A12" s="46">
        <v>7</v>
      </c>
      <c r="B12" s="47" t="s">
        <v>106</v>
      </c>
      <c r="C12" s="48"/>
      <c r="D12" s="49" t="s">
        <v>139</v>
      </c>
      <c r="E12" s="58">
        <v>1.7470000000000001</v>
      </c>
      <c r="F12" s="58">
        <v>1.72</v>
      </c>
      <c r="G12" s="58">
        <v>1.7749999999999999</v>
      </c>
      <c r="H12" s="58">
        <v>1.542</v>
      </c>
      <c r="I12" s="58">
        <v>1.62</v>
      </c>
      <c r="J12" s="58">
        <v>1.73</v>
      </c>
      <c r="K12" s="58">
        <v>1.6659999999999999</v>
      </c>
    </row>
    <row r="13" spans="1:11" ht="12" customHeight="1">
      <c r="A13" s="46">
        <v>8</v>
      </c>
      <c r="B13" s="47" t="s">
        <v>107</v>
      </c>
      <c r="C13" s="48"/>
      <c r="D13" s="49" t="s">
        <v>140</v>
      </c>
      <c r="E13" s="58">
        <f t="shared" ref="E13:K13" si="3">E14+E15+E16+E20+E21+E22+E23+E26+SUM(E29:E32)+E35</f>
        <v>2.3310000000000004</v>
      </c>
      <c r="F13" s="58">
        <f t="shared" si="3"/>
        <v>1.84</v>
      </c>
      <c r="G13" s="58">
        <f t="shared" si="3"/>
        <v>1.746</v>
      </c>
      <c r="H13" s="58">
        <f t="shared" si="3"/>
        <v>1.4039999999999999</v>
      </c>
      <c r="I13" s="58">
        <f t="shared" si="3"/>
        <v>1.5430000000000001</v>
      </c>
      <c r="J13" s="58">
        <f t="shared" si="3"/>
        <v>1.454</v>
      </c>
      <c r="K13" s="58">
        <f t="shared" si="3"/>
        <v>1.3559999999999999</v>
      </c>
    </row>
    <row r="14" spans="1:11" ht="17.100000000000001" customHeight="1">
      <c r="A14" s="46">
        <v>9</v>
      </c>
      <c r="B14" s="47" t="s">
        <v>108</v>
      </c>
      <c r="C14" s="48"/>
      <c r="D14" s="49" t="s">
        <v>141</v>
      </c>
      <c r="E14" s="58">
        <v>0.78700000000000003</v>
      </c>
      <c r="F14" s="58">
        <v>0.185</v>
      </c>
      <c r="G14" s="58">
        <v>0.13400000000000001</v>
      </c>
      <c r="H14" s="58">
        <v>0.108</v>
      </c>
      <c r="I14" s="58">
        <v>0.10299999999999999</v>
      </c>
      <c r="J14" s="58">
        <v>0.115</v>
      </c>
      <c r="K14" s="58">
        <v>0.11899999999999999</v>
      </c>
    </row>
    <row r="15" spans="1:11" ht="12" customHeight="1">
      <c r="A15" s="46">
        <v>10</v>
      </c>
      <c r="B15" s="47" t="s">
        <v>109</v>
      </c>
      <c r="C15" s="48"/>
      <c r="D15" s="49" t="s">
        <v>142</v>
      </c>
      <c r="E15" s="58">
        <v>2.5999999999999999E-2</v>
      </c>
      <c r="F15" s="58">
        <v>2.5999999999999999E-2</v>
      </c>
      <c r="G15" s="58">
        <v>2.1999999999999999E-2</v>
      </c>
      <c r="H15" s="58">
        <v>1.9E-2</v>
      </c>
      <c r="I15" s="58">
        <v>1.7000000000000001E-2</v>
      </c>
      <c r="J15" s="58">
        <v>1.7999999999999999E-2</v>
      </c>
      <c r="K15" s="58">
        <v>0.02</v>
      </c>
    </row>
    <row r="16" spans="1:11" ht="12" customHeight="1">
      <c r="A16" s="46">
        <v>11</v>
      </c>
      <c r="B16" s="47" t="s">
        <v>143</v>
      </c>
      <c r="C16" s="48"/>
      <c r="D16" s="49" t="s">
        <v>144</v>
      </c>
      <c r="E16" s="58">
        <f t="shared" ref="E16:K16" si="4">SUM(E17:E19)</f>
        <v>7.1999999999999995E-2</v>
      </c>
      <c r="F16" s="58">
        <f t="shared" si="4"/>
        <v>7.0999999999999994E-2</v>
      </c>
      <c r="G16" s="58">
        <f t="shared" si="4"/>
        <v>5.7999999999999996E-2</v>
      </c>
      <c r="H16" s="58">
        <f t="shared" si="4"/>
        <v>4.9000000000000002E-2</v>
      </c>
      <c r="I16" s="58">
        <f t="shared" si="4"/>
        <v>5.3000000000000005E-2</v>
      </c>
      <c r="J16" s="58">
        <f t="shared" si="4"/>
        <v>5.3000000000000005E-2</v>
      </c>
      <c r="K16" s="58">
        <f t="shared" si="4"/>
        <v>5.4000000000000006E-2</v>
      </c>
    </row>
    <row r="17" spans="1:11" ht="12" customHeight="1">
      <c r="A17" s="46">
        <v>12</v>
      </c>
      <c r="B17" s="47" t="s">
        <v>145</v>
      </c>
      <c r="C17" s="48"/>
      <c r="D17" s="49" t="s">
        <v>146</v>
      </c>
      <c r="E17" s="58">
        <v>1.7999999999999999E-2</v>
      </c>
      <c r="F17" s="58">
        <v>1.9E-2</v>
      </c>
      <c r="G17" s="58">
        <v>1.4999999999999999E-2</v>
      </c>
      <c r="H17" s="58">
        <v>1.2E-2</v>
      </c>
      <c r="I17" s="58">
        <v>1.4E-2</v>
      </c>
      <c r="J17" s="58">
        <v>1.4999999999999999E-2</v>
      </c>
      <c r="K17" s="58">
        <v>1.6E-2</v>
      </c>
    </row>
    <row r="18" spans="1:11" ht="17.100000000000001" customHeight="1">
      <c r="A18" s="46">
        <v>13</v>
      </c>
      <c r="B18" s="47" t="s">
        <v>147</v>
      </c>
      <c r="C18" s="48"/>
      <c r="D18" s="49" t="s">
        <v>148</v>
      </c>
      <c r="E18" s="58">
        <v>2.7E-2</v>
      </c>
      <c r="F18" s="58">
        <v>2.5999999999999999E-2</v>
      </c>
      <c r="G18" s="58">
        <v>2.1999999999999999E-2</v>
      </c>
      <c r="H18" s="58">
        <v>1.9E-2</v>
      </c>
      <c r="I18" s="58">
        <v>2.1000000000000001E-2</v>
      </c>
      <c r="J18" s="58">
        <v>2.1000000000000001E-2</v>
      </c>
      <c r="K18" s="58">
        <v>1.9E-2</v>
      </c>
    </row>
    <row r="19" spans="1:11" ht="12" customHeight="1">
      <c r="A19" s="46">
        <v>14</v>
      </c>
      <c r="B19" s="47" t="s">
        <v>149</v>
      </c>
      <c r="C19" s="48"/>
      <c r="D19" s="49" t="s">
        <v>150</v>
      </c>
      <c r="E19" s="58">
        <v>2.7E-2</v>
      </c>
      <c r="F19" s="58">
        <v>2.5999999999999999E-2</v>
      </c>
      <c r="G19" s="58">
        <v>2.1000000000000001E-2</v>
      </c>
      <c r="H19" s="58">
        <v>1.7999999999999999E-2</v>
      </c>
      <c r="I19" s="58">
        <v>1.7999999999999999E-2</v>
      </c>
      <c r="J19" s="58">
        <v>1.7000000000000001E-2</v>
      </c>
      <c r="K19" s="58">
        <v>1.9E-2</v>
      </c>
    </row>
    <row r="20" spans="1:11" ht="12" customHeight="1">
      <c r="A20" s="46">
        <v>15</v>
      </c>
      <c r="B20" s="47" t="s">
        <v>151</v>
      </c>
      <c r="C20" s="48"/>
      <c r="D20" s="49" t="s">
        <v>152</v>
      </c>
      <c r="E20" s="58">
        <v>8.0000000000000002E-3</v>
      </c>
      <c r="F20" s="58">
        <v>8.9999999999999993E-3</v>
      </c>
      <c r="G20" s="58">
        <v>7.0000000000000001E-3</v>
      </c>
      <c r="H20" s="58">
        <v>7.0000000000000001E-3</v>
      </c>
      <c r="I20" s="58">
        <v>8.0000000000000002E-3</v>
      </c>
      <c r="J20" s="58">
        <v>7.0000000000000001E-3</v>
      </c>
      <c r="K20" s="58">
        <v>8.0000000000000002E-3</v>
      </c>
    </row>
    <row r="21" spans="1:11" ht="17.100000000000001" customHeight="1">
      <c r="A21" s="46">
        <v>16</v>
      </c>
      <c r="B21" s="47" t="s">
        <v>153</v>
      </c>
      <c r="C21" s="48"/>
      <c r="D21" s="49" t="s">
        <v>154</v>
      </c>
      <c r="E21" s="58">
        <v>8.2000000000000003E-2</v>
      </c>
      <c r="F21" s="58">
        <v>9.5000000000000001E-2</v>
      </c>
      <c r="G21" s="58">
        <v>9.4E-2</v>
      </c>
      <c r="H21" s="58">
        <v>8.1000000000000003E-2</v>
      </c>
      <c r="I21" s="58">
        <v>9.0999999999999998E-2</v>
      </c>
      <c r="J21" s="58">
        <v>9.2999999999999999E-2</v>
      </c>
      <c r="K21" s="58">
        <v>8.7999999999999995E-2</v>
      </c>
    </row>
    <row r="22" spans="1:11" ht="12" customHeight="1">
      <c r="A22" s="46">
        <v>17</v>
      </c>
      <c r="B22" s="47" t="s">
        <v>155</v>
      </c>
      <c r="C22" s="48"/>
      <c r="D22" s="49" t="s">
        <v>156</v>
      </c>
      <c r="E22" s="58">
        <v>7.6999999999999999E-2</v>
      </c>
      <c r="F22" s="58">
        <v>8.7999999999999995E-2</v>
      </c>
      <c r="G22" s="58">
        <v>0.08</v>
      </c>
      <c r="H22" s="58">
        <v>6.2E-2</v>
      </c>
      <c r="I22" s="58">
        <v>0.06</v>
      </c>
      <c r="J22" s="58">
        <v>5.6000000000000001E-2</v>
      </c>
      <c r="K22" s="58">
        <v>5.5E-2</v>
      </c>
    </row>
    <row r="23" spans="1:11" ht="12" customHeight="1">
      <c r="A23" s="46">
        <v>18</v>
      </c>
      <c r="B23" s="47" t="s">
        <v>157</v>
      </c>
      <c r="C23" s="48"/>
      <c r="D23" s="49" t="s">
        <v>158</v>
      </c>
      <c r="E23" s="58">
        <f t="shared" ref="E23:K23" si="5">SUM(E24:E25)</f>
        <v>0.10600000000000001</v>
      </c>
      <c r="F23" s="58">
        <f t="shared" si="5"/>
        <v>0.112</v>
      </c>
      <c r="G23" s="58">
        <f t="shared" si="5"/>
        <v>9.9000000000000005E-2</v>
      </c>
      <c r="H23" s="58">
        <f t="shared" si="5"/>
        <v>8.1000000000000003E-2</v>
      </c>
      <c r="I23" s="58">
        <f t="shared" si="5"/>
        <v>8.6999999999999994E-2</v>
      </c>
      <c r="J23" s="58">
        <f t="shared" si="5"/>
        <v>0.09</v>
      </c>
      <c r="K23" s="58">
        <f t="shared" si="5"/>
        <v>9.2999999999999999E-2</v>
      </c>
    </row>
    <row r="24" spans="1:11" ht="12" customHeight="1">
      <c r="A24" s="46">
        <v>19</v>
      </c>
      <c r="B24" s="47" t="s">
        <v>159</v>
      </c>
      <c r="C24" s="48"/>
      <c r="D24" s="49" t="s">
        <v>160</v>
      </c>
      <c r="E24" s="58">
        <v>6.4000000000000001E-2</v>
      </c>
      <c r="F24" s="58">
        <v>6.7000000000000004E-2</v>
      </c>
      <c r="G24" s="58">
        <v>5.8999999999999997E-2</v>
      </c>
      <c r="H24" s="58">
        <v>4.8000000000000001E-2</v>
      </c>
      <c r="I24" s="58">
        <v>5.0999999999999997E-2</v>
      </c>
      <c r="J24" s="58">
        <v>5.5E-2</v>
      </c>
      <c r="K24" s="58">
        <v>5.2999999999999999E-2</v>
      </c>
    </row>
    <row r="25" spans="1:11" ht="17.100000000000001" customHeight="1">
      <c r="A25" s="46">
        <v>20</v>
      </c>
      <c r="B25" s="47" t="s">
        <v>161</v>
      </c>
      <c r="C25" s="48"/>
      <c r="D25" s="49" t="s">
        <v>162</v>
      </c>
      <c r="E25" s="58">
        <v>4.2000000000000003E-2</v>
      </c>
      <c r="F25" s="58">
        <v>4.4999999999999998E-2</v>
      </c>
      <c r="G25" s="58">
        <v>0.04</v>
      </c>
      <c r="H25" s="58">
        <v>3.3000000000000002E-2</v>
      </c>
      <c r="I25" s="58">
        <v>3.5999999999999997E-2</v>
      </c>
      <c r="J25" s="58">
        <v>3.5000000000000003E-2</v>
      </c>
      <c r="K25" s="58">
        <v>0.04</v>
      </c>
    </row>
    <row r="26" spans="1:11" ht="12" customHeight="1">
      <c r="A26" s="46">
        <v>21</v>
      </c>
      <c r="B26" s="47" t="s">
        <v>163</v>
      </c>
      <c r="C26" s="48"/>
      <c r="D26" s="49" t="s">
        <v>164</v>
      </c>
      <c r="E26" s="58">
        <f t="shared" ref="E26:K26" si="6">SUM(E27:E28)</f>
        <v>0.30599999999999999</v>
      </c>
      <c r="F26" s="58">
        <f t="shared" si="6"/>
        <v>0.30300000000000005</v>
      </c>
      <c r="G26" s="58">
        <f t="shared" si="6"/>
        <v>0.33599999999999997</v>
      </c>
      <c r="H26" s="58">
        <f t="shared" si="6"/>
        <v>0.313</v>
      </c>
      <c r="I26" s="58">
        <f t="shared" si="6"/>
        <v>0.44000000000000006</v>
      </c>
      <c r="J26" s="58">
        <f t="shared" si="6"/>
        <v>0.29799999999999999</v>
      </c>
      <c r="K26" s="58">
        <f t="shared" si="6"/>
        <v>0.22800000000000001</v>
      </c>
    </row>
    <row r="27" spans="1:11" ht="12" customHeight="1">
      <c r="A27" s="46">
        <v>22</v>
      </c>
      <c r="B27" s="47">
        <v>24</v>
      </c>
      <c r="C27" s="48"/>
      <c r="D27" s="49" t="s">
        <v>165</v>
      </c>
      <c r="E27" s="58">
        <v>0.184</v>
      </c>
      <c r="F27" s="58">
        <v>0.16900000000000001</v>
      </c>
      <c r="G27" s="58">
        <v>0.218</v>
      </c>
      <c r="H27" s="58">
        <v>0.217</v>
      </c>
      <c r="I27" s="58">
        <v>0.34</v>
      </c>
      <c r="J27" s="58">
        <v>0.19500000000000001</v>
      </c>
      <c r="K27" s="58">
        <v>0.13</v>
      </c>
    </row>
    <row r="28" spans="1:11" ht="17.100000000000001" customHeight="1">
      <c r="A28" s="46">
        <v>23</v>
      </c>
      <c r="B28" s="47">
        <v>25</v>
      </c>
      <c r="C28" s="48"/>
      <c r="D28" s="49" t="s">
        <v>166</v>
      </c>
      <c r="E28" s="58">
        <v>0.122</v>
      </c>
      <c r="F28" s="58">
        <v>0.13400000000000001</v>
      </c>
      <c r="G28" s="58">
        <v>0.11799999999999999</v>
      </c>
      <c r="H28" s="58">
        <v>9.6000000000000002E-2</v>
      </c>
      <c r="I28" s="58">
        <v>0.1</v>
      </c>
      <c r="J28" s="58">
        <v>0.10299999999999999</v>
      </c>
      <c r="K28" s="58">
        <v>9.8000000000000004E-2</v>
      </c>
    </row>
    <row r="29" spans="1:11" ht="17.100000000000001" customHeight="1">
      <c r="A29" s="46">
        <v>24</v>
      </c>
      <c r="B29" s="47" t="s">
        <v>167</v>
      </c>
      <c r="C29" s="48"/>
      <c r="D29" s="49" t="s">
        <v>168</v>
      </c>
      <c r="E29" s="58">
        <v>0.21</v>
      </c>
      <c r="F29" s="58">
        <v>0.2</v>
      </c>
      <c r="G29" s="58">
        <v>0.17499999999999999</v>
      </c>
      <c r="H29" s="58">
        <v>0.152</v>
      </c>
      <c r="I29" s="58">
        <v>0.14499999999999999</v>
      </c>
      <c r="J29" s="58">
        <v>0.14899999999999999</v>
      </c>
      <c r="K29" s="58">
        <v>0.14599999999999999</v>
      </c>
    </row>
    <row r="30" spans="1:11" ht="17.100000000000001" customHeight="1">
      <c r="A30" s="46">
        <v>25</v>
      </c>
      <c r="B30" s="47" t="s">
        <v>169</v>
      </c>
      <c r="C30" s="48"/>
      <c r="D30" s="49" t="s">
        <v>170</v>
      </c>
      <c r="E30" s="58">
        <v>0.10299999999999999</v>
      </c>
      <c r="F30" s="58">
        <v>0.11600000000000001</v>
      </c>
      <c r="G30" s="58">
        <v>0.106</v>
      </c>
      <c r="H30" s="58">
        <v>8.7999999999999995E-2</v>
      </c>
      <c r="I30" s="58">
        <v>0.106</v>
      </c>
      <c r="J30" s="58">
        <v>0.104</v>
      </c>
      <c r="K30" s="58">
        <v>0.10299999999999999</v>
      </c>
    </row>
    <row r="31" spans="1:11" ht="12" customHeight="1">
      <c r="A31" s="46">
        <v>26</v>
      </c>
      <c r="B31" s="47" t="s">
        <v>171</v>
      </c>
      <c r="C31" s="48"/>
      <c r="D31" s="49" t="s">
        <v>172</v>
      </c>
      <c r="E31" s="58">
        <v>0.19400000000000001</v>
      </c>
      <c r="F31" s="58">
        <v>0.21</v>
      </c>
      <c r="G31" s="58">
        <v>0.19900000000000001</v>
      </c>
      <c r="H31" s="58">
        <v>0.16500000000000001</v>
      </c>
      <c r="I31" s="58">
        <v>0.17100000000000001</v>
      </c>
      <c r="J31" s="58">
        <v>0.191</v>
      </c>
      <c r="K31" s="58">
        <v>0.17499999999999999</v>
      </c>
    </row>
    <row r="32" spans="1:11" ht="12" customHeight="1">
      <c r="A32" s="46">
        <v>27</v>
      </c>
      <c r="B32" s="47" t="s">
        <v>173</v>
      </c>
      <c r="C32" s="48"/>
      <c r="D32" s="49" t="s">
        <v>174</v>
      </c>
      <c r="E32" s="58">
        <f t="shared" ref="E32:K32" si="7">SUM(E33:E34)</f>
        <v>0.26800000000000002</v>
      </c>
      <c r="F32" s="58">
        <f t="shared" si="7"/>
        <v>0.33299999999999996</v>
      </c>
      <c r="G32" s="58">
        <f t="shared" si="7"/>
        <v>0.35199999999999998</v>
      </c>
      <c r="H32" s="58">
        <f t="shared" si="7"/>
        <v>0.20699999999999999</v>
      </c>
      <c r="I32" s="58">
        <f t="shared" si="7"/>
        <v>0.189</v>
      </c>
      <c r="J32" s="58">
        <f t="shared" si="7"/>
        <v>0.20500000000000002</v>
      </c>
      <c r="K32" s="58">
        <f t="shared" si="7"/>
        <v>0.19400000000000001</v>
      </c>
    </row>
    <row r="33" spans="1:11" ht="17.100000000000001" customHeight="1">
      <c r="A33" s="46">
        <v>28</v>
      </c>
      <c r="B33" s="47" t="s">
        <v>175</v>
      </c>
      <c r="C33" s="48"/>
      <c r="D33" s="49" t="s">
        <v>176</v>
      </c>
      <c r="E33" s="58">
        <v>0.14599999999999999</v>
      </c>
      <c r="F33" s="58">
        <v>0.18099999999999999</v>
      </c>
      <c r="G33" s="58">
        <v>0.17699999999999999</v>
      </c>
      <c r="H33" s="58">
        <v>0.14499999999999999</v>
      </c>
      <c r="I33" s="58">
        <v>0.153</v>
      </c>
      <c r="J33" s="58">
        <v>0.16900000000000001</v>
      </c>
      <c r="K33" s="58">
        <v>0.16200000000000001</v>
      </c>
    </row>
    <row r="34" spans="1:11" ht="17.100000000000001" customHeight="1">
      <c r="A34" s="46">
        <v>29</v>
      </c>
      <c r="B34" s="47" t="s">
        <v>177</v>
      </c>
      <c r="C34" s="48"/>
      <c r="D34" s="49" t="s">
        <v>178</v>
      </c>
      <c r="E34" s="58">
        <v>0.122</v>
      </c>
      <c r="F34" s="58">
        <v>0.152</v>
      </c>
      <c r="G34" s="58">
        <v>0.17499999999999999</v>
      </c>
      <c r="H34" s="58">
        <v>6.2E-2</v>
      </c>
      <c r="I34" s="58">
        <v>3.5999999999999997E-2</v>
      </c>
      <c r="J34" s="58">
        <v>3.5999999999999997E-2</v>
      </c>
      <c r="K34" s="58">
        <v>3.2000000000000001E-2</v>
      </c>
    </row>
    <row r="35" spans="1:11" ht="17.100000000000001" customHeight="1">
      <c r="A35" s="46">
        <v>30</v>
      </c>
      <c r="B35" s="47" t="s">
        <v>179</v>
      </c>
      <c r="C35" s="48"/>
      <c r="D35" s="49" t="s">
        <v>180</v>
      </c>
      <c r="E35" s="58">
        <f t="shared" ref="E35:K35" si="8">SUM(E36:E37)</f>
        <v>9.1999999999999998E-2</v>
      </c>
      <c r="F35" s="58">
        <f t="shared" si="8"/>
        <v>9.1999999999999998E-2</v>
      </c>
      <c r="G35" s="58">
        <f t="shared" si="8"/>
        <v>8.3999999999999991E-2</v>
      </c>
      <c r="H35" s="58">
        <f t="shared" si="8"/>
        <v>7.1999999999999995E-2</v>
      </c>
      <c r="I35" s="58">
        <f t="shared" si="8"/>
        <v>7.2999999999999995E-2</v>
      </c>
      <c r="J35" s="58">
        <f t="shared" si="8"/>
        <v>7.4999999999999997E-2</v>
      </c>
      <c r="K35" s="58">
        <f t="shared" si="8"/>
        <v>7.3000000000000009E-2</v>
      </c>
    </row>
    <row r="36" spans="1:11" ht="17.100000000000001" customHeight="1">
      <c r="A36" s="46">
        <v>31</v>
      </c>
      <c r="B36" s="47" t="s">
        <v>181</v>
      </c>
      <c r="C36" s="48"/>
      <c r="D36" s="49" t="s">
        <v>182</v>
      </c>
      <c r="E36" s="58">
        <v>5.6000000000000001E-2</v>
      </c>
      <c r="F36" s="58">
        <v>5.8000000000000003E-2</v>
      </c>
      <c r="G36" s="58">
        <v>5.2999999999999999E-2</v>
      </c>
      <c r="H36" s="58">
        <v>4.5999999999999999E-2</v>
      </c>
      <c r="I36" s="58">
        <v>4.5999999999999999E-2</v>
      </c>
      <c r="J36" s="58">
        <v>4.8000000000000001E-2</v>
      </c>
      <c r="K36" s="58">
        <v>4.8000000000000001E-2</v>
      </c>
    </row>
    <row r="37" spans="1:11" ht="17.100000000000001" customHeight="1">
      <c r="A37" s="46">
        <v>32</v>
      </c>
      <c r="B37" s="47">
        <v>33</v>
      </c>
      <c r="C37" s="48"/>
      <c r="D37" s="49" t="s">
        <v>183</v>
      </c>
      <c r="E37" s="58">
        <v>3.5999999999999997E-2</v>
      </c>
      <c r="F37" s="58">
        <v>3.4000000000000002E-2</v>
      </c>
      <c r="G37" s="58">
        <v>3.1E-2</v>
      </c>
      <c r="H37" s="58">
        <v>2.5999999999999999E-2</v>
      </c>
      <c r="I37" s="58">
        <v>2.7E-2</v>
      </c>
      <c r="J37" s="58">
        <v>2.7E-2</v>
      </c>
      <c r="K37" s="58">
        <v>2.5000000000000001E-2</v>
      </c>
    </row>
    <row r="38" spans="1:11" ht="12" customHeight="1">
      <c r="A38" s="46">
        <v>33</v>
      </c>
      <c r="B38" s="47" t="s">
        <v>110</v>
      </c>
      <c r="C38" s="48"/>
      <c r="D38" s="49" t="s">
        <v>184</v>
      </c>
      <c r="E38" s="58">
        <v>0.20899999999999999</v>
      </c>
      <c r="F38" s="58">
        <v>0.22500000000000001</v>
      </c>
      <c r="G38" s="58">
        <v>0.34699999999999998</v>
      </c>
      <c r="H38" s="58">
        <v>0.53500000000000003</v>
      </c>
      <c r="I38" s="58">
        <v>1.246</v>
      </c>
      <c r="J38" s="58">
        <v>1.548</v>
      </c>
      <c r="K38" s="58">
        <v>1.5309999999999999</v>
      </c>
    </row>
    <row r="39" spans="1:11" ht="12" customHeight="1">
      <c r="A39" s="46">
        <v>34</v>
      </c>
      <c r="B39" s="47" t="s">
        <v>111</v>
      </c>
      <c r="C39" s="48"/>
      <c r="D39" s="49" t="s">
        <v>185</v>
      </c>
      <c r="E39" s="58">
        <f t="shared" ref="E39:K39" si="9">SUM(E40:E41)</f>
        <v>0.68599999999999994</v>
      </c>
      <c r="F39" s="58">
        <f t="shared" si="9"/>
        <v>0.52600000000000002</v>
      </c>
      <c r="G39" s="58">
        <f t="shared" si="9"/>
        <v>0.40100000000000002</v>
      </c>
      <c r="H39" s="58">
        <f t="shared" si="9"/>
        <v>0.38</v>
      </c>
      <c r="I39" s="58">
        <f t="shared" si="9"/>
        <v>0.41700000000000004</v>
      </c>
      <c r="J39" s="58">
        <f t="shared" si="9"/>
        <v>0.38600000000000001</v>
      </c>
      <c r="K39" s="58">
        <f t="shared" si="9"/>
        <v>0.57999999999999996</v>
      </c>
    </row>
    <row r="40" spans="1:11" ht="17.100000000000001" customHeight="1">
      <c r="A40" s="46">
        <v>35</v>
      </c>
      <c r="B40" s="47" t="s">
        <v>186</v>
      </c>
      <c r="C40" s="48"/>
      <c r="D40" s="49" t="s">
        <v>187</v>
      </c>
      <c r="E40" s="58">
        <v>0.188</v>
      </c>
      <c r="F40" s="58">
        <v>0.159</v>
      </c>
      <c r="G40" s="58">
        <v>0.155</v>
      </c>
      <c r="H40" s="58">
        <v>0.13100000000000001</v>
      </c>
      <c r="I40" s="58">
        <v>0.14599999999999999</v>
      </c>
      <c r="J40" s="58">
        <v>0.154</v>
      </c>
      <c r="K40" s="58">
        <v>0.159</v>
      </c>
    </row>
    <row r="41" spans="1:11" ht="17.100000000000001" customHeight="1">
      <c r="A41" s="46">
        <v>36</v>
      </c>
      <c r="B41" s="47" t="s">
        <v>188</v>
      </c>
      <c r="C41" s="48"/>
      <c r="D41" s="49" t="s">
        <v>189</v>
      </c>
      <c r="E41" s="58">
        <v>0.498</v>
      </c>
      <c r="F41" s="58">
        <v>0.36699999999999999</v>
      </c>
      <c r="G41" s="58">
        <v>0.246</v>
      </c>
      <c r="H41" s="58">
        <v>0.249</v>
      </c>
      <c r="I41" s="58">
        <v>0.27100000000000002</v>
      </c>
      <c r="J41" s="58">
        <v>0.23200000000000001</v>
      </c>
      <c r="K41" s="58">
        <v>0.42099999999999999</v>
      </c>
    </row>
    <row r="42" spans="1:11" ht="12" customHeight="1">
      <c r="A42" s="46">
        <v>37</v>
      </c>
      <c r="B42" s="47" t="s">
        <v>112</v>
      </c>
      <c r="C42" s="48"/>
      <c r="D42" s="49" t="s">
        <v>23</v>
      </c>
      <c r="E42" s="58">
        <v>0.36099999999999999</v>
      </c>
      <c r="F42" s="58">
        <v>0.374</v>
      </c>
      <c r="G42" s="58">
        <v>0.32200000000000001</v>
      </c>
      <c r="H42" s="58">
        <v>0.317</v>
      </c>
      <c r="I42" s="58">
        <v>0.33500000000000002</v>
      </c>
      <c r="J42" s="58">
        <v>0.371</v>
      </c>
      <c r="K42" s="58">
        <v>0.39100000000000001</v>
      </c>
    </row>
    <row r="43" spans="1:11" ht="12" customHeight="1">
      <c r="A43" s="46">
        <v>38</v>
      </c>
      <c r="B43" s="47" t="s">
        <v>190</v>
      </c>
      <c r="C43" s="48"/>
      <c r="D43" s="49" t="s">
        <v>24</v>
      </c>
      <c r="E43" s="58">
        <f t="shared" ref="E43:K43" si="10">E44+E56+E62+E66+E67+E81+E87</f>
        <v>15.492000000000001</v>
      </c>
      <c r="F43" s="58">
        <f t="shared" si="10"/>
        <v>15.577999999999996</v>
      </c>
      <c r="G43" s="58">
        <f t="shared" si="10"/>
        <v>14.494999999999999</v>
      </c>
      <c r="H43" s="58">
        <f t="shared" si="10"/>
        <v>12.838000000000001</v>
      </c>
      <c r="I43" s="58">
        <f t="shared" si="10"/>
        <v>12.913000000000004</v>
      </c>
      <c r="J43" s="58">
        <f t="shared" si="10"/>
        <v>12.984</v>
      </c>
      <c r="K43" s="58">
        <f t="shared" si="10"/>
        <v>12.689</v>
      </c>
    </row>
    <row r="44" spans="1:11" ht="12" customHeight="1">
      <c r="A44" s="46">
        <v>39</v>
      </c>
      <c r="B44" s="47" t="s">
        <v>113</v>
      </c>
      <c r="C44" s="48"/>
      <c r="D44" s="49" t="s">
        <v>191</v>
      </c>
      <c r="E44" s="58">
        <f t="shared" ref="E44:K44" si="11">E45+E49+E55</f>
        <v>2.4350000000000001</v>
      </c>
      <c r="F44" s="58">
        <f t="shared" si="11"/>
        <v>2.4490000000000003</v>
      </c>
      <c r="G44" s="58">
        <f t="shared" si="11"/>
        <v>2.7139999999999995</v>
      </c>
      <c r="H44" s="58">
        <f t="shared" si="11"/>
        <v>1.7889999999999999</v>
      </c>
      <c r="I44" s="58">
        <f t="shared" si="11"/>
        <v>2.0379999999999998</v>
      </c>
      <c r="J44" s="58">
        <f t="shared" si="11"/>
        <v>2.0990000000000002</v>
      </c>
      <c r="K44" s="58">
        <f t="shared" si="11"/>
        <v>1.63</v>
      </c>
    </row>
    <row r="45" spans="1:11" ht="12" customHeight="1">
      <c r="A45" s="46">
        <v>40</v>
      </c>
      <c r="B45" s="47" t="s">
        <v>114</v>
      </c>
      <c r="C45" s="48"/>
      <c r="D45" s="49" t="s">
        <v>192</v>
      </c>
      <c r="E45" s="58">
        <f t="shared" ref="E45:K45" si="12">SUM(E46:E48)</f>
        <v>0.73699999999999999</v>
      </c>
      <c r="F45" s="58">
        <f t="shared" si="12"/>
        <v>0.75600000000000001</v>
      </c>
      <c r="G45" s="58">
        <f t="shared" si="12"/>
        <v>0.55899999999999994</v>
      </c>
      <c r="H45" s="58">
        <f t="shared" si="12"/>
        <v>0.30200000000000005</v>
      </c>
      <c r="I45" s="58">
        <f t="shared" si="12"/>
        <v>0.29800000000000004</v>
      </c>
      <c r="J45" s="58">
        <f t="shared" si="12"/>
        <v>0.31200000000000006</v>
      </c>
      <c r="K45" s="58">
        <f t="shared" si="12"/>
        <v>0.312</v>
      </c>
    </row>
    <row r="46" spans="1:11" ht="17.100000000000001" customHeight="1">
      <c r="A46" s="46">
        <v>41</v>
      </c>
      <c r="B46" s="47" t="s">
        <v>193</v>
      </c>
      <c r="C46" s="48"/>
      <c r="D46" s="49" t="s">
        <v>194</v>
      </c>
      <c r="E46" s="58">
        <v>0.10199999999999999</v>
      </c>
      <c r="F46" s="58">
        <v>9.6000000000000002E-2</v>
      </c>
      <c r="G46" s="58">
        <v>8.6999999999999994E-2</v>
      </c>
      <c r="H46" s="58">
        <v>4.3999999999999997E-2</v>
      </c>
      <c r="I46" s="58">
        <v>4.4999999999999998E-2</v>
      </c>
      <c r="J46" s="58">
        <v>4.5999999999999999E-2</v>
      </c>
      <c r="K46" s="58">
        <v>4.2999999999999997E-2</v>
      </c>
    </row>
    <row r="47" spans="1:11" ht="12" customHeight="1">
      <c r="A47" s="46">
        <v>42</v>
      </c>
      <c r="B47" s="47" t="s">
        <v>195</v>
      </c>
      <c r="C47" s="48"/>
      <c r="D47" s="49" t="s">
        <v>196</v>
      </c>
      <c r="E47" s="58">
        <v>0.32900000000000001</v>
      </c>
      <c r="F47" s="58">
        <v>0.36899999999999999</v>
      </c>
      <c r="G47" s="58">
        <v>0.28399999999999997</v>
      </c>
      <c r="H47" s="58">
        <v>0.159</v>
      </c>
      <c r="I47" s="58">
        <v>0.156</v>
      </c>
      <c r="J47" s="58">
        <v>0.16600000000000001</v>
      </c>
      <c r="K47" s="58">
        <v>0.157</v>
      </c>
    </row>
    <row r="48" spans="1:11" ht="12" customHeight="1">
      <c r="A48" s="46">
        <v>43</v>
      </c>
      <c r="B48" s="47" t="s">
        <v>307</v>
      </c>
      <c r="C48" s="48"/>
      <c r="D48" s="49" t="s">
        <v>197</v>
      </c>
      <c r="E48" s="58">
        <v>0.30599999999999999</v>
      </c>
      <c r="F48" s="58">
        <v>0.29099999999999998</v>
      </c>
      <c r="G48" s="58">
        <v>0.188</v>
      </c>
      <c r="H48" s="58">
        <v>9.9000000000000005E-2</v>
      </c>
      <c r="I48" s="58">
        <v>9.7000000000000003E-2</v>
      </c>
      <c r="J48" s="58">
        <v>0.1</v>
      </c>
      <c r="K48" s="58">
        <v>0.112</v>
      </c>
    </row>
    <row r="49" spans="1:11" ht="17.100000000000001" customHeight="1">
      <c r="A49" s="46">
        <v>44</v>
      </c>
      <c r="B49" s="47" t="s">
        <v>115</v>
      </c>
      <c r="C49" s="48"/>
      <c r="D49" s="49" t="s">
        <v>198</v>
      </c>
      <c r="E49" s="58">
        <f t="shared" ref="E49:K49" si="13">SUM(E50:E54)</f>
        <v>1.5489999999999999</v>
      </c>
      <c r="F49" s="58">
        <f t="shared" si="13"/>
        <v>1.5430000000000001</v>
      </c>
      <c r="G49" s="58">
        <f t="shared" si="13"/>
        <v>2.0379999999999998</v>
      </c>
      <c r="H49" s="58">
        <f t="shared" si="13"/>
        <v>1.4079999999999999</v>
      </c>
      <c r="I49" s="58">
        <f t="shared" si="13"/>
        <v>1.66</v>
      </c>
      <c r="J49" s="58">
        <f t="shared" si="13"/>
        <v>1.7030000000000001</v>
      </c>
      <c r="K49" s="58">
        <f t="shared" si="13"/>
        <v>1.2469999999999999</v>
      </c>
    </row>
    <row r="50" spans="1:11" ht="12" customHeight="1">
      <c r="A50" s="46">
        <v>45</v>
      </c>
      <c r="B50" s="47" t="s">
        <v>199</v>
      </c>
      <c r="C50" s="48"/>
      <c r="D50" s="49" t="s">
        <v>200</v>
      </c>
      <c r="E50" s="58">
        <v>1.0760000000000001</v>
      </c>
      <c r="F50" s="58">
        <v>1.06</v>
      </c>
      <c r="G50" s="58">
        <v>1.357</v>
      </c>
      <c r="H50" s="58">
        <v>1.177</v>
      </c>
      <c r="I50" s="58">
        <v>1.194</v>
      </c>
      <c r="J50" s="58">
        <v>1.27</v>
      </c>
      <c r="K50" s="58">
        <v>0.83399999999999996</v>
      </c>
    </row>
    <row r="51" spans="1:11" ht="12" customHeight="1">
      <c r="A51" s="46">
        <v>46</v>
      </c>
      <c r="B51" s="47" t="s">
        <v>201</v>
      </c>
      <c r="C51" s="48"/>
      <c r="D51" s="49" t="s">
        <v>202</v>
      </c>
      <c r="E51" s="58">
        <v>6.9000000000000006E-2</v>
      </c>
      <c r="F51" s="58">
        <v>7.0000000000000007E-2</v>
      </c>
      <c r="G51" s="58">
        <v>5.8999999999999997E-2</v>
      </c>
      <c r="H51" s="58">
        <v>6.9000000000000006E-2</v>
      </c>
      <c r="I51" s="58">
        <v>7.5999999999999998E-2</v>
      </c>
      <c r="J51" s="58">
        <v>6.3E-2</v>
      </c>
      <c r="K51" s="58">
        <v>5.8000000000000003E-2</v>
      </c>
    </row>
    <row r="52" spans="1:11" ht="17.100000000000001" customHeight="1">
      <c r="A52" s="46">
        <v>47</v>
      </c>
      <c r="B52" s="47" t="s">
        <v>203</v>
      </c>
      <c r="C52" s="48"/>
      <c r="D52" s="49" t="s">
        <v>204</v>
      </c>
      <c r="E52" s="58">
        <v>2.3E-2</v>
      </c>
      <c r="F52" s="58">
        <v>2.5999999999999999E-2</v>
      </c>
      <c r="G52" s="58">
        <v>2.4E-2</v>
      </c>
      <c r="H52" s="58">
        <v>2.1000000000000001E-2</v>
      </c>
      <c r="I52" s="58">
        <v>2.4E-2</v>
      </c>
      <c r="J52" s="58">
        <v>2.4E-2</v>
      </c>
      <c r="K52" s="58">
        <v>2.4E-2</v>
      </c>
    </row>
    <row r="53" spans="1:11" ht="12" customHeight="1">
      <c r="A53" s="46">
        <v>48</v>
      </c>
      <c r="B53" s="47" t="s">
        <v>308</v>
      </c>
      <c r="C53" s="48"/>
      <c r="D53" s="49" t="s">
        <v>205</v>
      </c>
      <c r="E53" s="58">
        <v>0.32900000000000001</v>
      </c>
      <c r="F53" s="58">
        <v>0.33900000000000002</v>
      </c>
      <c r="G53" s="58">
        <v>0.56200000000000006</v>
      </c>
      <c r="H53" s="58">
        <v>0.12</v>
      </c>
      <c r="I53" s="58">
        <v>0.34499999999999997</v>
      </c>
      <c r="J53" s="58">
        <v>0.32600000000000001</v>
      </c>
      <c r="K53" s="58">
        <v>0.31</v>
      </c>
    </row>
    <row r="54" spans="1:11" ht="12" customHeight="1">
      <c r="A54" s="46">
        <v>49</v>
      </c>
      <c r="B54" s="47" t="s">
        <v>309</v>
      </c>
      <c r="C54" s="48"/>
      <c r="D54" s="49" t="s">
        <v>206</v>
      </c>
      <c r="E54" s="58">
        <v>5.1999999999999998E-2</v>
      </c>
      <c r="F54" s="58">
        <v>4.8000000000000001E-2</v>
      </c>
      <c r="G54" s="58">
        <v>3.5999999999999997E-2</v>
      </c>
      <c r="H54" s="58">
        <v>2.1000000000000001E-2</v>
      </c>
      <c r="I54" s="58">
        <v>2.1000000000000001E-2</v>
      </c>
      <c r="J54" s="58">
        <v>0.02</v>
      </c>
      <c r="K54" s="58">
        <v>2.1000000000000001E-2</v>
      </c>
    </row>
    <row r="55" spans="1:11" ht="17.100000000000001" customHeight="1">
      <c r="A55" s="46">
        <v>50</v>
      </c>
      <c r="B55" s="47" t="s">
        <v>116</v>
      </c>
      <c r="C55" s="48"/>
      <c r="D55" s="49" t="s">
        <v>207</v>
      </c>
      <c r="E55" s="58">
        <v>0.14899999999999999</v>
      </c>
      <c r="F55" s="58">
        <v>0.15</v>
      </c>
      <c r="G55" s="58">
        <v>0.11700000000000001</v>
      </c>
      <c r="H55" s="58">
        <v>7.9000000000000001E-2</v>
      </c>
      <c r="I55" s="58">
        <v>0.08</v>
      </c>
      <c r="J55" s="58">
        <v>8.4000000000000005E-2</v>
      </c>
      <c r="K55" s="58">
        <v>7.0999999999999994E-2</v>
      </c>
    </row>
    <row r="56" spans="1:11" ht="24.95" customHeight="1">
      <c r="A56" s="46">
        <v>51</v>
      </c>
      <c r="B56" s="47" t="s">
        <v>117</v>
      </c>
      <c r="C56" s="48"/>
      <c r="D56" s="49" t="s">
        <v>208</v>
      </c>
      <c r="E56" s="58">
        <f t="shared" ref="E56:K56" si="14">E57+E60+E61</f>
        <v>0.32500000000000001</v>
      </c>
      <c r="F56" s="58">
        <f t="shared" si="14"/>
        <v>0.318</v>
      </c>
      <c r="G56" s="58">
        <f t="shared" si="14"/>
        <v>0.32899999999999996</v>
      </c>
      <c r="H56" s="58">
        <f t="shared" si="14"/>
        <v>0.21100000000000002</v>
      </c>
      <c r="I56" s="58">
        <f t="shared" si="14"/>
        <v>0.21299999999999999</v>
      </c>
      <c r="J56" s="58">
        <f t="shared" si="14"/>
        <v>0.23200000000000001</v>
      </c>
      <c r="K56" s="58">
        <f t="shared" si="14"/>
        <v>0.22600000000000001</v>
      </c>
    </row>
    <row r="57" spans="1:11" ht="17.100000000000001" customHeight="1">
      <c r="A57" s="46">
        <v>52</v>
      </c>
      <c r="B57" s="47" t="s">
        <v>209</v>
      </c>
      <c r="C57" s="48"/>
      <c r="D57" s="49" t="s">
        <v>210</v>
      </c>
      <c r="E57" s="58">
        <f t="shared" ref="E57:K57" si="15">SUM(E58:E59)</f>
        <v>0.14300000000000002</v>
      </c>
      <c r="F57" s="58">
        <f t="shared" si="15"/>
        <v>0.14699999999999999</v>
      </c>
      <c r="G57" s="58">
        <f t="shared" si="15"/>
        <v>0.14099999999999999</v>
      </c>
      <c r="H57" s="58">
        <f t="shared" si="15"/>
        <v>0.10100000000000001</v>
      </c>
      <c r="I57" s="58">
        <f t="shared" si="15"/>
        <v>9.6999999999999989E-2</v>
      </c>
      <c r="J57" s="58">
        <f t="shared" si="15"/>
        <v>0.105</v>
      </c>
      <c r="K57" s="58">
        <f t="shared" si="15"/>
        <v>0.10500000000000001</v>
      </c>
    </row>
    <row r="58" spans="1:11" ht="12" customHeight="1">
      <c r="A58" s="46">
        <v>53</v>
      </c>
      <c r="B58" s="47" t="s">
        <v>211</v>
      </c>
      <c r="C58" s="48"/>
      <c r="D58" s="49" t="s">
        <v>212</v>
      </c>
      <c r="E58" s="58">
        <v>5.8000000000000003E-2</v>
      </c>
      <c r="F58" s="58">
        <v>6.0999999999999999E-2</v>
      </c>
      <c r="G58" s="58">
        <v>5.1999999999999998E-2</v>
      </c>
      <c r="H58" s="58">
        <v>3.1E-2</v>
      </c>
      <c r="I58" s="58">
        <v>2.5999999999999999E-2</v>
      </c>
      <c r="J58" s="58">
        <v>2.5999999999999999E-2</v>
      </c>
      <c r="K58" s="58">
        <v>2.3E-2</v>
      </c>
    </row>
    <row r="59" spans="1:11" ht="12" customHeight="1">
      <c r="A59" s="46">
        <v>54</v>
      </c>
      <c r="B59" s="47" t="s">
        <v>213</v>
      </c>
      <c r="C59" s="48"/>
      <c r="D59" s="49" t="s">
        <v>214</v>
      </c>
      <c r="E59" s="58">
        <v>8.5000000000000006E-2</v>
      </c>
      <c r="F59" s="58">
        <v>8.5999999999999993E-2</v>
      </c>
      <c r="G59" s="58">
        <v>8.8999999999999996E-2</v>
      </c>
      <c r="H59" s="58">
        <v>7.0000000000000007E-2</v>
      </c>
      <c r="I59" s="58">
        <v>7.0999999999999994E-2</v>
      </c>
      <c r="J59" s="58">
        <v>7.9000000000000001E-2</v>
      </c>
      <c r="K59" s="58">
        <v>8.2000000000000003E-2</v>
      </c>
    </row>
    <row r="60" spans="1:11" ht="12" customHeight="1">
      <c r="A60" s="46">
        <v>55</v>
      </c>
      <c r="B60" s="47" t="s">
        <v>310</v>
      </c>
      <c r="C60" s="48"/>
      <c r="D60" s="49" t="s">
        <v>215</v>
      </c>
      <c r="E60" s="58">
        <v>4.3999999999999997E-2</v>
      </c>
      <c r="F60" s="58">
        <v>4.3999999999999997E-2</v>
      </c>
      <c r="G60" s="58">
        <v>4.2000000000000003E-2</v>
      </c>
      <c r="H60" s="58">
        <v>2.7E-2</v>
      </c>
      <c r="I60" s="58">
        <v>2.9000000000000001E-2</v>
      </c>
      <c r="J60" s="58">
        <v>3.1E-2</v>
      </c>
      <c r="K60" s="58">
        <v>3.1E-2</v>
      </c>
    </row>
    <row r="61" spans="1:11" ht="12" customHeight="1">
      <c r="A61" s="46">
        <v>56</v>
      </c>
      <c r="B61" s="47" t="s">
        <v>216</v>
      </c>
      <c r="C61" s="48"/>
      <c r="D61" s="49" t="s">
        <v>217</v>
      </c>
      <c r="E61" s="58">
        <v>0.13800000000000001</v>
      </c>
      <c r="F61" s="58">
        <v>0.127</v>
      </c>
      <c r="G61" s="58">
        <v>0.14599999999999999</v>
      </c>
      <c r="H61" s="58">
        <v>8.3000000000000004E-2</v>
      </c>
      <c r="I61" s="58">
        <v>8.6999999999999994E-2</v>
      </c>
      <c r="J61" s="58">
        <v>9.6000000000000002E-2</v>
      </c>
      <c r="K61" s="58">
        <v>0.09</v>
      </c>
    </row>
    <row r="62" spans="1:11" ht="17.100000000000001" customHeight="1">
      <c r="A62" s="46">
        <v>57</v>
      </c>
      <c r="B62" s="47" t="s">
        <v>118</v>
      </c>
      <c r="C62" s="48"/>
      <c r="D62" s="49" t="s">
        <v>218</v>
      </c>
      <c r="E62" s="58">
        <f t="shared" ref="E62:K62" si="16">SUM(E63:E65)</f>
        <v>0</v>
      </c>
      <c r="F62" s="58">
        <f t="shared" si="16"/>
        <v>0</v>
      </c>
      <c r="G62" s="58">
        <f t="shared" si="16"/>
        <v>0</v>
      </c>
      <c r="H62" s="58">
        <f t="shared" si="16"/>
        <v>0</v>
      </c>
      <c r="I62" s="58">
        <f t="shared" si="16"/>
        <v>0</v>
      </c>
      <c r="J62" s="58">
        <f t="shared" si="16"/>
        <v>0</v>
      </c>
      <c r="K62" s="58">
        <f t="shared" si="16"/>
        <v>0</v>
      </c>
    </row>
    <row r="63" spans="1:11" ht="17.100000000000001" customHeight="1">
      <c r="A63" s="46">
        <v>58</v>
      </c>
      <c r="B63" s="47" t="s">
        <v>219</v>
      </c>
      <c r="C63" s="48"/>
      <c r="D63" s="49" t="s">
        <v>220</v>
      </c>
      <c r="E63" s="58">
        <v>0</v>
      </c>
      <c r="F63" s="58">
        <v>0</v>
      </c>
      <c r="G63" s="58">
        <v>0</v>
      </c>
      <c r="H63" s="58">
        <v>0</v>
      </c>
      <c r="I63" s="58">
        <v>0</v>
      </c>
      <c r="J63" s="58">
        <v>0</v>
      </c>
      <c r="K63" s="58">
        <v>0</v>
      </c>
    </row>
    <row r="64" spans="1:11" ht="12" customHeight="1">
      <c r="A64" s="46">
        <v>59</v>
      </c>
      <c r="B64" s="47" t="s">
        <v>221</v>
      </c>
      <c r="C64" s="48"/>
      <c r="D64" s="49" t="s">
        <v>222</v>
      </c>
      <c r="E64" s="58">
        <v>0</v>
      </c>
      <c r="F64" s="58">
        <v>0</v>
      </c>
      <c r="G64" s="58">
        <v>0</v>
      </c>
      <c r="H64" s="58">
        <v>0</v>
      </c>
      <c r="I64" s="58">
        <v>0</v>
      </c>
      <c r="J64" s="58">
        <v>0</v>
      </c>
      <c r="K64" s="58">
        <v>0</v>
      </c>
    </row>
    <row r="65" spans="1:11" ht="12" customHeight="1">
      <c r="A65" s="46">
        <v>60</v>
      </c>
      <c r="B65" s="47" t="s">
        <v>223</v>
      </c>
      <c r="C65" s="48"/>
      <c r="D65" s="49" t="s">
        <v>224</v>
      </c>
      <c r="E65" s="58">
        <v>0</v>
      </c>
      <c r="F65" s="58">
        <v>0</v>
      </c>
      <c r="G65" s="58">
        <v>0</v>
      </c>
      <c r="H65" s="58">
        <v>0</v>
      </c>
      <c r="I65" s="58">
        <v>0</v>
      </c>
      <c r="J65" s="58">
        <v>0</v>
      </c>
      <c r="K65" s="58">
        <v>0</v>
      </c>
    </row>
    <row r="66" spans="1:11" ht="12" customHeight="1">
      <c r="A66" s="46">
        <v>61</v>
      </c>
      <c r="B66" s="47" t="s">
        <v>119</v>
      </c>
      <c r="C66" s="48"/>
      <c r="D66" s="49" t="s">
        <v>25</v>
      </c>
      <c r="E66" s="58">
        <v>1.8340000000000001</v>
      </c>
      <c r="F66" s="58">
        <v>2</v>
      </c>
      <c r="G66" s="58">
        <v>1.867</v>
      </c>
      <c r="H66" s="58">
        <v>1.6759999999999999</v>
      </c>
      <c r="I66" s="58">
        <v>1.589</v>
      </c>
      <c r="J66" s="58">
        <v>1.5309999999999999</v>
      </c>
      <c r="K66" s="58">
        <v>1.5069999999999999</v>
      </c>
    </row>
    <row r="67" spans="1:11" ht="12" customHeight="1">
      <c r="A67" s="46">
        <v>62</v>
      </c>
      <c r="B67" s="47" t="s">
        <v>225</v>
      </c>
      <c r="C67" s="48"/>
      <c r="D67" s="50" t="s">
        <v>226</v>
      </c>
      <c r="E67" s="58">
        <f t="shared" ref="E67:K67" si="17">E68+E76</f>
        <v>2.1139999999999999</v>
      </c>
      <c r="F67" s="58">
        <f t="shared" si="17"/>
        <v>2.1689999999999996</v>
      </c>
      <c r="G67" s="58">
        <f t="shared" si="17"/>
        <v>2.3820000000000001</v>
      </c>
      <c r="H67" s="58">
        <f t="shared" si="17"/>
        <v>2.2319999999999998</v>
      </c>
      <c r="I67" s="58">
        <f t="shared" si="17"/>
        <v>2.0979999999999999</v>
      </c>
      <c r="J67" s="58">
        <f t="shared" si="17"/>
        <v>1.9949999999999999</v>
      </c>
      <c r="K67" s="58">
        <f t="shared" si="17"/>
        <v>2.1399999999999997</v>
      </c>
    </row>
    <row r="68" spans="1:11" ht="12" customHeight="1">
      <c r="A68" s="46">
        <v>63</v>
      </c>
      <c r="B68" s="47" t="s">
        <v>120</v>
      </c>
      <c r="C68" s="48"/>
      <c r="D68" s="49" t="s">
        <v>227</v>
      </c>
      <c r="E68" s="58">
        <f t="shared" ref="E68:K68" si="18">E69+E72+E73</f>
        <v>1.3760000000000001</v>
      </c>
      <c r="F68" s="58">
        <f t="shared" si="18"/>
        <v>1.5829999999999997</v>
      </c>
      <c r="G68" s="58">
        <f t="shared" si="18"/>
        <v>1.9630000000000001</v>
      </c>
      <c r="H68" s="58">
        <f t="shared" si="18"/>
        <v>1.9049999999999998</v>
      </c>
      <c r="I68" s="58">
        <f t="shared" si="18"/>
        <v>1.7130000000000001</v>
      </c>
      <c r="J68" s="58">
        <f t="shared" si="18"/>
        <v>1.5879999999999999</v>
      </c>
      <c r="K68" s="58">
        <f t="shared" si="18"/>
        <v>1.6929999999999998</v>
      </c>
    </row>
    <row r="69" spans="1:11" ht="17.100000000000001" customHeight="1">
      <c r="A69" s="46">
        <v>64</v>
      </c>
      <c r="B69" s="47" t="s">
        <v>228</v>
      </c>
      <c r="C69" s="48"/>
      <c r="D69" s="49" t="s">
        <v>229</v>
      </c>
      <c r="E69" s="58">
        <f t="shared" ref="E69:K69" si="19">SUM(E70:E71)</f>
        <v>0.65100000000000002</v>
      </c>
      <c r="F69" s="58">
        <f t="shared" si="19"/>
        <v>0.7589999999999999</v>
      </c>
      <c r="G69" s="58">
        <f t="shared" si="19"/>
        <v>1.0189999999999999</v>
      </c>
      <c r="H69" s="58">
        <f t="shared" si="19"/>
        <v>0.752</v>
      </c>
      <c r="I69" s="58">
        <f t="shared" si="19"/>
        <v>0.504</v>
      </c>
      <c r="J69" s="58">
        <f t="shared" si="19"/>
        <v>0.45099999999999996</v>
      </c>
      <c r="K69" s="58">
        <f t="shared" si="19"/>
        <v>0.495</v>
      </c>
    </row>
    <row r="70" spans="1:11" ht="12" customHeight="1">
      <c r="A70" s="46">
        <v>65</v>
      </c>
      <c r="B70" s="47" t="s">
        <v>230</v>
      </c>
      <c r="C70" s="48"/>
      <c r="D70" s="49" t="s">
        <v>231</v>
      </c>
      <c r="E70" s="58">
        <v>0.58299999999999996</v>
      </c>
      <c r="F70" s="58">
        <v>0.69</v>
      </c>
      <c r="G70" s="58">
        <v>0.96299999999999997</v>
      </c>
      <c r="H70" s="58">
        <v>0.71799999999999997</v>
      </c>
      <c r="I70" s="58">
        <v>0.47</v>
      </c>
      <c r="J70" s="58">
        <v>0.41499999999999998</v>
      </c>
      <c r="K70" s="58">
        <v>0.45600000000000002</v>
      </c>
    </row>
    <row r="71" spans="1:11" ht="12" customHeight="1">
      <c r="A71" s="46">
        <v>66</v>
      </c>
      <c r="B71" s="47" t="s">
        <v>232</v>
      </c>
      <c r="C71" s="48"/>
      <c r="D71" s="49" t="s">
        <v>233</v>
      </c>
      <c r="E71" s="58">
        <v>6.8000000000000005E-2</v>
      </c>
      <c r="F71" s="58">
        <v>6.9000000000000006E-2</v>
      </c>
      <c r="G71" s="58">
        <v>5.6000000000000001E-2</v>
      </c>
      <c r="H71" s="58">
        <v>3.4000000000000002E-2</v>
      </c>
      <c r="I71" s="58">
        <v>3.4000000000000002E-2</v>
      </c>
      <c r="J71" s="58">
        <v>3.5999999999999997E-2</v>
      </c>
      <c r="K71" s="58">
        <v>3.9E-2</v>
      </c>
    </row>
    <row r="72" spans="1:11" ht="12" customHeight="1">
      <c r="A72" s="46">
        <v>67</v>
      </c>
      <c r="B72" s="47" t="s">
        <v>234</v>
      </c>
      <c r="C72" s="48"/>
      <c r="D72" s="49" t="s">
        <v>235</v>
      </c>
      <c r="E72" s="58">
        <v>0.67900000000000005</v>
      </c>
      <c r="F72" s="58">
        <v>0.77900000000000003</v>
      </c>
      <c r="G72" s="58">
        <v>0.90800000000000003</v>
      </c>
      <c r="H72" s="58">
        <v>1.1319999999999999</v>
      </c>
      <c r="I72" s="58">
        <v>1.1870000000000001</v>
      </c>
      <c r="J72" s="58">
        <v>1.115</v>
      </c>
      <c r="K72" s="58">
        <v>1.175</v>
      </c>
    </row>
    <row r="73" spans="1:11" ht="12" customHeight="1">
      <c r="A73" s="46">
        <v>68</v>
      </c>
      <c r="B73" s="47" t="s">
        <v>236</v>
      </c>
      <c r="C73" s="48"/>
      <c r="D73" s="49" t="s">
        <v>237</v>
      </c>
      <c r="E73" s="58">
        <f t="shared" ref="E73:K73" si="20">SUM(E74:E75)</f>
        <v>4.5999999999999999E-2</v>
      </c>
      <c r="F73" s="58">
        <f t="shared" si="20"/>
        <v>4.4999999999999998E-2</v>
      </c>
      <c r="G73" s="58">
        <f t="shared" si="20"/>
        <v>3.6000000000000004E-2</v>
      </c>
      <c r="H73" s="58">
        <f t="shared" si="20"/>
        <v>2.0999999999999998E-2</v>
      </c>
      <c r="I73" s="58">
        <f t="shared" si="20"/>
        <v>2.1999999999999999E-2</v>
      </c>
      <c r="J73" s="58">
        <f t="shared" si="20"/>
        <v>2.1999999999999999E-2</v>
      </c>
      <c r="K73" s="58">
        <f t="shared" si="20"/>
        <v>2.3E-2</v>
      </c>
    </row>
    <row r="74" spans="1:11" ht="17.100000000000001" customHeight="1">
      <c r="A74" s="46">
        <v>69</v>
      </c>
      <c r="B74" s="47" t="s">
        <v>238</v>
      </c>
      <c r="C74" s="48"/>
      <c r="D74" s="49" t="s">
        <v>239</v>
      </c>
      <c r="E74" s="58">
        <v>2.9000000000000001E-2</v>
      </c>
      <c r="F74" s="58">
        <v>2.8000000000000001E-2</v>
      </c>
      <c r="G74" s="58">
        <v>2.1000000000000001E-2</v>
      </c>
      <c r="H74" s="58">
        <v>1.0999999999999999E-2</v>
      </c>
      <c r="I74" s="58">
        <v>1.2E-2</v>
      </c>
      <c r="J74" s="58">
        <v>1.2E-2</v>
      </c>
      <c r="K74" s="58">
        <v>1.2E-2</v>
      </c>
    </row>
    <row r="75" spans="1:11" ht="12" customHeight="1">
      <c r="A75" s="46">
        <v>70</v>
      </c>
      <c r="B75" s="47" t="s">
        <v>240</v>
      </c>
      <c r="C75" s="48"/>
      <c r="D75" s="49" t="s">
        <v>241</v>
      </c>
      <c r="E75" s="58">
        <v>1.7000000000000001E-2</v>
      </c>
      <c r="F75" s="58">
        <v>1.7000000000000001E-2</v>
      </c>
      <c r="G75" s="58">
        <v>1.4999999999999999E-2</v>
      </c>
      <c r="H75" s="58">
        <v>0.01</v>
      </c>
      <c r="I75" s="58">
        <v>0.01</v>
      </c>
      <c r="J75" s="58">
        <v>0.01</v>
      </c>
      <c r="K75" s="58">
        <v>1.0999999999999999E-2</v>
      </c>
    </row>
    <row r="76" spans="1:11" ht="12" customHeight="1">
      <c r="A76" s="46">
        <v>71</v>
      </c>
      <c r="B76" s="47" t="s">
        <v>121</v>
      </c>
      <c r="C76" s="48"/>
      <c r="D76" s="49" t="s">
        <v>242</v>
      </c>
      <c r="E76" s="58">
        <f t="shared" ref="E76:K76" si="21">SUM(E77:E80)</f>
        <v>0.73799999999999999</v>
      </c>
      <c r="F76" s="58">
        <f t="shared" si="21"/>
        <v>0.58600000000000008</v>
      </c>
      <c r="G76" s="58">
        <f t="shared" si="21"/>
        <v>0.41900000000000004</v>
      </c>
      <c r="H76" s="58">
        <f t="shared" si="21"/>
        <v>0.32699999999999996</v>
      </c>
      <c r="I76" s="58">
        <f t="shared" si="21"/>
        <v>0.38500000000000001</v>
      </c>
      <c r="J76" s="58">
        <f t="shared" si="21"/>
        <v>0.40700000000000003</v>
      </c>
      <c r="K76" s="58">
        <f t="shared" si="21"/>
        <v>0.44700000000000001</v>
      </c>
    </row>
    <row r="77" spans="1:11" ht="12" customHeight="1">
      <c r="A77" s="46">
        <v>72</v>
      </c>
      <c r="B77" s="47">
        <v>77</v>
      </c>
      <c r="C77" s="48"/>
      <c r="D77" s="49" t="s">
        <v>243</v>
      </c>
      <c r="E77" s="58">
        <v>4.2999999999999997E-2</v>
      </c>
      <c r="F77" s="58">
        <v>4.5999999999999999E-2</v>
      </c>
      <c r="G77" s="58">
        <v>4.4999999999999998E-2</v>
      </c>
      <c r="H77" s="58">
        <v>2.3E-2</v>
      </c>
      <c r="I77" s="58">
        <v>2.1999999999999999E-2</v>
      </c>
      <c r="J77" s="58">
        <v>2.3E-2</v>
      </c>
      <c r="K77" s="58">
        <v>2.5000000000000001E-2</v>
      </c>
    </row>
    <row r="78" spans="1:11" ht="12" customHeight="1">
      <c r="A78" s="46">
        <v>73</v>
      </c>
      <c r="B78" s="47">
        <v>78</v>
      </c>
      <c r="C78" s="48"/>
      <c r="D78" s="49" t="s">
        <v>244</v>
      </c>
      <c r="E78" s="58">
        <v>0.14000000000000001</v>
      </c>
      <c r="F78" s="58">
        <v>0.13500000000000001</v>
      </c>
      <c r="G78" s="58">
        <v>6.8000000000000005E-2</v>
      </c>
      <c r="H78" s="58">
        <v>3.6999999999999998E-2</v>
      </c>
      <c r="I78" s="58">
        <v>3.5000000000000003E-2</v>
      </c>
      <c r="J78" s="58">
        <v>3.5999999999999997E-2</v>
      </c>
      <c r="K78" s="58">
        <v>3.9E-2</v>
      </c>
    </row>
    <row r="79" spans="1:11" ht="12" customHeight="1">
      <c r="A79" s="46">
        <v>74</v>
      </c>
      <c r="B79" s="47" t="s">
        <v>245</v>
      </c>
      <c r="C79" s="48"/>
      <c r="D79" s="49" t="s">
        <v>246</v>
      </c>
      <c r="E79" s="58">
        <v>0.36299999999999999</v>
      </c>
      <c r="F79" s="58">
        <v>0.23</v>
      </c>
      <c r="G79" s="58">
        <v>0.13800000000000001</v>
      </c>
      <c r="H79" s="58">
        <v>0.14699999999999999</v>
      </c>
      <c r="I79" s="58">
        <v>0.17899999999999999</v>
      </c>
      <c r="J79" s="58">
        <v>0.188</v>
      </c>
      <c r="K79" s="58">
        <v>0.20200000000000001</v>
      </c>
    </row>
    <row r="80" spans="1:11" ht="17.100000000000001" customHeight="1">
      <c r="A80" s="46">
        <v>75</v>
      </c>
      <c r="B80" s="47" t="s">
        <v>247</v>
      </c>
      <c r="C80" s="48"/>
      <c r="D80" s="50" t="s">
        <v>248</v>
      </c>
      <c r="E80" s="58">
        <v>0.192</v>
      </c>
      <c r="F80" s="58">
        <v>0.17499999999999999</v>
      </c>
      <c r="G80" s="58">
        <v>0.16800000000000001</v>
      </c>
      <c r="H80" s="58">
        <v>0.12</v>
      </c>
      <c r="I80" s="58">
        <v>0.14899999999999999</v>
      </c>
      <c r="J80" s="58">
        <v>0.16</v>
      </c>
      <c r="K80" s="58">
        <v>0.18099999999999999</v>
      </c>
    </row>
    <row r="81" spans="1:11" ht="12" customHeight="1">
      <c r="A81" s="46">
        <v>76</v>
      </c>
      <c r="B81" s="47" t="s">
        <v>249</v>
      </c>
      <c r="C81" s="48"/>
      <c r="D81" s="50" t="s">
        <v>250</v>
      </c>
      <c r="E81" s="58">
        <f t="shared" ref="E81:K81" si="22">E82+E83+E84</f>
        <v>6.6920000000000002</v>
      </c>
      <c r="F81" s="58">
        <f t="shared" si="22"/>
        <v>6.6629999999999967</v>
      </c>
      <c r="G81" s="58">
        <f t="shared" si="22"/>
        <v>5.9110000000000005</v>
      </c>
      <c r="H81" s="58">
        <f t="shared" si="22"/>
        <v>5.8540000000000001</v>
      </c>
      <c r="I81" s="58">
        <f t="shared" si="22"/>
        <v>5.9320000000000039</v>
      </c>
      <c r="J81" s="58">
        <f t="shared" si="22"/>
        <v>6.0620000000000003</v>
      </c>
      <c r="K81" s="58">
        <f t="shared" si="22"/>
        <v>6.1830000000000007</v>
      </c>
    </row>
    <row r="82" spans="1:11" ht="17.100000000000001" customHeight="1">
      <c r="A82" s="46">
        <v>77</v>
      </c>
      <c r="B82" s="47" t="s">
        <v>122</v>
      </c>
      <c r="C82" s="48"/>
      <c r="D82" s="49" t="s">
        <v>251</v>
      </c>
      <c r="E82" s="58">
        <v>0.64600000000000002</v>
      </c>
      <c r="F82" s="58">
        <v>0.69299999999999995</v>
      </c>
      <c r="G82" s="58">
        <v>0.45100000000000001</v>
      </c>
      <c r="H82" s="58">
        <v>0.33800000000000002</v>
      </c>
      <c r="I82" s="58">
        <v>0.24099999999999999</v>
      </c>
      <c r="J82" s="58">
        <v>0.182</v>
      </c>
      <c r="K82" s="58">
        <v>0.13</v>
      </c>
    </row>
    <row r="83" spans="1:11" ht="17.100000000000001" customHeight="1">
      <c r="A83" s="46">
        <v>78</v>
      </c>
      <c r="B83" s="47" t="s">
        <v>123</v>
      </c>
      <c r="C83" s="48"/>
      <c r="D83" s="49" t="s">
        <v>252</v>
      </c>
      <c r="E83" s="58">
        <v>1.3380000000000001</v>
      </c>
      <c r="F83" s="58">
        <v>1.353</v>
      </c>
      <c r="G83" s="58">
        <v>1.429</v>
      </c>
      <c r="H83" s="58">
        <v>1.4490000000000001</v>
      </c>
      <c r="I83" s="58">
        <v>1.4470000000000001</v>
      </c>
      <c r="J83" s="58">
        <v>1.478</v>
      </c>
      <c r="K83" s="58">
        <v>1.54</v>
      </c>
    </row>
    <row r="84" spans="1:11" ht="17.100000000000001" customHeight="1">
      <c r="A84" s="46">
        <v>79</v>
      </c>
      <c r="B84" s="47" t="s">
        <v>253</v>
      </c>
      <c r="C84" s="48"/>
      <c r="D84" s="49" t="s">
        <v>254</v>
      </c>
      <c r="E84" s="58">
        <f t="shared" ref="E84:K84" si="23">E85+E86</f>
        <v>4.7080000000000002</v>
      </c>
      <c r="F84" s="58">
        <f t="shared" si="23"/>
        <v>4.6169999999999964</v>
      </c>
      <c r="G84" s="58">
        <f t="shared" si="23"/>
        <v>4.0310000000000006</v>
      </c>
      <c r="H84" s="58">
        <f t="shared" si="23"/>
        <v>4.0670000000000002</v>
      </c>
      <c r="I84" s="58">
        <f t="shared" si="23"/>
        <v>4.2440000000000033</v>
      </c>
      <c r="J84" s="58">
        <f t="shared" si="23"/>
        <v>4.4020000000000001</v>
      </c>
      <c r="K84" s="58">
        <f t="shared" si="23"/>
        <v>4.5130000000000008</v>
      </c>
    </row>
    <row r="85" spans="1:11" ht="12" customHeight="1">
      <c r="A85" s="46">
        <v>80</v>
      </c>
      <c r="B85" s="47" t="s">
        <v>255</v>
      </c>
      <c r="C85" s="48"/>
      <c r="D85" s="49" t="s">
        <v>256</v>
      </c>
      <c r="E85" s="58">
        <v>3.6709999999999998</v>
      </c>
      <c r="F85" s="58">
        <v>3.6199999999999966</v>
      </c>
      <c r="G85" s="58">
        <v>3.3050000000000002</v>
      </c>
      <c r="H85" s="58">
        <v>3.2850000000000001</v>
      </c>
      <c r="I85" s="58">
        <v>3.4640000000000035</v>
      </c>
      <c r="J85" s="58">
        <v>3.59</v>
      </c>
      <c r="K85" s="58">
        <v>3.6670000000000007</v>
      </c>
    </row>
    <row r="86" spans="1:11" ht="12" customHeight="1">
      <c r="A86" s="46">
        <v>81</v>
      </c>
      <c r="B86" s="47" t="s">
        <v>257</v>
      </c>
      <c r="C86" s="48"/>
      <c r="D86" s="49" t="s">
        <v>258</v>
      </c>
      <c r="E86" s="58">
        <v>1.0369999999999999</v>
      </c>
      <c r="F86" s="58">
        <v>0.997</v>
      </c>
      <c r="G86" s="58">
        <v>0.72599999999999998</v>
      </c>
      <c r="H86" s="58">
        <v>0.78200000000000003</v>
      </c>
      <c r="I86" s="58">
        <v>0.78</v>
      </c>
      <c r="J86" s="58">
        <v>0.81200000000000006</v>
      </c>
      <c r="K86" s="58">
        <v>0.84599999999999997</v>
      </c>
    </row>
    <row r="87" spans="1:11" ht="12" customHeight="1">
      <c r="A87" s="46">
        <v>82</v>
      </c>
      <c r="B87" s="47" t="s">
        <v>259</v>
      </c>
      <c r="C87" s="48"/>
      <c r="D87" s="50" t="s">
        <v>56</v>
      </c>
      <c r="E87" s="58">
        <f t="shared" ref="E87:K87" si="24">E88+E91+E95</f>
        <v>2.0920000000000001</v>
      </c>
      <c r="F87" s="58">
        <f t="shared" si="24"/>
        <v>1.9790000000000001</v>
      </c>
      <c r="G87" s="58">
        <f t="shared" si="24"/>
        <v>1.292</v>
      </c>
      <c r="H87" s="58">
        <f t="shared" si="24"/>
        <v>1.0760000000000001</v>
      </c>
      <c r="I87" s="58">
        <f t="shared" si="24"/>
        <v>1.0429999999999999</v>
      </c>
      <c r="J87" s="58">
        <f t="shared" si="24"/>
        <v>1.0649999999999999</v>
      </c>
      <c r="K87" s="58">
        <f t="shared" si="24"/>
        <v>1.0030000000000001</v>
      </c>
    </row>
    <row r="88" spans="1:11" ht="12" customHeight="1">
      <c r="A88" s="46">
        <v>83</v>
      </c>
      <c r="B88" s="47" t="s">
        <v>260</v>
      </c>
      <c r="C88" s="48"/>
      <c r="D88" s="49" t="s">
        <v>261</v>
      </c>
      <c r="E88" s="58">
        <f t="shared" ref="E88:K88" si="25">SUM(E89:E90)</f>
        <v>1.2410000000000001</v>
      </c>
      <c r="F88" s="58">
        <f t="shared" si="25"/>
        <v>1.179</v>
      </c>
      <c r="G88" s="58">
        <f t="shared" si="25"/>
        <v>0.84899999999999998</v>
      </c>
      <c r="H88" s="58">
        <f t="shared" si="25"/>
        <v>0.79100000000000004</v>
      </c>
      <c r="I88" s="58">
        <f t="shared" si="25"/>
        <v>0.80099999999999993</v>
      </c>
      <c r="J88" s="58">
        <f t="shared" si="25"/>
        <v>0.84499999999999997</v>
      </c>
      <c r="K88" s="58">
        <f t="shared" si="25"/>
        <v>0.77100000000000002</v>
      </c>
    </row>
    <row r="89" spans="1:11" ht="17.100000000000001" customHeight="1">
      <c r="A89" s="46">
        <v>84</v>
      </c>
      <c r="B89" s="47" t="s">
        <v>262</v>
      </c>
      <c r="C89" s="48"/>
      <c r="D89" s="49" t="s">
        <v>263</v>
      </c>
      <c r="E89" s="58">
        <v>1</v>
      </c>
      <c r="F89" s="58">
        <v>0.88400000000000001</v>
      </c>
      <c r="G89" s="58">
        <v>0.56100000000000005</v>
      </c>
      <c r="H89" s="58">
        <v>0.46600000000000003</v>
      </c>
      <c r="I89" s="58">
        <v>0.502</v>
      </c>
      <c r="J89" s="58">
        <v>0.48799999999999999</v>
      </c>
      <c r="K89" s="58">
        <v>0.44400000000000001</v>
      </c>
    </row>
    <row r="90" spans="1:11" ht="17.100000000000001" customHeight="1">
      <c r="A90" s="46">
        <v>85</v>
      </c>
      <c r="B90" s="47">
        <v>93</v>
      </c>
      <c r="C90" s="48"/>
      <c r="D90" s="49" t="s">
        <v>264</v>
      </c>
      <c r="E90" s="58">
        <v>0.24099999999999999</v>
      </c>
      <c r="F90" s="58">
        <v>0.29499999999999998</v>
      </c>
      <c r="G90" s="58">
        <v>0.28799999999999998</v>
      </c>
      <c r="H90" s="58">
        <v>0.32500000000000001</v>
      </c>
      <c r="I90" s="58">
        <v>0.29899999999999999</v>
      </c>
      <c r="J90" s="58">
        <v>0.35699999999999998</v>
      </c>
      <c r="K90" s="58">
        <v>0.32700000000000001</v>
      </c>
    </row>
    <row r="91" spans="1:11" ht="12" customHeight="1">
      <c r="A91" s="46">
        <v>86</v>
      </c>
      <c r="B91" s="47" t="s">
        <v>265</v>
      </c>
      <c r="C91" s="48"/>
      <c r="D91" s="51" t="s">
        <v>266</v>
      </c>
      <c r="E91" s="58">
        <f t="shared" ref="E91:K91" si="26">SUM(E92:E94)</f>
        <v>0.85099999999999998</v>
      </c>
      <c r="F91" s="58">
        <f t="shared" si="26"/>
        <v>0.79999999999999993</v>
      </c>
      <c r="G91" s="58">
        <f t="shared" si="26"/>
        <v>0.443</v>
      </c>
      <c r="H91" s="58">
        <f t="shared" si="26"/>
        <v>0.28500000000000003</v>
      </c>
      <c r="I91" s="58">
        <f t="shared" si="26"/>
        <v>0.24199999999999999</v>
      </c>
      <c r="J91" s="58">
        <f t="shared" si="26"/>
        <v>0.21999999999999997</v>
      </c>
      <c r="K91" s="58">
        <f t="shared" si="26"/>
        <v>0.23199999999999998</v>
      </c>
    </row>
    <row r="92" spans="1:11" ht="17.100000000000001" customHeight="1">
      <c r="A92" s="46">
        <v>87</v>
      </c>
      <c r="B92" s="47" t="s">
        <v>267</v>
      </c>
      <c r="C92" s="48"/>
      <c r="D92" s="49" t="s">
        <v>268</v>
      </c>
      <c r="E92" s="58">
        <v>0.745</v>
      </c>
      <c r="F92" s="58">
        <v>0.69199999999999995</v>
      </c>
      <c r="G92" s="58">
        <v>0.35399999999999998</v>
      </c>
      <c r="H92" s="58">
        <v>0.223</v>
      </c>
      <c r="I92" s="58">
        <v>0.16400000000000001</v>
      </c>
      <c r="J92" s="58">
        <v>0.14199999999999999</v>
      </c>
      <c r="K92" s="58">
        <v>0.154</v>
      </c>
    </row>
    <row r="93" spans="1:11" ht="17.100000000000001" customHeight="1">
      <c r="A93" s="46">
        <v>88</v>
      </c>
      <c r="B93" s="47" t="s">
        <v>269</v>
      </c>
      <c r="C93" s="48"/>
      <c r="D93" s="49" t="s">
        <v>270</v>
      </c>
      <c r="E93" s="58">
        <v>6.0000000000000001E-3</v>
      </c>
      <c r="F93" s="58">
        <v>6.0000000000000001E-3</v>
      </c>
      <c r="G93" s="58">
        <v>4.0000000000000001E-3</v>
      </c>
      <c r="H93" s="58">
        <v>3.0000000000000001E-3</v>
      </c>
      <c r="I93" s="58">
        <v>2E-3</v>
      </c>
      <c r="J93" s="58">
        <v>2E-3</v>
      </c>
      <c r="K93" s="58">
        <v>2E-3</v>
      </c>
    </row>
    <row r="94" spans="1:11" ht="17.100000000000001" customHeight="1">
      <c r="A94" s="46">
        <v>89</v>
      </c>
      <c r="B94" s="47" t="s">
        <v>271</v>
      </c>
      <c r="C94" s="48"/>
      <c r="D94" s="49" t="s">
        <v>272</v>
      </c>
      <c r="E94" s="58">
        <v>0.1</v>
      </c>
      <c r="F94" s="58">
        <v>0.10199999999999999</v>
      </c>
      <c r="G94" s="58">
        <v>8.5000000000000006E-2</v>
      </c>
      <c r="H94" s="58">
        <v>5.8999999999999997E-2</v>
      </c>
      <c r="I94" s="58">
        <v>7.5999999999999998E-2</v>
      </c>
      <c r="J94" s="58">
        <v>7.5999999999999998E-2</v>
      </c>
      <c r="K94" s="58">
        <v>7.5999999999999998E-2</v>
      </c>
    </row>
    <row r="95" spans="1:11" ht="12" customHeight="1">
      <c r="A95" s="46">
        <v>90</v>
      </c>
      <c r="B95" s="47" t="s">
        <v>273</v>
      </c>
      <c r="C95" s="48"/>
      <c r="D95" s="49" t="s">
        <v>274</v>
      </c>
      <c r="E95" s="58">
        <v>0</v>
      </c>
      <c r="F95" s="58">
        <v>0</v>
      </c>
      <c r="G95" s="58">
        <v>0</v>
      </c>
      <c r="H95" s="58">
        <v>0</v>
      </c>
      <c r="I95" s="58">
        <v>0</v>
      </c>
      <c r="J95" s="58">
        <v>0</v>
      </c>
      <c r="K95" s="58">
        <v>0</v>
      </c>
    </row>
    <row r="96" spans="1:11" ht="17.100000000000001" customHeight="1">
      <c r="A96" s="46">
        <v>91</v>
      </c>
      <c r="B96" s="47" t="s">
        <v>275</v>
      </c>
      <c r="C96" s="48"/>
      <c r="D96" s="54" t="s">
        <v>320</v>
      </c>
      <c r="E96" s="58">
        <f t="shared" ref="E96:K96" si="27">E6+E10+E43</f>
        <v>28.016999999999999</v>
      </c>
      <c r="F96" s="58">
        <f t="shared" si="27"/>
        <v>27.351999999999997</v>
      </c>
      <c r="G96" s="58">
        <f t="shared" si="27"/>
        <v>26.092999999999996</v>
      </c>
      <c r="H96" s="58">
        <f t="shared" si="27"/>
        <v>23.651</v>
      </c>
      <c r="I96" s="58">
        <f t="shared" si="27"/>
        <v>24.506000000000004</v>
      </c>
      <c r="J96" s="58">
        <f t="shared" si="27"/>
        <v>24.974000000000004</v>
      </c>
      <c r="K96" s="58">
        <f t="shared" si="27"/>
        <v>24.099</v>
      </c>
    </row>
    <row r="97" spans="1:11" ht="20.100000000000001" customHeight="1">
      <c r="A97"/>
      <c r="B97"/>
      <c r="C97"/>
      <c r="D97"/>
      <c r="E97" s="59"/>
      <c r="F97" s="59"/>
      <c r="G97" s="59"/>
      <c r="H97" s="59"/>
      <c r="I97" s="59"/>
      <c r="J97" s="59"/>
      <c r="K97" s="59"/>
    </row>
    <row r="98" spans="1:11" ht="12" customHeight="1">
      <c r="A98"/>
      <c r="B98"/>
      <c r="C98"/>
      <c r="D98"/>
      <c r="E98" s="59"/>
      <c r="F98" s="59"/>
      <c r="G98" s="59"/>
      <c r="H98" s="59"/>
      <c r="I98" s="59"/>
      <c r="J98" s="59"/>
      <c r="K98" s="59"/>
    </row>
    <row r="99" spans="1:11" ht="12" customHeight="1">
      <c r="A99"/>
      <c r="B99"/>
      <c r="C99"/>
      <c r="D99"/>
      <c r="E99" s="59"/>
      <c r="F99" s="59"/>
      <c r="G99" s="59"/>
      <c r="H99" s="59"/>
      <c r="I99" s="59"/>
      <c r="J99" s="59"/>
      <c r="K99" s="59"/>
    </row>
    <row r="100" spans="1:11" ht="12" customHeight="1">
      <c r="E100" s="13"/>
      <c r="F100" s="13"/>
    </row>
    <row r="101" spans="1:11" ht="12" customHeight="1">
      <c r="E101" s="13"/>
      <c r="F101" s="13"/>
    </row>
    <row r="102" spans="1:11" ht="12" customHeight="1">
      <c r="E102" s="13"/>
      <c r="F102" s="13"/>
    </row>
    <row r="103" spans="1:11" ht="11.1" customHeight="1">
      <c r="E103" s="13"/>
      <c r="F103" s="13"/>
    </row>
    <row r="104" spans="1:11" ht="11.1" customHeight="1">
      <c r="E104" s="52"/>
      <c r="F104" s="52"/>
    </row>
    <row r="105" spans="1:11" ht="12.75">
      <c r="E105" s="53"/>
      <c r="F105" s="53"/>
    </row>
    <row r="106" spans="1:11">
      <c r="E106" s="13"/>
      <c r="F106" s="13"/>
    </row>
    <row r="107" spans="1:11" ht="12.75">
      <c r="E107" s="56"/>
      <c r="F107" s="56"/>
    </row>
    <row r="108" spans="1:11" ht="12.75">
      <c r="E108" s="56"/>
      <c r="F108" s="56"/>
    </row>
    <row r="109" spans="1:11" ht="12.75">
      <c r="E109" s="56"/>
      <c r="F109" s="56"/>
    </row>
    <row r="110" spans="1:11" ht="12.75">
      <c r="E110" s="56"/>
      <c r="F110" s="56"/>
    </row>
    <row r="111" spans="1:11" ht="12.75">
      <c r="E111" s="56"/>
      <c r="F111" s="56"/>
    </row>
    <row r="112" spans="1:11" ht="12.75">
      <c r="E112" s="56"/>
      <c r="F112" s="56"/>
    </row>
    <row r="113" spans="5:6" ht="12.75">
      <c r="E113" s="56"/>
      <c r="F113" s="56"/>
    </row>
    <row r="114" spans="5:6" ht="12.75">
      <c r="E114" s="56"/>
      <c r="F114" s="56"/>
    </row>
    <row r="115" spans="5:6" ht="12.75">
      <c r="E115" s="56"/>
      <c r="F115" s="56"/>
    </row>
    <row r="116" spans="5:6" ht="12.75">
      <c r="E116" s="56"/>
      <c r="F116" s="56"/>
    </row>
    <row r="117" spans="5:6" ht="12.75">
      <c r="E117" s="56"/>
      <c r="F117" s="56"/>
    </row>
    <row r="118" spans="5:6" ht="12.75">
      <c r="E118" s="56"/>
      <c r="F118" s="56"/>
    </row>
    <row r="119" spans="5:6" ht="12.75">
      <c r="E119" s="56"/>
      <c r="F119" s="56"/>
    </row>
    <row r="120" spans="5:6" ht="12.75">
      <c r="E120" s="56"/>
      <c r="F120" s="56"/>
    </row>
    <row r="121" spans="5:6" ht="12.75">
      <c r="E121" s="56"/>
      <c r="F121" s="56"/>
    </row>
    <row r="122" spans="5:6">
      <c r="E122" s="13"/>
      <c r="F122" s="13"/>
    </row>
    <row r="123" spans="5:6">
      <c r="E123" s="13"/>
      <c r="F123" s="13"/>
    </row>
    <row r="124" spans="5:6">
      <c r="E124" s="13"/>
      <c r="F124" s="13"/>
    </row>
    <row r="125" spans="5:6">
      <c r="E125" s="13"/>
      <c r="F125" s="13"/>
    </row>
    <row r="126" spans="5:6">
      <c r="E126" s="13"/>
      <c r="F126" s="13"/>
    </row>
    <row r="127" spans="5:6">
      <c r="E127" s="13"/>
      <c r="F127" s="13"/>
    </row>
    <row r="128" spans="5:6">
      <c r="E128" s="13"/>
      <c r="F128" s="13"/>
    </row>
    <row r="129" spans="5:6">
      <c r="E129" s="13"/>
      <c r="F129" s="13"/>
    </row>
    <row r="130" spans="5:6">
      <c r="E130" s="13"/>
      <c r="F130" s="13"/>
    </row>
    <row r="131" spans="5:6">
      <c r="E131" s="13"/>
      <c r="F131" s="13"/>
    </row>
    <row r="132" spans="5:6">
      <c r="E132" s="13"/>
      <c r="F132" s="13"/>
    </row>
    <row r="133" spans="5:6">
      <c r="E133" s="13"/>
      <c r="F133" s="13"/>
    </row>
    <row r="134" spans="5:6">
      <c r="E134" s="13"/>
      <c r="F134" s="13"/>
    </row>
    <row r="135" spans="5:6">
      <c r="E135" s="13"/>
      <c r="F135" s="13"/>
    </row>
    <row r="136" spans="5:6">
      <c r="E136" s="13"/>
      <c r="F136" s="13"/>
    </row>
    <row r="137" spans="5:6">
      <c r="E137" s="13"/>
      <c r="F137" s="13"/>
    </row>
    <row r="138" spans="5:6">
      <c r="E138" s="13"/>
      <c r="F138" s="13"/>
    </row>
    <row r="139" spans="5:6">
      <c r="E139" s="13"/>
      <c r="F139" s="13"/>
    </row>
    <row r="140" spans="5:6">
      <c r="E140" s="13"/>
      <c r="F140" s="13"/>
    </row>
    <row r="141" spans="5:6">
      <c r="E141" s="13"/>
      <c r="F141" s="13"/>
    </row>
    <row r="142" spans="5:6">
      <c r="E142" s="13"/>
      <c r="F142" s="13"/>
    </row>
    <row r="143" spans="5:6">
      <c r="E143" s="13"/>
      <c r="F143" s="13"/>
    </row>
    <row r="144" spans="5:6">
      <c r="E144" s="13"/>
      <c r="F144" s="13"/>
    </row>
    <row r="145" spans="5:6">
      <c r="E145" s="13"/>
      <c r="F145" s="13"/>
    </row>
    <row r="146" spans="5:6">
      <c r="E146" s="13"/>
      <c r="F146" s="13"/>
    </row>
    <row r="147" spans="5:6">
      <c r="E147" s="13"/>
      <c r="F147" s="13"/>
    </row>
    <row r="148" spans="5:6">
      <c r="E148" s="13"/>
      <c r="F148" s="13"/>
    </row>
    <row r="149" spans="5:6">
      <c r="E149" s="13"/>
      <c r="F149" s="13"/>
    </row>
    <row r="150" spans="5:6">
      <c r="E150" s="13"/>
      <c r="F150" s="13"/>
    </row>
    <row r="151" spans="5:6">
      <c r="E151" s="13"/>
      <c r="F151" s="13"/>
    </row>
    <row r="152" spans="5:6">
      <c r="E152" s="13"/>
      <c r="F152" s="13"/>
    </row>
    <row r="153" spans="5:6">
      <c r="E153" s="13"/>
      <c r="F153" s="13"/>
    </row>
    <row r="154" spans="5:6">
      <c r="E154" s="13"/>
      <c r="F154" s="13"/>
    </row>
  </sheetData>
  <phoneticPr fontId="6" type="noConversion"/>
  <conditionalFormatting sqref="E104:F104">
    <cfRule type="cellIs" dxfId="19" priority="5" stopIfTrue="1" operator="lessThan">
      <formula>0</formula>
    </cfRule>
  </conditionalFormatting>
  <conditionalFormatting sqref="E6:H106">
    <cfRule type="cellIs" dxfId="18" priority="4" operator="lessThan">
      <formula>0</formula>
    </cfRule>
  </conditionalFormatting>
  <conditionalFormatting sqref="I6:I106">
    <cfRule type="cellIs" dxfId="17" priority="3" operator="lessThan">
      <formula>0</formula>
    </cfRule>
  </conditionalFormatting>
  <conditionalFormatting sqref="J6:J106">
    <cfRule type="cellIs" dxfId="16" priority="2" operator="lessThan">
      <formula>0</formula>
    </cfRule>
  </conditionalFormatting>
  <conditionalFormatting sqref="K6:K106">
    <cfRule type="cellIs" dxfId="15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2017, korrigiert am 6. März 2018</oddFooter>
  </headerFooter>
  <rowBreaks count="1" manualBreakCount="1">
    <brk id="55" max="10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12"/>
  <dimension ref="A1:K154"/>
  <sheetViews>
    <sheetView showGridLines="0" zoomScaleNormal="100" workbookViewId="0">
      <pane xSplit="4" ySplit="5" topLeftCell="E6" activePane="bottomRight" state="frozen"/>
      <selection activeCell="K6" sqref="K6:K144"/>
      <selection pane="topRight" activeCell="K6" sqref="K6:K144"/>
      <selection pane="bottomLeft" activeCell="K6" sqref="K6:K144"/>
      <selection pane="bottomRight"/>
    </sheetView>
  </sheetViews>
  <sheetFormatPr baseColWidth="10" defaultColWidth="8.7109375" defaultRowHeight="11.25"/>
  <cols>
    <col min="1" max="1" width="4.7109375" style="10" customWidth="1"/>
    <col min="2" max="2" width="6.28515625" style="10" customWidth="1"/>
    <col min="3" max="3" width="1.7109375" style="12" customWidth="1"/>
    <col min="4" max="4" width="40.28515625" style="10" customWidth="1"/>
    <col min="5" max="6" width="8.7109375" style="10" customWidth="1"/>
    <col min="7" max="16384" width="8.7109375" style="10"/>
  </cols>
  <sheetData>
    <row r="1" spans="1:11">
      <c r="A1" s="43"/>
    </row>
    <row r="2" spans="1:11" ht="12" customHeight="1">
      <c r="A2" s="55" t="s">
        <v>97</v>
      </c>
      <c r="B2" s="9"/>
      <c r="C2" s="9"/>
      <c r="D2" s="9"/>
    </row>
    <row r="3" spans="1:11" ht="20.100000000000001" customHeight="1">
      <c r="A3" s="44" t="s">
        <v>130</v>
      </c>
      <c r="B3" s="9"/>
      <c r="C3" s="9"/>
      <c r="D3" s="9"/>
    </row>
    <row r="4" spans="1:11" ht="18" customHeight="1">
      <c r="A4" s="14" t="s">
        <v>55</v>
      </c>
      <c r="B4" s="14"/>
      <c r="C4" s="14"/>
      <c r="D4" s="14"/>
    </row>
    <row r="5" spans="1:11" ht="18" customHeight="1">
      <c r="A5" s="41" t="s">
        <v>102</v>
      </c>
      <c r="B5" s="45" t="s">
        <v>131</v>
      </c>
      <c r="C5" s="15"/>
      <c r="D5" s="16" t="s">
        <v>20</v>
      </c>
      <c r="E5" s="11">
        <v>2009</v>
      </c>
      <c r="F5" s="11">
        <v>2010</v>
      </c>
      <c r="G5" s="11">
        <v>2011</v>
      </c>
      <c r="H5" s="11">
        <v>2012</v>
      </c>
      <c r="I5" s="11">
        <v>2013</v>
      </c>
      <c r="J5" s="11">
        <v>2014</v>
      </c>
      <c r="K5" s="11">
        <v>2015</v>
      </c>
    </row>
    <row r="6" spans="1:11" ht="24.95" customHeight="1">
      <c r="A6" s="46">
        <v>1</v>
      </c>
      <c r="B6" s="47" t="s">
        <v>103</v>
      </c>
      <c r="C6" s="48"/>
      <c r="D6" s="49" t="s">
        <v>132</v>
      </c>
      <c r="E6" s="58">
        <f t="shared" ref="E6:K6" si="0">E7+E8+E9</f>
        <v>-6.4640000000000004</v>
      </c>
      <c r="F6" s="58">
        <f t="shared" si="0"/>
        <v>-6.3549999999999986</v>
      </c>
      <c r="G6" s="58">
        <f t="shared" si="0"/>
        <v>-6.2649999999999997</v>
      </c>
      <c r="H6" s="58">
        <f t="shared" si="0"/>
        <v>-5.8769999999999989</v>
      </c>
      <c r="I6" s="58">
        <f t="shared" si="0"/>
        <v>-5.6689999999999996</v>
      </c>
      <c r="J6" s="58">
        <f t="shared" si="0"/>
        <v>-5.6149999999999993</v>
      </c>
      <c r="K6" s="58">
        <f t="shared" si="0"/>
        <v>-4.8150000000000004</v>
      </c>
    </row>
    <row r="7" spans="1:11" ht="12" customHeight="1">
      <c r="A7" s="46">
        <v>2</v>
      </c>
      <c r="B7" s="47" t="s">
        <v>104</v>
      </c>
      <c r="C7" s="48"/>
      <c r="D7" s="49" t="s">
        <v>133</v>
      </c>
      <c r="E7" s="58">
        <f>'3.1.1'!E7-'3.2.1'!E7</f>
        <v>-6.298</v>
      </c>
      <c r="F7" s="58">
        <f>'3.1.1'!F7-'3.2.1'!F7</f>
        <v>-6.1759999999999993</v>
      </c>
      <c r="G7" s="58">
        <f>'3.1.1'!G7-'3.2.1'!G7</f>
        <v>-6.1159999999999997</v>
      </c>
      <c r="H7" s="58">
        <f>'3.1.1'!H7-'3.2.1'!H7</f>
        <v>-5.7259999999999991</v>
      </c>
      <c r="I7" s="58">
        <f>'3.1.1'!I7-'3.2.1'!I7</f>
        <v>-5.5079999999999991</v>
      </c>
      <c r="J7" s="58">
        <f>'3.1.1'!J7-'3.2.1'!J7</f>
        <v>-5.4359999999999999</v>
      </c>
      <c r="K7" s="58">
        <f>'3.1.1'!K7-'3.2.1'!K7</f>
        <v>-4.6360000000000001</v>
      </c>
    </row>
    <row r="8" spans="1:11" ht="12" customHeight="1">
      <c r="A8" s="46">
        <v>3</v>
      </c>
      <c r="B8" s="47" t="s">
        <v>105</v>
      </c>
      <c r="C8" s="48"/>
      <c r="D8" s="49" t="s">
        <v>134</v>
      </c>
      <c r="E8" s="58">
        <f>'3.1.1'!E8-'3.2.1'!E8</f>
        <v>-0.16800000000000001</v>
      </c>
      <c r="F8" s="58">
        <f>'3.1.1'!F8-'3.2.1'!F8</f>
        <v>-0.18</v>
      </c>
      <c r="G8" s="58">
        <f>'3.1.1'!G8-'3.2.1'!G8</f>
        <v>-0.14799999999999999</v>
      </c>
      <c r="H8" s="58">
        <f>'3.1.1'!H8-'3.2.1'!H8</f>
        <v>-0.152</v>
      </c>
      <c r="I8" s="58">
        <f>'3.1.1'!I8-'3.2.1'!I8</f>
        <v>-0.16300000000000001</v>
      </c>
      <c r="J8" s="58">
        <f>'3.1.1'!J8-'3.2.1'!J8</f>
        <v>-0.18</v>
      </c>
      <c r="K8" s="58">
        <f>'3.1.1'!K8-'3.2.1'!K8</f>
        <v>-0.182</v>
      </c>
    </row>
    <row r="9" spans="1:11" ht="12" customHeight="1">
      <c r="A9" s="46">
        <v>4</v>
      </c>
      <c r="B9" s="47" t="s">
        <v>135</v>
      </c>
      <c r="C9" s="48"/>
      <c r="D9" s="49" t="s">
        <v>136</v>
      </c>
      <c r="E9" s="58">
        <f>'3.1.1'!E9-'3.2.1'!E9</f>
        <v>2E-3</v>
      </c>
      <c r="F9" s="58">
        <f>'3.1.1'!F9-'3.2.1'!F9</f>
        <v>1E-3</v>
      </c>
      <c r="G9" s="58">
        <f>'3.1.1'!G9-'3.2.1'!G9</f>
        <v>-1E-3</v>
      </c>
      <c r="H9" s="58">
        <f>'3.1.1'!H9-'3.2.1'!H9</f>
        <v>1E-3</v>
      </c>
      <c r="I9" s="58">
        <f>'3.1.1'!I9-'3.2.1'!I9</f>
        <v>2E-3</v>
      </c>
      <c r="J9" s="58">
        <f>'3.1.1'!J9-'3.2.1'!J9</f>
        <v>1E-3</v>
      </c>
      <c r="K9" s="58">
        <f>'3.1.1'!K9-'3.2.1'!K9</f>
        <v>3.0000000000000001E-3</v>
      </c>
    </row>
    <row r="10" spans="1:11" ht="17.100000000000001" customHeight="1">
      <c r="A10" s="46">
        <v>5</v>
      </c>
      <c r="B10" s="47" t="s">
        <v>137</v>
      </c>
      <c r="C10" s="48"/>
      <c r="D10" s="49" t="s">
        <v>21</v>
      </c>
      <c r="E10" s="58">
        <f t="shared" ref="E10:K10" si="1">E11+E42</f>
        <v>48.533000000000001</v>
      </c>
      <c r="F10" s="58">
        <f t="shared" si="1"/>
        <v>45.898999999999994</v>
      </c>
      <c r="G10" s="58">
        <f t="shared" si="1"/>
        <v>47.353999999999999</v>
      </c>
      <c r="H10" s="58">
        <f t="shared" si="1"/>
        <v>48.409999999999989</v>
      </c>
      <c r="I10" s="58">
        <f t="shared" si="1"/>
        <v>46.295000000000002</v>
      </c>
      <c r="J10" s="58">
        <f t="shared" si="1"/>
        <v>45.389999999999993</v>
      </c>
      <c r="K10" s="58">
        <f t="shared" si="1"/>
        <v>45.037000000000006</v>
      </c>
    </row>
    <row r="11" spans="1:11" ht="17.100000000000001" customHeight="1">
      <c r="A11" s="46">
        <v>6</v>
      </c>
      <c r="B11" s="47" t="s">
        <v>138</v>
      </c>
      <c r="C11" s="48"/>
      <c r="D11" s="49" t="s">
        <v>22</v>
      </c>
      <c r="E11" s="58">
        <f t="shared" ref="E11:K11" si="2">E12+E13+E38+E39</f>
        <v>48.657000000000004</v>
      </c>
      <c r="F11" s="58">
        <f t="shared" si="2"/>
        <v>46.039999999999992</v>
      </c>
      <c r="G11" s="58">
        <f t="shared" si="2"/>
        <v>47.435000000000002</v>
      </c>
      <c r="H11" s="58">
        <f t="shared" si="2"/>
        <v>48.449999999999989</v>
      </c>
      <c r="I11" s="58">
        <f t="shared" si="2"/>
        <v>46.329000000000001</v>
      </c>
      <c r="J11" s="58">
        <f t="shared" si="2"/>
        <v>45.400999999999996</v>
      </c>
      <c r="K11" s="58">
        <f t="shared" si="2"/>
        <v>45.029000000000003</v>
      </c>
    </row>
    <row r="12" spans="1:11" ht="17.100000000000001" customHeight="1">
      <c r="A12" s="46">
        <v>7</v>
      </c>
      <c r="B12" s="47" t="s">
        <v>106</v>
      </c>
      <c r="C12" s="48"/>
      <c r="D12" s="49" t="s">
        <v>139</v>
      </c>
      <c r="E12" s="58">
        <f>'3.1.1'!E12-'3.2.1'!E12</f>
        <v>-1.6960000000000002</v>
      </c>
      <c r="F12" s="58">
        <f>'3.1.1'!F12-'3.2.1'!F12</f>
        <v>-1.677</v>
      </c>
      <c r="G12" s="58">
        <f>'3.1.1'!G12-'3.2.1'!G12</f>
        <v>-1.6869999999999998</v>
      </c>
      <c r="H12" s="58">
        <f>'3.1.1'!H12-'3.2.1'!H12</f>
        <v>-1.456</v>
      </c>
      <c r="I12" s="58">
        <f>'3.1.1'!I12-'3.2.1'!I12</f>
        <v>-1.528</v>
      </c>
      <c r="J12" s="58">
        <f>'3.1.1'!J12-'3.2.1'!J12</f>
        <v>-1.6439999999999999</v>
      </c>
      <c r="K12" s="58">
        <f>'3.1.1'!K12-'3.2.1'!K12</f>
        <v>-1.43</v>
      </c>
    </row>
    <row r="13" spans="1:11" ht="12" customHeight="1">
      <c r="A13" s="46">
        <v>8</v>
      </c>
      <c r="B13" s="47" t="s">
        <v>107</v>
      </c>
      <c r="C13" s="48"/>
      <c r="D13" s="49" t="s">
        <v>140</v>
      </c>
      <c r="E13" s="58">
        <f t="shared" ref="E13:K13" si="3">E14+E15+E16+E20+E21+E22+E23+E26+SUM(E29:E32)+E35</f>
        <v>44.066000000000003</v>
      </c>
      <c r="F13" s="58">
        <f t="shared" si="3"/>
        <v>41.751999999999995</v>
      </c>
      <c r="G13" s="58">
        <f t="shared" si="3"/>
        <v>41.410000000000004</v>
      </c>
      <c r="H13" s="58">
        <f t="shared" si="3"/>
        <v>41.820999999999998</v>
      </c>
      <c r="I13" s="58">
        <f t="shared" si="3"/>
        <v>40.845999999999997</v>
      </c>
      <c r="J13" s="58">
        <f t="shared" si="3"/>
        <v>40.718999999999994</v>
      </c>
      <c r="K13" s="58">
        <f t="shared" si="3"/>
        <v>40.605000000000004</v>
      </c>
    </row>
    <row r="14" spans="1:11" ht="17.100000000000001" customHeight="1">
      <c r="A14" s="46">
        <v>9</v>
      </c>
      <c r="B14" s="47" t="s">
        <v>108</v>
      </c>
      <c r="C14" s="48"/>
      <c r="D14" s="49" t="s">
        <v>141</v>
      </c>
      <c r="E14" s="58">
        <f>'3.1.1'!E14-'3.2.1'!E14</f>
        <v>10.473000000000001</v>
      </c>
      <c r="F14" s="58">
        <f>'3.1.1'!F14-'3.2.1'!F14</f>
        <v>10.52</v>
      </c>
      <c r="G14" s="58">
        <f>'3.1.1'!G14-'3.2.1'!G14</f>
        <v>9.6100000000000012</v>
      </c>
      <c r="H14" s="58">
        <f>'3.1.1'!H14-'3.2.1'!H14</f>
        <v>9.218</v>
      </c>
      <c r="I14" s="58">
        <f>'3.1.1'!I14-'3.2.1'!I14</f>
        <v>10.247999999999999</v>
      </c>
      <c r="J14" s="58">
        <f>'3.1.1'!J14-'3.2.1'!J14</f>
        <v>10.669</v>
      </c>
      <c r="K14" s="58">
        <f>'3.1.1'!K14-'3.2.1'!K14</f>
        <v>11.352</v>
      </c>
    </row>
    <row r="15" spans="1:11" ht="12" customHeight="1">
      <c r="A15" s="46">
        <v>10</v>
      </c>
      <c r="B15" s="47" t="s">
        <v>109</v>
      </c>
      <c r="C15" s="48"/>
      <c r="D15" s="49" t="s">
        <v>142</v>
      </c>
      <c r="E15" s="58">
        <f>'3.1.1'!E15-'3.2.1'!E15</f>
        <v>1.0000000000000009E-3</v>
      </c>
      <c r="F15" s="58">
        <f>'3.1.1'!F15-'3.2.1'!F15</f>
        <v>6.0000000000000019E-3</v>
      </c>
      <c r="G15" s="58">
        <f>'3.1.1'!G15-'3.2.1'!G15</f>
        <v>1.3000000000000005E-2</v>
      </c>
      <c r="H15" s="58">
        <f>'3.1.1'!H15-'3.2.1'!H15</f>
        <v>1.6999999999999998E-2</v>
      </c>
      <c r="I15" s="58">
        <f>'3.1.1'!I15-'3.2.1'!I15</f>
        <v>1.8999999999999996E-2</v>
      </c>
      <c r="J15" s="58">
        <f>'3.1.1'!J15-'3.2.1'!J15</f>
        <v>1.7999999999999999E-2</v>
      </c>
      <c r="K15" s="58">
        <f>'3.1.1'!K15-'3.2.1'!K15</f>
        <v>1.2E-2</v>
      </c>
    </row>
    <row r="16" spans="1:11" ht="12" customHeight="1">
      <c r="A16" s="46">
        <v>11</v>
      </c>
      <c r="B16" s="47" t="s">
        <v>143</v>
      </c>
      <c r="C16" s="48"/>
      <c r="D16" s="49" t="s">
        <v>144</v>
      </c>
      <c r="E16" s="58">
        <f t="shared" ref="E16:K16" si="4">SUM(E17:E19)</f>
        <v>1.3000000000000001E-2</v>
      </c>
      <c r="F16" s="58">
        <f t="shared" si="4"/>
        <v>4.000000000000007E-3</v>
      </c>
      <c r="G16" s="58">
        <f t="shared" si="4"/>
        <v>2.5000000000000005E-2</v>
      </c>
      <c r="H16" s="58">
        <f t="shared" si="4"/>
        <v>3.4000000000000002E-2</v>
      </c>
      <c r="I16" s="58">
        <f t="shared" si="4"/>
        <v>3.9000000000000007E-2</v>
      </c>
      <c r="J16" s="58">
        <f t="shared" si="4"/>
        <v>0.03</v>
      </c>
      <c r="K16" s="58">
        <f t="shared" si="4"/>
        <v>2.4999999999999998E-2</v>
      </c>
    </row>
    <row r="17" spans="1:11" ht="12" customHeight="1">
      <c r="A17" s="46">
        <v>12</v>
      </c>
      <c r="B17" s="47" t="s">
        <v>145</v>
      </c>
      <c r="C17" s="48"/>
      <c r="D17" s="49" t="s">
        <v>146</v>
      </c>
      <c r="E17" s="58">
        <f>'3.1.1'!E17-'3.2.1'!E17</f>
        <v>0</v>
      </c>
      <c r="F17" s="58">
        <f>'3.1.1'!F17-'3.2.1'!F17</f>
        <v>2.0000000000000018E-3</v>
      </c>
      <c r="G17" s="58">
        <f>'3.1.1'!G17-'3.2.1'!G17</f>
        <v>5.000000000000001E-3</v>
      </c>
      <c r="H17" s="58">
        <f>'3.1.1'!H17-'3.2.1'!H17</f>
        <v>6.9999999999999993E-3</v>
      </c>
      <c r="I17" s="58">
        <f>'3.1.1'!I17-'3.2.1'!I17</f>
        <v>6.0000000000000001E-3</v>
      </c>
      <c r="J17" s="58">
        <f>'3.1.1'!J17-'3.2.1'!J17</f>
        <v>4.0000000000000001E-3</v>
      </c>
      <c r="K17" s="58">
        <f>'3.1.1'!K17-'3.2.1'!K17</f>
        <v>1.9999999999999983E-3</v>
      </c>
    </row>
    <row r="18" spans="1:11" ht="17.100000000000001" customHeight="1">
      <c r="A18" s="46">
        <v>13</v>
      </c>
      <c r="B18" s="47" t="s">
        <v>147</v>
      </c>
      <c r="C18" s="48"/>
      <c r="D18" s="49" t="s">
        <v>148</v>
      </c>
      <c r="E18" s="58">
        <f>'3.1.1'!E18-'3.2.1'!E18</f>
        <v>2.1000000000000001E-2</v>
      </c>
      <c r="F18" s="58">
        <f>'3.1.1'!F18-'3.2.1'!F18</f>
        <v>8.0000000000000036E-3</v>
      </c>
      <c r="G18" s="58">
        <f>'3.1.1'!G18-'3.2.1'!G18</f>
        <v>2.0000000000000004E-2</v>
      </c>
      <c r="H18" s="58">
        <f>'3.1.1'!H18-'3.2.1'!H18</f>
        <v>2.3999999999999997E-2</v>
      </c>
      <c r="I18" s="58">
        <f>'3.1.1'!I18-'3.2.1'!I18</f>
        <v>2.7E-2</v>
      </c>
      <c r="J18" s="58">
        <f>'3.1.1'!J18-'3.2.1'!J18</f>
        <v>2.5999999999999999E-2</v>
      </c>
      <c r="K18" s="58">
        <f>'3.1.1'!K18-'3.2.1'!K18</f>
        <v>2.4999999999999998E-2</v>
      </c>
    </row>
    <row r="19" spans="1:11" ht="12" customHeight="1">
      <c r="A19" s="46">
        <v>14</v>
      </c>
      <c r="B19" s="47" t="s">
        <v>149</v>
      </c>
      <c r="C19" s="48"/>
      <c r="D19" s="49" t="s">
        <v>150</v>
      </c>
      <c r="E19" s="58">
        <f>'3.1.1'!E19-'3.2.1'!E19</f>
        <v>-8.0000000000000002E-3</v>
      </c>
      <c r="F19" s="58">
        <f>'3.1.1'!F19-'3.2.1'!F19</f>
        <v>-5.9999999999999984E-3</v>
      </c>
      <c r="G19" s="58">
        <f>'3.1.1'!G19-'3.2.1'!G19</f>
        <v>0</v>
      </c>
      <c r="H19" s="58">
        <f>'3.1.1'!H19-'3.2.1'!H19</f>
        <v>3.0000000000000027E-3</v>
      </c>
      <c r="I19" s="58">
        <f>'3.1.1'!I19-'3.2.1'!I19</f>
        <v>6.0000000000000019E-3</v>
      </c>
      <c r="J19" s="58">
        <f>'3.1.1'!J19-'3.2.1'!J19</f>
        <v>0</v>
      </c>
      <c r="K19" s="58">
        <f>'3.1.1'!K19-'3.2.1'!K19</f>
        <v>-1.9999999999999983E-3</v>
      </c>
    </row>
    <row r="20" spans="1:11" ht="12" customHeight="1">
      <c r="A20" s="46">
        <v>15</v>
      </c>
      <c r="B20" s="47" t="s">
        <v>151</v>
      </c>
      <c r="C20" s="48"/>
      <c r="D20" s="49" t="s">
        <v>152</v>
      </c>
      <c r="E20" s="58">
        <f>'3.1.1'!E20-'3.2.1'!E20</f>
        <v>33.662999999999997</v>
      </c>
      <c r="F20" s="58">
        <f>'3.1.1'!F20-'3.2.1'!F20</f>
        <v>31.795999999999999</v>
      </c>
      <c r="G20" s="58">
        <f>'3.1.1'!G20-'3.2.1'!G20</f>
        <v>31.992000000000001</v>
      </c>
      <c r="H20" s="58">
        <f>'3.1.1'!H20-'3.2.1'!H20</f>
        <v>31.957999999999998</v>
      </c>
      <c r="I20" s="58">
        <f>'3.1.1'!I20-'3.2.1'!I20</f>
        <v>29.914999999999999</v>
      </c>
      <c r="J20" s="58">
        <f>'3.1.1'!J20-'3.2.1'!J20</f>
        <v>29.341000000000001</v>
      </c>
      <c r="K20" s="58">
        <f>'3.1.1'!K20-'3.2.1'!K20</f>
        <v>29.178000000000001</v>
      </c>
    </row>
    <row r="21" spans="1:11" ht="17.100000000000001" customHeight="1">
      <c r="A21" s="46">
        <v>16</v>
      </c>
      <c r="B21" s="47" t="s">
        <v>153</v>
      </c>
      <c r="C21" s="48"/>
      <c r="D21" s="49" t="s">
        <v>154</v>
      </c>
      <c r="E21" s="58">
        <f>'3.1.1'!E21-'3.2.1'!E21</f>
        <v>7.4999999999999997E-2</v>
      </c>
      <c r="F21" s="58">
        <f>'3.1.1'!F21-'3.2.1'!F21</f>
        <v>7.9999999999999988E-2</v>
      </c>
      <c r="G21" s="58">
        <f>'3.1.1'!G21-'3.2.1'!G21</f>
        <v>7.6000000000000012E-2</v>
      </c>
      <c r="H21" s="58">
        <f>'3.1.1'!H21-'3.2.1'!H21</f>
        <v>8.7000000000000008E-2</v>
      </c>
      <c r="I21" s="58">
        <f>'3.1.1'!I21-'3.2.1'!I21</f>
        <v>0.11000000000000001</v>
      </c>
      <c r="J21" s="58">
        <f>'3.1.1'!J21-'3.2.1'!J21</f>
        <v>0.13800000000000001</v>
      </c>
      <c r="K21" s="58">
        <f>'3.1.1'!K21-'3.2.1'!K21</f>
        <v>0.16700000000000001</v>
      </c>
    </row>
    <row r="22" spans="1:11" ht="12" customHeight="1">
      <c r="A22" s="46">
        <v>17</v>
      </c>
      <c r="B22" s="47" t="s">
        <v>155</v>
      </c>
      <c r="C22" s="48"/>
      <c r="D22" s="49" t="s">
        <v>156</v>
      </c>
      <c r="E22" s="58">
        <f>'3.1.1'!E22-'3.2.1'!E22</f>
        <v>9.999999999999995E-3</v>
      </c>
      <c r="F22" s="58">
        <f>'3.1.1'!F22-'3.2.1'!F22</f>
        <v>-5.9999999999999915E-3</v>
      </c>
      <c r="G22" s="58">
        <f>'3.1.1'!G22-'3.2.1'!G22</f>
        <v>8.9999999999999941E-3</v>
      </c>
      <c r="H22" s="58">
        <f>'3.1.1'!H22-'3.2.1'!H22</f>
        <v>7.9999999999999988E-2</v>
      </c>
      <c r="I22" s="58">
        <f>'3.1.1'!I22-'3.2.1'!I22</f>
        <v>0.11100000000000002</v>
      </c>
      <c r="J22" s="58">
        <f>'3.1.1'!J22-'3.2.1'!J22</f>
        <v>0.10400000000000001</v>
      </c>
      <c r="K22" s="58">
        <f>'3.1.1'!K22-'3.2.1'!K22</f>
        <v>6.1000000000000006E-2</v>
      </c>
    </row>
    <row r="23" spans="1:11" ht="12" customHeight="1">
      <c r="A23" s="46">
        <v>18</v>
      </c>
      <c r="B23" s="47" t="s">
        <v>157</v>
      </c>
      <c r="C23" s="48"/>
      <c r="D23" s="49" t="s">
        <v>158</v>
      </c>
      <c r="E23" s="58">
        <f t="shared" ref="E23:K23" si="5">SUM(E24:E25)</f>
        <v>0.107</v>
      </c>
      <c r="F23" s="58">
        <f t="shared" si="5"/>
        <v>4.6999999999999986E-2</v>
      </c>
      <c r="G23" s="58">
        <f t="shared" si="5"/>
        <v>9.5000000000000001E-2</v>
      </c>
      <c r="H23" s="58">
        <f t="shared" si="5"/>
        <v>0.107</v>
      </c>
      <c r="I23" s="58">
        <f t="shared" si="5"/>
        <v>0.124</v>
      </c>
      <c r="J23" s="58">
        <f t="shared" si="5"/>
        <v>0.11699999999999999</v>
      </c>
      <c r="K23" s="58">
        <f t="shared" si="5"/>
        <v>0.10300000000000001</v>
      </c>
    </row>
    <row r="24" spans="1:11" ht="12" customHeight="1">
      <c r="A24" s="46">
        <v>19</v>
      </c>
      <c r="B24" s="47" t="s">
        <v>159</v>
      </c>
      <c r="C24" s="48"/>
      <c r="D24" s="49" t="s">
        <v>160</v>
      </c>
      <c r="E24" s="58">
        <f>'3.1.1'!E24-'3.2.1'!E24</f>
        <v>2.0000000000000004E-2</v>
      </c>
      <c r="F24" s="58">
        <f>'3.1.1'!F24-'3.2.1'!F24</f>
        <v>1.999999999999999E-2</v>
      </c>
      <c r="G24" s="58">
        <f>'3.1.1'!G24-'3.2.1'!G24</f>
        <v>3.9000000000000007E-2</v>
      </c>
      <c r="H24" s="58">
        <f>'3.1.1'!H24-'3.2.1'!H24</f>
        <v>4.9000000000000002E-2</v>
      </c>
      <c r="I24" s="58">
        <f>'3.1.1'!I24-'3.2.1'!I24</f>
        <v>5.6000000000000001E-2</v>
      </c>
      <c r="J24" s="58">
        <f>'3.1.1'!J24-'3.2.1'!J24</f>
        <v>3.0999999999999993E-2</v>
      </c>
      <c r="K24" s="58">
        <f>'3.1.1'!K24-'3.2.1'!K24</f>
        <v>3.5999999999999997E-2</v>
      </c>
    </row>
    <row r="25" spans="1:11" ht="17.100000000000001" customHeight="1">
      <c r="A25" s="46">
        <v>20</v>
      </c>
      <c r="B25" s="47" t="s">
        <v>161</v>
      </c>
      <c r="C25" s="48"/>
      <c r="D25" s="49" t="s">
        <v>162</v>
      </c>
      <c r="E25" s="58">
        <f>'3.1.1'!E25-'3.2.1'!E25</f>
        <v>8.6999999999999994E-2</v>
      </c>
      <c r="F25" s="58">
        <f>'3.1.1'!F25-'3.2.1'!F25</f>
        <v>2.6999999999999996E-2</v>
      </c>
      <c r="G25" s="58">
        <f>'3.1.1'!G25-'3.2.1'!G25</f>
        <v>5.6000000000000001E-2</v>
      </c>
      <c r="H25" s="58">
        <f>'3.1.1'!H25-'3.2.1'!H25</f>
        <v>5.7999999999999996E-2</v>
      </c>
      <c r="I25" s="58">
        <f>'3.1.1'!I25-'3.2.1'!I25</f>
        <v>6.8000000000000005E-2</v>
      </c>
      <c r="J25" s="58">
        <f>'3.1.1'!J25-'3.2.1'!J25</f>
        <v>8.5999999999999993E-2</v>
      </c>
      <c r="K25" s="58">
        <f>'3.1.1'!K25-'3.2.1'!K25</f>
        <v>6.7000000000000004E-2</v>
      </c>
    </row>
    <row r="26" spans="1:11" ht="12" customHeight="1">
      <c r="A26" s="46">
        <v>21</v>
      </c>
      <c r="B26" s="47" t="s">
        <v>163</v>
      </c>
      <c r="C26" s="48"/>
      <c r="D26" s="49" t="s">
        <v>164</v>
      </c>
      <c r="E26" s="58">
        <f t="shared" ref="E26:K26" si="6">SUM(E27:E28)</f>
        <v>-2.0000000000000018E-3</v>
      </c>
      <c r="F26" s="58">
        <f t="shared" si="6"/>
        <v>-7.1000000000000021E-2</v>
      </c>
      <c r="G26" s="58">
        <f t="shared" si="6"/>
        <v>-4.0999999999999995E-2</v>
      </c>
      <c r="H26" s="58">
        <f t="shared" si="6"/>
        <v>-1.4999999999999986E-2</v>
      </c>
      <c r="I26" s="58">
        <f t="shared" si="6"/>
        <v>-0.11000000000000004</v>
      </c>
      <c r="J26" s="58">
        <f t="shared" si="6"/>
        <v>3.7000000000000019E-2</v>
      </c>
      <c r="K26" s="58">
        <f t="shared" si="6"/>
        <v>6.0999999999999999E-2</v>
      </c>
    </row>
    <row r="27" spans="1:11" ht="12" customHeight="1">
      <c r="A27" s="46">
        <v>22</v>
      </c>
      <c r="B27" s="47">
        <v>24</v>
      </c>
      <c r="C27" s="48"/>
      <c r="D27" s="49" t="s">
        <v>165</v>
      </c>
      <c r="E27" s="58">
        <f>'3.1.1'!E27-'3.2.1'!E27</f>
        <v>-3.7000000000000005E-2</v>
      </c>
      <c r="F27" s="58">
        <f>'3.1.1'!F27-'3.2.1'!F27</f>
        <v>-9.8000000000000018E-2</v>
      </c>
      <c r="G27" s="58">
        <f>'3.1.1'!G27-'3.2.1'!G27</f>
        <v>-0.10199999999999999</v>
      </c>
      <c r="H27" s="58">
        <f>'3.1.1'!H27-'3.2.1'!H27</f>
        <v>-0.12</v>
      </c>
      <c r="I27" s="58">
        <f>'3.1.1'!I27-'3.2.1'!I27</f>
        <v>-0.21800000000000003</v>
      </c>
      <c r="J27" s="58">
        <f>'3.1.1'!J27-'3.2.1'!J27</f>
        <v>-5.5999999999999994E-2</v>
      </c>
      <c r="K27" s="58">
        <f>'3.1.1'!K27-'3.2.1'!K27</f>
        <v>-9.000000000000008E-3</v>
      </c>
    </row>
    <row r="28" spans="1:11" ht="17.100000000000001" customHeight="1">
      <c r="A28" s="46">
        <v>23</v>
      </c>
      <c r="B28" s="47">
        <v>25</v>
      </c>
      <c r="C28" s="48"/>
      <c r="D28" s="49" t="s">
        <v>166</v>
      </c>
      <c r="E28" s="58">
        <f>'3.1.1'!E28-'3.2.1'!E28</f>
        <v>3.5000000000000003E-2</v>
      </c>
      <c r="F28" s="58">
        <f>'3.1.1'!F28-'3.2.1'!F28</f>
        <v>2.6999999999999996E-2</v>
      </c>
      <c r="G28" s="58">
        <f>'3.1.1'!G28-'3.2.1'!G28</f>
        <v>6.0999999999999999E-2</v>
      </c>
      <c r="H28" s="58">
        <f>'3.1.1'!H28-'3.2.1'!H28</f>
        <v>0.10500000000000001</v>
      </c>
      <c r="I28" s="58">
        <f>'3.1.1'!I28-'3.2.1'!I28</f>
        <v>0.10799999999999998</v>
      </c>
      <c r="J28" s="58">
        <f>'3.1.1'!J28-'3.2.1'!J28</f>
        <v>9.3000000000000013E-2</v>
      </c>
      <c r="K28" s="58">
        <f>'3.1.1'!K28-'3.2.1'!K28</f>
        <v>7.0000000000000007E-2</v>
      </c>
    </row>
    <row r="29" spans="1:11" ht="17.100000000000001" customHeight="1">
      <c r="A29" s="46">
        <v>24</v>
      </c>
      <c r="B29" s="47" t="s">
        <v>167</v>
      </c>
      <c r="C29" s="48"/>
      <c r="D29" s="49" t="s">
        <v>168</v>
      </c>
      <c r="E29" s="58">
        <f>'3.1.1'!E29-'3.2.1'!E29</f>
        <v>-0.14199999999999999</v>
      </c>
      <c r="F29" s="58">
        <f>'3.1.1'!F29-'3.2.1'!F29</f>
        <v>-0.127</v>
      </c>
      <c r="G29" s="58">
        <f>'3.1.1'!G29-'3.2.1'!G29</f>
        <v>-8.8999999999999996E-2</v>
      </c>
      <c r="H29" s="58">
        <f>'3.1.1'!H29-'3.2.1'!H29</f>
        <v>-5.7999999999999996E-2</v>
      </c>
      <c r="I29" s="58">
        <f>'3.1.1'!I29-'3.2.1'!I29</f>
        <v>-5.099999999999999E-2</v>
      </c>
      <c r="J29" s="58">
        <f>'3.1.1'!J29-'3.2.1'!J29</f>
        <v>-6.4999999999999988E-2</v>
      </c>
      <c r="K29" s="58">
        <f>'3.1.1'!K29-'3.2.1'!K29</f>
        <v>-6.2999999999999987E-2</v>
      </c>
    </row>
    <row r="30" spans="1:11" ht="17.100000000000001" customHeight="1">
      <c r="A30" s="46">
        <v>25</v>
      </c>
      <c r="B30" s="47" t="s">
        <v>169</v>
      </c>
      <c r="C30" s="48"/>
      <c r="D30" s="49" t="s">
        <v>170</v>
      </c>
      <c r="E30" s="58">
        <f>'3.1.1'!E30-'3.2.1'!E30</f>
        <v>-1.4999999999999999E-2</v>
      </c>
      <c r="F30" s="58">
        <f>'3.1.1'!F30-'3.2.1'!F30</f>
        <v>-2.2000000000000006E-2</v>
      </c>
      <c r="G30" s="58">
        <f>'3.1.1'!G30-'3.2.1'!G30</f>
        <v>4.1999999999999996E-2</v>
      </c>
      <c r="H30" s="58">
        <f>'3.1.1'!H30-'3.2.1'!H30</f>
        <v>2.4000000000000007E-2</v>
      </c>
      <c r="I30" s="58">
        <f>'3.1.1'!I30-'3.2.1'!I30</f>
        <v>2.6000000000000009E-2</v>
      </c>
      <c r="J30" s="58">
        <f>'3.1.1'!J30-'3.2.1'!J30</f>
        <v>2.2000000000000006E-2</v>
      </c>
      <c r="K30" s="58">
        <f>'3.1.1'!K30-'3.2.1'!K30</f>
        <v>6.0000000000000053E-3</v>
      </c>
    </row>
    <row r="31" spans="1:11" ht="12" customHeight="1">
      <c r="A31" s="46">
        <v>26</v>
      </c>
      <c r="B31" s="47" t="s">
        <v>171</v>
      </c>
      <c r="C31" s="48"/>
      <c r="D31" s="49" t="s">
        <v>172</v>
      </c>
      <c r="E31" s="58">
        <f>'3.1.1'!E31-'3.2.1'!E31</f>
        <v>-4.0000000000000036E-3</v>
      </c>
      <c r="F31" s="58">
        <f>'3.1.1'!F31-'3.2.1'!F31</f>
        <v>-4.0000000000000036E-3</v>
      </c>
      <c r="G31" s="58">
        <f>'3.1.1'!G31-'3.2.1'!G31</f>
        <v>5.8999999999999997E-2</v>
      </c>
      <c r="H31" s="58">
        <f>'3.1.1'!H31-'3.2.1'!H31</f>
        <v>0.13099999999999998</v>
      </c>
      <c r="I31" s="58">
        <f>'3.1.1'!I31-'3.2.1'!I31</f>
        <v>0.12999999999999998</v>
      </c>
      <c r="J31" s="58">
        <f>'3.1.1'!J31-'3.2.1'!J31</f>
        <v>6.8000000000000005E-2</v>
      </c>
      <c r="K31" s="58">
        <f>'3.1.1'!K31-'3.2.1'!K31</f>
        <v>5.9000000000000025E-2</v>
      </c>
    </row>
    <row r="32" spans="1:11" ht="12" customHeight="1">
      <c r="A32" s="46">
        <v>27</v>
      </c>
      <c r="B32" s="47" t="s">
        <v>173</v>
      </c>
      <c r="C32" s="48"/>
      <c r="D32" s="49" t="s">
        <v>174</v>
      </c>
      <c r="E32" s="58">
        <f t="shared" ref="E32:K32" si="7">SUM(E33:E34)</f>
        <v>-0.13899999999999998</v>
      </c>
      <c r="F32" s="58">
        <f t="shared" si="7"/>
        <v>-0.49299999999999999</v>
      </c>
      <c r="G32" s="58">
        <f t="shared" si="7"/>
        <v>-0.41099999999999992</v>
      </c>
      <c r="H32" s="58">
        <f t="shared" si="7"/>
        <v>0.19600000000000001</v>
      </c>
      <c r="I32" s="58">
        <f t="shared" si="7"/>
        <v>0.23300000000000001</v>
      </c>
      <c r="J32" s="58">
        <f t="shared" si="7"/>
        <v>0.20300000000000001</v>
      </c>
      <c r="K32" s="58">
        <f t="shared" si="7"/>
        <v>-0.39200000000000002</v>
      </c>
    </row>
    <row r="33" spans="1:11" ht="17.100000000000001" customHeight="1">
      <c r="A33" s="46">
        <v>28</v>
      </c>
      <c r="B33" s="47" t="s">
        <v>175</v>
      </c>
      <c r="C33" s="48"/>
      <c r="D33" s="49" t="s">
        <v>176</v>
      </c>
      <c r="E33" s="58">
        <f>'3.1.1'!E33-'3.2.1'!E33</f>
        <v>-3.4999999999999989E-2</v>
      </c>
      <c r="F33" s="58">
        <f>'3.1.1'!F33-'3.2.1'!F33</f>
        <v>0.13900000000000001</v>
      </c>
      <c r="G33" s="58">
        <f>'3.1.1'!G33-'3.2.1'!G33</f>
        <v>0.26200000000000001</v>
      </c>
      <c r="H33" s="58">
        <f>'3.1.1'!H33-'3.2.1'!H33</f>
        <v>0.23400000000000001</v>
      </c>
      <c r="I33" s="58">
        <f>'3.1.1'!I33-'3.2.1'!I33</f>
        <v>0.24300000000000002</v>
      </c>
      <c r="J33" s="58">
        <f>'3.1.1'!J33-'3.2.1'!J33</f>
        <v>0.222</v>
      </c>
      <c r="K33" s="58">
        <f>'3.1.1'!K33-'3.2.1'!K33</f>
        <v>0.24899999999999997</v>
      </c>
    </row>
    <row r="34" spans="1:11" ht="17.100000000000001" customHeight="1">
      <c r="A34" s="46">
        <v>29</v>
      </c>
      <c r="B34" s="47" t="s">
        <v>177</v>
      </c>
      <c r="C34" s="48"/>
      <c r="D34" s="49" t="s">
        <v>178</v>
      </c>
      <c r="E34" s="58">
        <f>'3.1.1'!E34-'3.2.1'!E34</f>
        <v>-0.104</v>
      </c>
      <c r="F34" s="58">
        <f>'3.1.1'!F34-'3.2.1'!F34</f>
        <v>-0.63200000000000001</v>
      </c>
      <c r="G34" s="58">
        <f>'3.1.1'!G34-'3.2.1'!G34</f>
        <v>-0.67299999999999993</v>
      </c>
      <c r="H34" s="58">
        <f>'3.1.1'!H34-'3.2.1'!H34</f>
        <v>-3.7999999999999999E-2</v>
      </c>
      <c r="I34" s="58">
        <f>'3.1.1'!I34-'3.2.1'!I34</f>
        <v>-9.9999999999999985E-3</v>
      </c>
      <c r="J34" s="58">
        <f>'3.1.1'!J34-'3.2.1'!J34</f>
        <v>-1.8999999999999996E-2</v>
      </c>
      <c r="K34" s="58">
        <f>'3.1.1'!K34-'3.2.1'!K34</f>
        <v>-0.64100000000000001</v>
      </c>
    </row>
    <row r="35" spans="1:11" ht="17.100000000000001" customHeight="1">
      <c r="A35" s="46">
        <v>30</v>
      </c>
      <c r="B35" s="47" t="s">
        <v>179</v>
      </c>
      <c r="C35" s="48"/>
      <c r="D35" s="49" t="s">
        <v>180</v>
      </c>
      <c r="E35" s="58">
        <f t="shared" ref="E35:K35" si="8">SUM(E36:E37)</f>
        <v>2.6000000000000002E-2</v>
      </c>
      <c r="F35" s="58">
        <f t="shared" si="8"/>
        <v>2.1999999999999999E-2</v>
      </c>
      <c r="G35" s="58">
        <f t="shared" si="8"/>
        <v>3.0000000000000006E-2</v>
      </c>
      <c r="H35" s="58">
        <f t="shared" si="8"/>
        <v>4.200000000000001E-2</v>
      </c>
      <c r="I35" s="58">
        <f t="shared" si="8"/>
        <v>5.2000000000000005E-2</v>
      </c>
      <c r="J35" s="58">
        <f t="shared" si="8"/>
        <v>3.7000000000000005E-2</v>
      </c>
      <c r="K35" s="58">
        <f t="shared" si="8"/>
        <v>3.6000000000000004E-2</v>
      </c>
    </row>
    <row r="36" spans="1:11" ht="17.100000000000001" customHeight="1">
      <c r="A36" s="46">
        <v>31</v>
      </c>
      <c r="B36" s="47" t="s">
        <v>181</v>
      </c>
      <c r="C36" s="48"/>
      <c r="D36" s="49" t="s">
        <v>182</v>
      </c>
      <c r="E36" s="58">
        <f>'3.1.1'!E36-'3.2.1'!E36</f>
        <v>2.6000000000000002E-2</v>
      </c>
      <c r="F36" s="58">
        <f>'3.1.1'!F36-'3.2.1'!F36</f>
        <v>2.3E-2</v>
      </c>
      <c r="G36" s="58">
        <f>'3.1.1'!G36-'3.2.1'!G36</f>
        <v>2.9000000000000005E-2</v>
      </c>
      <c r="H36" s="58">
        <f>'3.1.1'!H36-'3.2.1'!H36</f>
        <v>3.4000000000000002E-2</v>
      </c>
      <c r="I36" s="58">
        <f>'3.1.1'!I36-'3.2.1'!I36</f>
        <v>4.3999999999999997E-2</v>
      </c>
      <c r="J36" s="58">
        <f>'3.1.1'!J36-'3.2.1'!J36</f>
        <v>3.1E-2</v>
      </c>
      <c r="K36" s="58">
        <f>'3.1.1'!K36-'3.2.1'!K36</f>
        <v>3.2000000000000001E-2</v>
      </c>
    </row>
    <row r="37" spans="1:11" ht="17.100000000000001" customHeight="1">
      <c r="A37" s="46">
        <v>32</v>
      </c>
      <c r="B37" s="47">
        <v>33</v>
      </c>
      <c r="C37" s="48"/>
      <c r="D37" s="49" t="s">
        <v>183</v>
      </c>
      <c r="E37" s="58">
        <f>'3.1.1'!E37-'3.2.1'!E37</f>
        <v>0</v>
      </c>
      <c r="F37" s="58">
        <f>'3.1.1'!F37-'3.2.1'!F37</f>
        <v>-1.0000000000000009E-3</v>
      </c>
      <c r="G37" s="58">
        <f>'3.1.1'!G37-'3.2.1'!G37</f>
        <v>1.0000000000000009E-3</v>
      </c>
      <c r="H37" s="58">
        <f>'3.1.1'!H37-'3.2.1'!H37</f>
        <v>8.0000000000000036E-3</v>
      </c>
      <c r="I37" s="58">
        <f>'3.1.1'!I37-'3.2.1'!I37</f>
        <v>8.0000000000000036E-3</v>
      </c>
      <c r="J37" s="58">
        <f>'3.1.1'!J37-'3.2.1'!J37</f>
        <v>6.0000000000000019E-3</v>
      </c>
      <c r="K37" s="58">
        <f>'3.1.1'!K37-'3.2.1'!K37</f>
        <v>4.0000000000000001E-3</v>
      </c>
    </row>
    <row r="38" spans="1:11" ht="12" customHeight="1">
      <c r="A38" s="46">
        <v>33</v>
      </c>
      <c r="B38" s="47" t="s">
        <v>110</v>
      </c>
      <c r="C38" s="48"/>
      <c r="D38" s="49" t="s">
        <v>184</v>
      </c>
      <c r="E38" s="58">
        <f>'3.1.1'!E38-'3.2.1'!E38</f>
        <v>6.8780000000000001</v>
      </c>
      <c r="F38" s="58">
        <f>'3.1.1'!F38-'3.2.1'!F38</f>
        <v>6.4030000000000005</v>
      </c>
      <c r="G38" s="58">
        <f>'3.1.1'!G38-'3.2.1'!G38</f>
        <v>8.0280000000000005</v>
      </c>
      <c r="H38" s="58">
        <f>'3.1.1'!H38-'3.2.1'!H38</f>
        <v>8.3769999999999989</v>
      </c>
      <c r="I38" s="58">
        <f>'3.1.1'!I38-'3.2.1'!I38</f>
        <v>7.3339999999999996</v>
      </c>
      <c r="J38" s="58">
        <f>'3.1.1'!J38-'3.2.1'!J38</f>
        <v>6.6189999999999998</v>
      </c>
      <c r="K38" s="58">
        <f>'3.1.1'!K38-'3.2.1'!K38</f>
        <v>6.3410000000000002</v>
      </c>
    </row>
    <row r="39" spans="1:11" ht="12" customHeight="1">
      <c r="A39" s="46">
        <v>34</v>
      </c>
      <c r="B39" s="47" t="s">
        <v>111</v>
      </c>
      <c r="C39" s="48"/>
      <c r="D39" s="49" t="s">
        <v>185</v>
      </c>
      <c r="E39" s="58">
        <f t="shared" ref="E39:K39" si="9">SUM(E40:E41)</f>
        <v>-0.59099999999999997</v>
      </c>
      <c r="F39" s="58">
        <f t="shared" si="9"/>
        <v>-0.438</v>
      </c>
      <c r="G39" s="58">
        <f t="shared" si="9"/>
        <v>-0.316</v>
      </c>
      <c r="H39" s="58">
        <f t="shared" si="9"/>
        <v>-0.29200000000000004</v>
      </c>
      <c r="I39" s="58">
        <f t="shared" si="9"/>
        <v>-0.32300000000000001</v>
      </c>
      <c r="J39" s="58">
        <f t="shared" si="9"/>
        <v>-0.29300000000000004</v>
      </c>
      <c r="K39" s="58">
        <f t="shared" si="9"/>
        <v>-0.48699999999999999</v>
      </c>
    </row>
    <row r="40" spans="1:11" ht="17.100000000000001" customHeight="1">
      <c r="A40" s="46">
        <v>35</v>
      </c>
      <c r="B40" s="47" t="s">
        <v>186</v>
      </c>
      <c r="C40" s="48"/>
      <c r="D40" s="49" t="s">
        <v>187</v>
      </c>
      <c r="E40" s="58">
        <f>'3.1.1'!E40-'3.2.1'!E40</f>
        <v>-0.158</v>
      </c>
      <c r="F40" s="58">
        <f>'3.1.1'!F40-'3.2.1'!F40</f>
        <v>-0.13100000000000001</v>
      </c>
      <c r="G40" s="58">
        <f>'3.1.1'!G40-'3.2.1'!G40</f>
        <v>-0.128</v>
      </c>
      <c r="H40" s="58">
        <f>'3.1.1'!H40-'3.2.1'!H40</f>
        <v>-0.10300000000000001</v>
      </c>
      <c r="I40" s="58">
        <f>'3.1.1'!I40-'3.2.1'!I40</f>
        <v>-0.11599999999999999</v>
      </c>
      <c r="J40" s="58">
        <f>'3.1.1'!J40-'3.2.1'!J40</f>
        <v>-0.125</v>
      </c>
      <c r="K40" s="58">
        <f>'3.1.1'!K40-'3.2.1'!K40</f>
        <v>-0.13</v>
      </c>
    </row>
    <row r="41" spans="1:11" ht="17.100000000000001" customHeight="1">
      <c r="A41" s="46">
        <v>36</v>
      </c>
      <c r="B41" s="47" t="s">
        <v>188</v>
      </c>
      <c r="C41" s="48"/>
      <c r="D41" s="49" t="s">
        <v>189</v>
      </c>
      <c r="E41" s="58">
        <f>'3.1.1'!E41-'3.2.1'!E41</f>
        <v>-0.433</v>
      </c>
      <c r="F41" s="58">
        <f>'3.1.1'!F41-'3.2.1'!F41</f>
        <v>-0.307</v>
      </c>
      <c r="G41" s="58">
        <f>'3.1.1'!G41-'3.2.1'!G41</f>
        <v>-0.188</v>
      </c>
      <c r="H41" s="58">
        <f>'3.1.1'!H41-'3.2.1'!H41</f>
        <v>-0.189</v>
      </c>
      <c r="I41" s="58">
        <f>'3.1.1'!I41-'3.2.1'!I41</f>
        <v>-0.20700000000000002</v>
      </c>
      <c r="J41" s="58">
        <f>'3.1.1'!J41-'3.2.1'!J41</f>
        <v>-0.16800000000000001</v>
      </c>
      <c r="K41" s="58">
        <f>'3.1.1'!K41-'3.2.1'!K41</f>
        <v>-0.35699999999999998</v>
      </c>
    </row>
    <row r="42" spans="1:11" ht="12" customHeight="1">
      <c r="A42" s="46">
        <v>37</v>
      </c>
      <c r="B42" s="47" t="s">
        <v>112</v>
      </c>
      <c r="C42" s="48"/>
      <c r="D42" s="49" t="s">
        <v>23</v>
      </c>
      <c r="E42" s="58">
        <f>'3.1.1'!E42-'3.2.1'!E42</f>
        <v>-0.124</v>
      </c>
      <c r="F42" s="58">
        <f>'3.1.1'!F42-'3.2.1'!F42</f>
        <v>-0.14099999999999999</v>
      </c>
      <c r="G42" s="58">
        <f>'3.1.1'!G42-'3.2.1'!G42</f>
        <v>-8.1000000000000016E-2</v>
      </c>
      <c r="H42" s="58">
        <f>'3.1.1'!H42-'3.2.1'!H42</f>
        <v>-3.999999999999998E-2</v>
      </c>
      <c r="I42" s="58">
        <f>'3.1.1'!I42-'3.2.1'!I42</f>
        <v>-3.400000000000003E-2</v>
      </c>
      <c r="J42" s="58">
        <f>'3.1.1'!J42-'3.2.1'!J42</f>
        <v>-1.100000000000001E-2</v>
      </c>
      <c r="K42" s="58">
        <f>'3.1.1'!K42-'3.2.1'!K42</f>
        <v>8.0000000000000071E-3</v>
      </c>
    </row>
    <row r="43" spans="1:11" ht="12" customHeight="1">
      <c r="A43" s="46">
        <v>38</v>
      </c>
      <c r="B43" s="47" t="s">
        <v>190</v>
      </c>
      <c r="C43" s="48"/>
      <c r="D43" s="49" t="s">
        <v>24</v>
      </c>
      <c r="E43" s="58">
        <f t="shared" ref="E43:K43" si="10">E44+E56+E62+E66+E67+E81+E87</f>
        <v>3.8709999999999987</v>
      </c>
      <c r="F43" s="58">
        <f t="shared" si="10"/>
        <v>7.2820000000000027</v>
      </c>
      <c r="G43" s="58">
        <f t="shared" si="10"/>
        <v>12.933999999999999</v>
      </c>
      <c r="H43" s="58">
        <f t="shared" si="10"/>
        <v>16.573000000000004</v>
      </c>
      <c r="I43" s="58">
        <f t="shared" si="10"/>
        <v>18.750999999999998</v>
      </c>
      <c r="J43" s="58">
        <f t="shared" si="10"/>
        <v>21.321000000000005</v>
      </c>
      <c r="K43" s="58">
        <f t="shared" si="10"/>
        <v>25.315000000000001</v>
      </c>
    </row>
    <row r="44" spans="1:11" ht="12" customHeight="1">
      <c r="A44" s="46">
        <v>39</v>
      </c>
      <c r="B44" s="47" t="s">
        <v>113</v>
      </c>
      <c r="C44" s="48"/>
      <c r="D44" s="49" t="s">
        <v>191</v>
      </c>
      <c r="E44" s="58">
        <f t="shared" ref="E44:K44" si="11">E45+E49+E55</f>
        <v>-9.8579999999999988</v>
      </c>
      <c r="F44" s="58">
        <f t="shared" si="11"/>
        <v>-6.6110000000000007</v>
      </c>
      <c r="G44" s="58">
        <f t="shared" si="11"/>
        <v>-4.9249999999999989</v>
      </c>
      <c r="H44" s="58">
        <f t="shared" si="11"/>
        <v>-3.9330000000000003</v>
      </c>
      <c r="I44" s="58">
        <f t="shared" si="11"/>
        <v>-4.1309999999999993</v>
      </c>
      <c r="J44" s="58">
        <f t="shared" si="11"/>
        <v>-4.0270000000000001</v>
      </c>
      <c r="K44" s="58">
        <f t="shared" si="11"/>
        <v>-3.3530000000000006</v>
      </c>
    </row>
    <row r="45" spans="1:11" ht="12" customHeight="1">
      <c r="A45" s="46">
        <v>40</v>
      </c>
      <c r="B45" s="47" t="s">
        <v>114</v>
      </c>
      <c r="C45" s="48"/>
      <c r="D45" s="49" t="s">
        <v>192</v>
      </c>
      <c r="E45" s="58">
        <f t="shared" ref="E45:K45" si="12">SUM(E46:E48)</f>
        <v>-2.8859999999999997</v>
      </c>
      <c r="F45" s="58">
        <f t="shared" si="12"/>
        <v>0.4479999999999999</v>
      </c>
      <c r="G45" s="58">
        <f t="shared" si="12"/>
        <v>1.2649999999999999</v>
      </c>
      <c r="H45" s="58">
        <f t="shared" si="12"/>
        <v>1.4750000000000001</v>
      </c>
      <c r="I45" s="58">
        <f t="shared" si="12"/>
        <v>1.663</v>
      </c>
      <c r="J45" s="58">
        <f t="shared" si="12"/>
        <v>1.6950000000000003</v>
      </c>
      <c r="K45" s="58">
        <f t="shared" si="12"/>
        <v>1.8659999999999999</v>
      </c>
    </row>
    <row r="46" spans="1:11" ht="17.100000000000001" customHeight="1">
      <c r="A46" s="46">
        <v>41</v>
      </c>
      <c r="B46" s="47" t="s">
        <v>193</v>
      </c>
      <c r="C46" s="48"/>
      <c r="D46" s="49" t="s">
        <v>194</v>
      </c>
      <c r="E46" s="58">
        <f>'3.1.1'!E46-'3.2.1'!E46</f>
        <v>-4.0149999999999997</v>
      </c>
      <c r="F46" s="58">
        <f>'3.1.1'!F46-'3.2.1'!F46</f>
        <v>-0.64300000000000002</v>
      </c>
      <c r="G46" s="58">
        <f>'3.1.1'!G46-'3.2.1'!G46</f>
        <v>0.11899999999999999</v>
      </c>
      <c r="H46" s="58">
        <f>'3.1.1'!H46-'3.2.1'!H46</f>
        <v>0.14300000000000002</v>
      </c>
      <c r="I46" s="58">
        <f>'3.1.1'!I46-'3.2.1'!I46</f>
        <v>0.16199999999999998</v>
      </c>
      <c r="J46" s="58">
        <f>'3.1.1'!J46-'3.2.1'!J46</f>
        <v>0.16299999999999998</v>
      </c>
      <c r="K46" s="58">
        <f>'3.1.1'!K46-'3.2.1'!K46</f>
        <v>0.188</v>
      </c>
    </row>
    <row r="47" spans="1:11" ht="12" customHeight="1">
      <c r="A47" s="46">
        <v>42</v>
      </c>
      <c r="B47" s="47" t="s">
        <v>195</v>
      </c>
      <c r="C47" s="48"/>
      <c r="D47" s="49" t="s">
        <v>196</v>
      </c>
      <c r="E47" s="58">
        <f>'3.1.1'!E47-'3.2.1'!E47</f>
        <v>0.79</v>
      </c>
      <c r="F47" s="58">
        <f>'3.1.1'!F47-'3.2.1'!F47</f>
        <v>0.80899999999999994</v>
      </c>
      <c r="G47" s="58">
        <f>'3.1.1'!G47-'3.2.1'!G47</f>
        <v>0.74099999999999999</v>
      </c>
      <c r="H47" s="58">
        <f>'3.1.1'!H47-'3.2.1'!H47</f>
        <v>0.85899999999999999</v>
      </c>
      <c r="I47" s="58">
        <f>'3.1.1'!I47-'3.2.1'!I47</f>
        <v>0.99099999999999999</v>
      </c>
      <c r="J47" s="58">
        <f>'3.1.1'!J47-'3.2.1'!J47</f>
        <v>1.0130000000000001</v>
      </c>
      <c r="K47" s="58">
        <f>'3.1.1'!K47-'3.2.1'!K47</f>
        <v>1.1059999999999999</v>
      </c>
    </row>
    <row r="48" spans="1:11" ht="12" customHeight="1">
      <c r="A48" s="46">
        <v>43</v>
      </c>
      <c r="B48" s="47" t="s">
        <v>307</v>
      </c>
      <c r="C48" s="48"/>
      <c r="D48" s="49" t="s">
        <v>197</v>
      </c>
      <c r="E48" s="58">
        <f>'3.1.1'!E48-'3.2.1'!E48</f>
        <v>0.33900000000000002</v>
      </c>
      <c r="F48" s="58">
        <f>'3.1.1'!F48-'3.2.1'!F48</f>
        <v>0.28199999999999997</v>
      </c>
      <c r="G48" s="58">
        <f>'3.1.1'!G48-'3.2.1'!G48</f>
        <v>0.40499999999999997</v>
      </c>
      <c r="H48" s="58">
        <f>'3.1.1'!H48-'3.2.1'!H48</f>
        <v>0.47299999999999998</v>
      </c>
      <c r="I48" s="58">
        <f>'3.1.1'!I48-'3.2.1'!I48</f>
        <v>0.51</v>
      </c>
      <c r="J48" s="58">
        <f>'3.1.1'!J48-'3.2.1'!J48</f>
        <v>0.51900000000000002</v>
      </c>
      <c r="K48" s="58">
        <f>'3.1.1'!K48-'3.2.1'!K48</f>
        <v>0.57200000000000006</v>
      </c>
    </row>
    <row r="49" spans="1:11" ht="17.100000000000001" customHeight="1">
      <c r="A49" s="46">
        <v>44</v>
      </c>
      <c r="B49" s="47" t="s">
        <v>115</v>
      </c>
      <c r="C49" s="48"/>
      <c r="D49" s="49" t="s">
        <v>198</v>
      </c>
      <c r="E49" s="58">
        <f>'3.1.1'!E49-'3.2.1'!E49</f>
        <v>-7.3849999999999989</v>
      </c>
      <c r="F49" s="58">
        <f>'3.1.1'!F49-'3.2.1'!F49</f>
        <v>-7.53</v>
      </c>
      <c r="G49" s="58">
        <f>'3.1.1'!G49-'3.2.1'!G49</f>
        <v>-6.8079999999999989</v>
      </c>
      <c r="H49" s="58">
        <f>'3.1.1'!H49-'3.2.1'!H49</f>
        <v>-6.173</v>
      </c>
      <c r="I49" s="58">
        <f>'3.1.1'!I49-'3.2.1'!I49</f>
        <v>-6.6669999999999998</v>
      </c>
      <c r="J49" s="58">
        <f>'3.1.1'!J49-'3.2.1'!J49</f>
        <v>-6.6850000000000005</v>
      </c>
      <c r="K49" s="58">
        <f>'3.1.1'!K49-'3.2.1'!K49</f>
        <v>-6.32</v>
      </c>
    </row>
    <row r="50" spans="1:11" ht="12" customHeight="1">
      <c r="A50" s="46">
        <v>45</v>
      </c>
      <c r="B50" s="47" t="s">
        <v>199</v>
      </c>
      <c r="C50" s="48"/>
      <c r="D50" s="49" t="s">
        <v>200</v>
      </c>
      <c r="E50" s="58">
        <f>'3.1.1'!E50-'3.2.1'!E50</f>
        <v>-7.2149999999999999</v>
      </c>
      <c r="F50" s="58">
        <f>'3.1.1'!F50-'3.2.1'!F50</f>
        <v>-7.3529999999999998</v>
      </c>
      <c r="G50" s="58">
        <f>'3.1.1'!G50-'3.2.1'!G50</f>
        <v>-7.4030000000000005</v>
      </c>
      <c r="H50" s="58">
        <f>'3.1.1'!H50-'3.2.1'!H50</f>
        <v>-7.2359999999999998</v>
      </c>
      <c r="I50" s="58">
        <f>'3.1.1'!I50-'3.2.1'!I50</f>
        <v>-7.5200000000000005</v>
      </c>
      <c r="J50" s="58">
        <f>'3.1.1'!J50-'3.2.1'!J50</f>
        <v>-7.620000000000001</v>
      </c>
      <c r="K50" s="58">
        <f>'3.1.1'!K50-'3.2.1'!K50</f>
        <v>-7.3540000000000001</v>
      </c>
    </row>
    <row r="51" spans="1:11" ht="12" customHeight="1">
      <c r="A51" s="46">
        <v>46</v>
      </c>
      <c r="B51" s="47" t="s">
        <v>201</v>
      </c>
      <c r="C51" s="48"/>
      <c r="D51" s="49" t="s">
        <v>202</v>
      </c>
      <c r="E51" s="58">
        <f>'3.1.1'!E51-'3.2.1'!E51</f>
        <v>-2.4000000000000007E-2</v>
      </c>
      <c r="F51" s="58">
        <f>'3.1.1'!F51-'3.2.1'!F51</f>
        <v>-2.2000000000000006E-2</v>
      </c>
      <c r="G51" s="58">
        <f>'3.1.1'!G51-'3.2.1'!G51</f>
        <v>-9.999999999999995E-3</v>
      </c>
      <c r="H51" s="58">
        <f>'3.1.1'!H51-'3.2.1'!H51</f>
        <v>-1.6000000000000007E-2</v>
      </c>
      <c r="I51" s="58">
        <f>'3.1.1'!I51-'3.2.1'!I51</f>
        <v>-2.0999999999999998E-2</v>
      </c>
      <c r="J51" s="58">
        <f>'3.1.1'!J51-'3.2.1'!J51</f>
        <v>-1.2000000000000004E-2</v>
      </c>
      <c r="K51" s="58">
        <f>'3.1.1'!K51-'3.2.1'!K51</f>
        <v>4.9999999999999975E-3</v>
      </c>
    </row>
    <row r="52" spans="1:11" ht="17.100000000000001" customHeight="1">
      <c r="A52" s="46">
        <v>47</v>
      </c>
      <c r="B52" s="47" t="s">
        <v>203</v>
      </c>
      <c r="C52" s="48"/>
      <c r="D52" s="49" t="s">
        <v>204</v>
      </c>
      <c r="E52" s="58">
        <f>'3.1.1'!E52-'3.2.1'!E52</f>
        <v>1.0000000000000009E-3</v>
      </c>
      <c r="F52" s="58">
        <f>'3.1.1'!F52-'3.2.1'!F52</f>
        <v>-9.9999999999999742E-4</v>
      </c>
      <c r="G52" s="58">
        <f>'3.1.1'!G52-'3.2.1'!G52</f>
        <v>0.96</v>
      </c>
      <c r="H52" s="58">
        <f>'3.1.1'!H52-'3.2.1'!H52</f>
        <v>0.96</v>
      </c>
      <c r="I52" s="58">
        <f>'3.1.1'!I52-'3.2.1'!I52</f>
        <v>0.96</v>
      </c>
      <c r="J52" s="58">
        <f>'3.1.1'!J52-'3.2.1'!J52</f>
        <v>0.99399999999999999</v>
      </c>
      <c r="K52" s="58">
        <f>'3.1.1'!K52-'3.2.1'!K52</f>
        <v>1.0479999999999998</v>
      </c>
    </row>
    <row r="53" spans="1:11" ht="12" customHeight="1">
      <c r="A53" s="46">
        <v>48</v>
      </c>
      <c r="B53" s="47" t="s">
        <v>308</v>
      </c>
      <c r="C53" s="48"/>
      <c r="D53" s="49" t="s">
        <v>205</v>
      </c>
      <c r="E53" s="58">
        <f>'3.1.1'!E53-'3.2.1'!E53</f>
        <v>-0.14200000000000002</v>
      </c>
      <c r="F53" s="58">
        <f>'3.1.1'!F53-'3.2.1'!F53</f>
        <v>-0.15000000000000002</v>
      </c>
      <c r="G53" s="58">
        <f>'3.1.1'!G53-'3.2.1'!G53</f>
        <v>-0.36200000000000004</v>
      </c>
      <c r="H53" s="58">
        <f>'3.1.1'!H53-'3.2.1'!H53</f>
        <v>9.6000000000000002E-2</v>
      </c>
      <c r="I53" s="58">
        <f>'3.1.1'!I53-'3.2.1'!I53</f>
        <v>-0.11399999999999996</v>
      </c>
      <c r="J53" s="58">
        <f>'3.1.1'!J53-'3.2.1'!J53</f>
        <v>-7.8000000000000014E-2</v>
      </c>
      <c r="K53" s="58">
        <f>'3.1.1'!K53-'3.2.1'!K53</f>
        <v>-6.6000000000000003E-2</v>
      </c>
    </row>
    <row r="54" spans="1:11" ht="12" customHeight="1">
      <c r="A54" s="46">
        <v>49</v>
      </c>
      <c r="B54" s="47" t="s">
        <v>309</v>
      </c>
      <c r="C54" s="48"/>
      <c r="D54" s="49" t="s">
        <v>206</v>
      </c>
      <c r="E54" s="58">
        <f>'3.1.1'!E54-'3.2.1'!E54</f>
        <v>-4.9999999999999975E-3</v>
      </c>
      <c r="F54" s="58">
        <f>'3.1.1'!F54-'3.2.1'!F54</f>
        <v>-4.0000000000000036E-3</v>
      </c>
      <c r="G54" s="58">
        <f>'3.1.1'!G54-'3.2.1'!G54</f>
        <v>6.9999999999999993E-3</v>
      </c>
      <c r="H54" s="58">
        <f>'3.1.1'!H54-'3.2.1'!H54</f>
        <v>2.2999999999999996E-2</v>
      </c>
      <c r="I54" s="58">
        <f>'3.1.1'!I54-'3.2.1'!I54</f>
        <v>2.8000000000000001E-2</v>
      </c>
      <c r="J54" s="58">
        <f>'3.1.1'!J54-'3.2.1'!J54</f>
        <v>3.0999999999999996E-2</v>
      </c>
      <c r="K54" s="58">
        <f>'3.1.1'!K54-'3.2.1'!K54</f>
        <v>4.7E-2</v>
      </c>
    </row>
    <row r="55" spans="1:11" ht="17.100000000000001" customHeight="1">
      <c r="A55" s="46">
        <v>50</v>
      </c>
      <c r="B55" s="47" t="s">
        <v>116</v>
      </c>
      <c r="C55" s="48"/>
      <c r="D55" s="49" t="s">
        <v>207</v>
      </c>
      <c r="E55" s="58">
        <f>'3.1.1'!E55-'3.2.1'!E55</f>
        <v>0.41299999999999992</v>
      </c>
      <c r="F55" s="58">
        <f>'3.1.1'!F55-'3.2.1'!F55</f>
        <v>0.47099999999999997</v>
      </c>
      <c r="G55" s="58">
        <f>'3.1.1'!G55-'3.2.1'!G55</f>
        <v>0.61799999999999999</v>
      </c>
      <c r="H55" s="58">
        <f>'3.1.1'!H55-'3.2.1'!H55</f>
        <v>0.76500000000000001</v>
      </c>
      <c r="I55" s="58">
        <f>'3.1.1'!I55-'3.2.1'!I55</f>
        <v>0.873</v>
      </c>
      <c r="J55" s="58">
        <f>'3.1.1'!J55-'3.2.1'!J55</f>
        <v>0.96299999999999997</v>
      </c>
      <c r="K55" s="58">
        <f>'3.1.1'!K55-'3.2.1'!K55</f>
        <v>1.101</v>
      </c>
    </row>
    <row r="56" spans="1:11" ht="24.95" customHeight="1">
      <c r="A56" s="46">
        <v>51</v>
      </c>
      <c r="B56" s="47" t="s">
        <v>117</v>
      </c>
      <c r="C56" s="48"/>
      <c r="D56" s="49" t="s">
        <v>208</v>
      </c>
      <c r="E56" s="58">
        <f t="shared" ref="E56:K56" si="13">E57+E60+E61</f>
        <v>-1.7000000000000015E-2</v>
      </c>
      <c r="F56" s="58">
        <f t="shared" si="13"/>
        <v>-4.0999999999999995E-2</v>
      </c>
      <c r="G56" s="58">
        <f t="shared" si="13"/>
        <v>-3.7999999999999964E-2</v>
      </c>
      <c r="H56" s="58">
        <f t="shared" si="13"/>
        <v>0.106</v>
      </c>
      <c r="I56" s="58">
        <f t="shared" si="13"/>
        <v>0.14800000000000002</v>
      </c>
      <c r="J56" s="58">
        <f t="shared" si="13"/>
        <v>0.14000000000000001</v>
      </c>
      <c r="K56" s="58">
        <f t="shared" si="13"/>
        <v>0.16800000000000004</v>
      </c>
    </row>
    <row r="57" spans="1:11" ht="17.100000000000001" customHeight="1">
      <c r="A57" s="46">
        <v>52</v>
      </c>
      <c r="B57" s="47" t="s">
        <v>209</v>
      </c>
      <c r="C57" s="48"/>
      <c r="D57" s="49" t="s">
        <v>210</v>
      </c>
      <c r="E57" s="58">
        <f t="shared" ref="E57:K57" si="14">SUM(E58:E59)</f>
        <v>-0.09</v>
      </c>
      <c r="F57" s="58">
        <f t="shared" si="14"/>
        <v>-0.10599999999999998</v>
      </c>
      <c r="G57" s="58">
        <f t="shared" si="14"/>
        <v>-9.7999999999999976E-2</v>
      </c>
      <c r="H57" s="58">
        <f t="shared" si="14"/>
        <v>-5.6000000000000008E-2</v>
      </c>
      <c r="I57" s="58">
        <f t="shared" si="14"/>
        <v>-4.2999999999999983E-2</v>
      </c>
      <c r="J57" s="58">
        <f t="shared" si="14"/>
        <v>-5.2999999999999992E-2</v>
      </c>
      <c r="K57" s="58">
        <f t="shared" si="14"/>
        <v>-5.0999999999999997E-2</v>
      </c>
    </row>
    <row r="58" spans="1:11" ht="12" customHeight="1">
      <c r="A58" s="46">
        <v>53</v>
      </c>
      <c r="B58" s="47" t="s">
        <v>211</v>
      </c>
      <c r="C58" s="48"/>
      <c r="D58" s="49" t="s">
        <v>212</v>
      </c>
      <c r="E58" s="58">
        <f>'3.1.1'!E58-'3.2.1'!E58</f>
        <v>2.0999999999999998E-2</v>
      </c>
      <c r="F58" s="58">
        <f>'3.1.1'!F58-'3.2.1'!F58</f>
        <v>9.000000000000008E-3</v>
      </c>
      <c r="G58" s="58">
        <f>'3.1.1'!G58-'3.2.1'!G58</f>
        <v>1.7000000000000008E-2</v>
      </c>
      <c r="H58" s="58">
        <f>'3.1.1'!H58-'3.2.1'!H58</f>
        <v>4.0999999999999995E-2</v>
      </c>
      <c r="I58" s="58">
        <f>'3.1.1'!I58-'3.2.1'!I58</f>
        <v>5.2000000000000005E-2</v>
      </c>
      <c r="J58" s="58">
        <f>'3.1.1'!J58-'3.2.1'!J58</f>
        <v>5.1000000000000004E-2</v>
      </c>
      <c r="K58" s="58">
        <f>'3.1.1'!K58-'3.2.1'!K58</f>
        <v>5.6000000000000001E-2</v>
      </c>
    </row>
    <row r="59" spans="1:11" ht="12" customHeight="1">
      <c r="A59" s="46">
        <v>54</v>
      </c>
      <c r="B59" s="47" t="s">
        <v>213</v>
      </c>
      <c r="C59" s="48"/>
      <c r="D59" s="49" t="s">
        <v>214</v>
      </c>
      <c r="E59" s="58">
        <f>'3.1.1'!E59-'3.2.1'!E59</f>
        <v>-0.111</v>
      </c>
      <c r="F59" s="58">
        <f>'3.1.1'!F59-'3.2.1'!F59</f>
        <v>-0.11499999999999999</v>
      </c>
      <c r="G59" s="58">
        <f>'3.1.1'!G59-'3.2.1'!G59</f>
        <v>-0.11499999999999999</v>
      </c>
      <c r="H59" s="58">
        <f>'3.1.1'!H59-'3.2.1'!H59</f>
        <v>-9.7000000000000003E-2</v>
      </c>
      <c r="I59" s="58">
        <f>'3.1.1'!I59-'3.2.1'!I59</f>
        <v>-9.4999999999999987E-2</v>
      </c>
      <c r="J59" s="58">
        <f>'3.1.1'!J59-'3.2.1'!J59</f>
        <v>-0.104</v>
      </c>
      <c r="K59" s="58">
        <f>'3.1.1'!K59-'3.2.1'!K59</f>
        <v>-0.107</v>
      </c>
    </row>
    <row r="60" spans="1:11" ht="12" customHeight="1">
      <c r="A60" s="46">
        <v>55</v>
      </c>
      <c r="B60" s="47" t="s">
        <v>310</v>
      </c>
      <c r="C60" s="48"/>
      <c r="D60" s="49" t="s">
        <v>215</v>
      </c>
      <c r="E60" s="58">
        <f>'3.1.1'!E60-'3.2.1'!E60</f>
        <v>3.1E-2</v>
      </c>
      <c r="F60" s="58">
        <f>'3.1.1'!F60-'3.2.1'!F60</f>
        <v>1.7000000000000001E-2</v>
      </c>
      <c r="G60" s="58">
        <f>'3.1.1'!G60-'3.2.1'!G60</f>
        <v>1.4999999999999999E-2</v>
      </c>
      <c r="H60" s="58">
        <f>'3.1.1'!H60-'3.2.1'!H60</f>
        <v>2.8000000000000001E-2</v>
      </c>
      <c r="I60" s="58">
        <f>'3.1.1'!I60-'3.2.1'!I60</f>
        <v>2.8000000000000001E-2</v>
      </c>
      <c r="J60" s="58">
        <f>'3.1.1'!J60-'3.2.1'!J60</f>
        <v>2.6000000000000002E-2</v>
      </c>
      <c r="K60" s="58">
        <f>'3.1.1'!K60-'3.2.1'!K60</f>
        <v>0.03</v>
      </c>
    </row>
    <row r="61" spans="1:11" ht="12" customHeight="1">
      <c r="A61" s="46">
        <v>56</v>
      </c>
      <c r="B61" s="47" t="s">
        <v>216</v>
      </c>
      <c r="C61" s="48"/>
      <c r="D61" s="49" t="s">
        <v>217</v>
      </c>
      <c r="E61" s="58">
        <f>'3.1.1'!E61-'3.2.1'!E61</f>
        <v>4.1999999999999982E-2</v>
      </c>
      <c r="F61" s="58">
        <f>'3.1.1'!F61-'3.2.1'!F61</f>
        <v>4.7999999999999987E-2</v>
      </c>
      <c r="G61" s="58">
        <f>'3.1.1'!G61-'3.2.1'!G61</f>
        <v>4.5000000000000012E-2</v>
      </c>
      <c r="H61" s="58">
        <f>'3.1.1'!H61-'3.2.1'!H61</f>
        <v>0.13400000000000001</v>
      </c>
      <c r="I61" s="58">
        <f>'3.1.1'!I61-'3.2.1'!I61</f>
        <v>0.16300000000000001</v>
      </c>
      <c r="J61" s="58">
        <f>'3.1.1'!J61-'3.2.1'!J61</f>
        <v>0.16700000000000001</v>
      </c>
      <c r="K61" s="58">
        <f>'3.1.1'!K61-'3.2.1'!K61</f>
        <v>0.18900000000000003</v>
      </c>
    </row>
    <row r="62" spans="1:11" ht="17.100000000000001" customHeight="1">
      <c r="A62" s="46">
        <v>57</v>
      </c>
      <c r="B62" s="47" t="s">
        <v>118</v>
      </c>
      <c r="C62" s="48"/>
      <c r="D62" s="49" t="s">
        <v>218</v>
      </c>
      <c r="E62" s="58">
        <f t="shared" ref="E62:K62" si="15">SUM(E63:E65)</f>
        <v>11.129999999999999</v>
      </c>
      <c r="F62" s="58">
        <f t="shared" si="15"/>
        <v>10.834</v>
      </c>
      <c r="G62" s="58">
        <f t="shared" si="15"/>
        <v>12.123999999999999</v>
      </c>
      <c r="H62" s="58">
        <f t="shared" si="15"/>
        <v>12.662000000000001</v>
      </c>
      <c r="I62" s="58">
        <f t="shared" si="15"/>
        <v>13.040999999999999</v>
      </c>
      <c r="J62" s="58">
        <f t="shared" si="15"/>
        <v>14.152000000000001</v>
      </c>
      <c r="K62" s="58">
        <f t="shared" si="15"/>
        <v>15.125999999999999</v>
      </c>
    </row>
    <row r="63" spans="1:11" ht="17.100000000000001" customHeight="1">
      <c r="A63" s="46">
        <v>58</v>
      </c>
      <c r="B63" s="47" t="s">
        <v>219</v>
      </c>
      <c r="C63" s="48"/>
      <c r="D63" s="49" t="s">
        <v>220</v>
      </c>
      <c r="E63" s="58">
        <f>'3.1.1'!E63-'3.2.1'!E63</f>
        <v>0.124</v>
      </c>
      <c r="F63" s="58">
        <f>'3.1.1'!F63-'3.2.1'!F63</f>
        <v>0.14599999999999999</v>
      </c>
      <c r="G63" s="58">
        <f>'3.1.1'!G63-'3.2.1'!G63</f>
        <v>0.86599999999999999</v>
      </c>
      <c r="H63" s="58">
        <f>'3.1.1'!H63-'3.2.1'!H63</f>
        <v>1.0249999999999999</v>
      </c>
      <c r="I63" s="58">
        <f>'3.1.1'!I63-'3.2.1'!I63</f>
        <v>0.93100000000000005</v>
      </c>
      <c r="J63" s="58">
        <f>'3.1.1'!J63-'3.2.1'!J63</f>
        <v>0.98699999999999999</v>
      </c>
      <c r="K63" s="58">
        <f>'3.1.1'!K63-'3.2.1'!K63</f>
        <v>2.1859999999999999</v>
      </c>
    </row>
    <row r="64" spans="1:11" ht="12" customHeight="1">
      <c r="A64" s="46">
        <v>59</v>
      </c>
      <c r="B64" s="47" t="s">
        <v>221</v>
      </c>
      <c r="C64" s="48"/>
      <c r="D64" s="49" t="s">
        <v>222</v>
      </c>
      <c r="E64" s="58">
        <f>'3.1.1'!E64-'3.2.1'!E64</f>
        <v>10.994999999999999</v>
      </c>
      <c r="F64" s="58">
        <f>'3.1.1'!F64-'3.2.1'!F64</f>
        <v>10.678999999999998</v>
      </c>
      <c r="G64" s="58">
        <f>'3.1.1'!G64-'3.2.1'!G64</f>
        <v>11.238999999999999</v>
      </c>
      <c r="H64" s="58">
        <f>'3.1.1'!H64-'3.2.1'!H64</f>
        <v>11.625</v>
      </c>
      <c r="I64" s="58">
        <f>'3.1.1'!I64-'3.2.1'!I64</f>
        <v>12.090999999999999</v>
      </c>
      <c r="J64" s="58">
        <f>'3.1.1'!J64-'3.2.1'!J64</f>
        <v>13.14</v>
      </c>
      <c r="K64" s="58">
        <f>'3.1.1'!K64-'3.2.1'!K64</f>
        <v>12.914999999999999</v>
      </c>
    </row>
    <row r="65" spans="1:11" ht="12" customHeight="1">
      <c r="A65" s="46">
        <v>60</v>
      </c>
      <c r="B65" s="47" t="s">
        <v>223</v>
      </c>
      <c r="C65" s="48"/>
      <c r="D65" s="49" t="s">
        <v>224</v>
      </c>
      <c r="E65" s="58">
        <f>'3.1.1'!E65-'3.2.1'!E65</f>
        <v>1.0999999999999999E-2</v>
      </c>
      <c r="F65" s="58">
        <f>'3.1.1'!F65-'3.2.1'!F65</f>
        <v>8.9999999999999993E-3</v>
      </c>
      <c r="G65" s="58">
        <f>'3.1.1'!G65-'3.2.1'!G65</f>
        <v>1.9E-2</v>
      </c>
      <c r="H65" s="58">
        <f>'3.1.1'!H65-'3.2.1'!H65</f>
        <v>1.2E-2</v>
      </c>
      <c r="I65" s="58">
        <f>'3.1.1'!I65-'3.2.1'!I65</f>
        <v>1.9E-2</v>
      </c>
      <c r="J65" s="58">
        <f>'3.1.1'!J65-'3.2.1'!J65</f>
        <v>2.5000000000000001E-2</v>
      </c>
      <c r="K65" s="58">
        <f>'3.1.1'!K65-'3.2.1'!K65</f>
        <v>2.5000000000000001E-2</v>
      </c>
    </row>
    <row r="66" spans="1:11" ht="12" customHeight="1">
      <c r="A66" s="46">
        <v>61</v>
      </c>
      <c r="B66" s="47" t="s">
        <v>119</v>
      </c>
      <c r="C66" s="48"/>
      <c r="D66" s="49" t="s">
        <v>25</v>
      </c>
      <c r="E66" s="58">
        <f>'3.1.1'!E66-'3.2.1'!E66</f>
        <v>5.0009999999999994</v>
      </c>
      <c r="F66" s="58">
        <f>'3.1.1'!F66-'3.2.1'!F66</f>
        <v>5.1059999999999999</v>
      </c>
      <c r="G66" s="58">
        <f>'3.1.1'!G66-'3.2.1'!G66</f>
        <v>5.4870000000000001</v>
      </c>
      <c r="H66" s="58">
        <f>'3.1.1'!H66-'3.2.1'!H66</f>
        <v>5.9110000000000005</v>
      </c>
      <c r="I66" s="58">
        <f>'3.1.1'!I66-'3.2.1'!I66</f>
        <v>6.3060000000000009</v>
      </c>
      <c r="J66" s="58">
        <f>'3.1.1'!J66-'3.2.1'!J66</f>
        <v>6.6209999999999996</v>
      </c>
      <c r="K66" s="58">
        <f>'3.1.1'!K66-'3.2.1'!K66</f>
        <v>7.0129999999999999</v>
      </c>
    </row>
    <row r="67" spans="1:11" ht="12" customHeight="1">
      <c r="A67" s="46">
        <v>62</v>
      </c>
      <c r="B67" s="47" t="s">
        <v>225</v>
      </c>
      <c r="C67" s="48"/>
      <c r="D67" s="50" t="s">
        <v>226</v>
      </c>
      <c r="E67" s="58">
        <f t="shared" ref="E67:K67" si="16">E68+E76</f>
        <v>3.4219999999999993</v>
      </c>
      <c r="F67" s="58">
        <f t="shared" si="16"/>
        <v>3.847</v>
      </c>
      <c r="G67" s="58">
        <f t="shared" si="16"/>
        <v>4.7380000000000004</v>
      </c>
      <c r="H67" s="58">
        <f t="shared" si="16"/>
        <v>5.9520000000000008</v>
      </c>
      <c r="I67" s="58">
        <f t="shared" si="16"/>
        <v>7.2379999999999995</v>
      </c>
      <c r="J67" s="58">
        <f t="shared" si="16"/>
        <v>8.381000000000002</v>
      </c>
      <c r="K67" s="58">
        <f t="shared" si="16"/>
        <v>10.211</v>
      </c>
    </row>
    <row r="68" spans="1:11" ht="12" customHeight="1">
      <c r="A68" s="46">
        <v>63</v>
      </c>
      <c r="B68" s="47" t="s">
        <v>120</v>
      </c>
      <c r="C68" s="48"/>
      <c r="D68" s="49" t="s">
        <v>227</v>
      </c>
      <c r="E68" s="58">
        <f t="shared" ref="E68:K68" si="17">E69+E72+E73</f>
        <v>3.8849999999999993</v>
      </c>
      <c r="F68" s="58">
        <f t="shared" si="17"/>
        <v>4.0819999999999999</v>
      </c>
      <c r="G68" s="58">
        <f t="shared" si="17"/>
        <v>4.8140000000000001</v>
      </c>
      <c r="H68" s="58">
        <f t="shared" si="17"/>
        <v>5.9250000000000007</v>
      </c>
      <c r="I68" s="58">
        <f t="shared" si="17"/>
        <v>7.1489999999999991</v>
      </c>
      <c r="J68" s="58">
        <f t="shared" si="17"/>
        <v>8.2500000000000018</v>
      </c>
      <c r="K68" s="58">
        <f t="shared" si="17"/>
        <v>10.076000000000001</v>
      </c>
    </row>
    <row r="69" spans="1:11" ht="17.100000000000001" customHeight="1">
      <c r="A69" s="46">
        <v>64</v>
      </c>
      <c r="B69" s="47" t="s">
        <v>228</v>
      </c>
      <c r="C69" s="48"/>
      <c r="D69" s="49" t="s">
        <v>229</v>
      </c>
      <c r="E69" s="58">
        <f t="shared" ref="E69:K69" si="18">SUM(E70:E71)</f>
        <v>4.512999999999999</v>
      </c>
      <c r="F69" s="58">
        <f t="shared" si="18"/>
        <v>4.819</v>
      </c>
      <c r="G69" s="58">
        <f t="shared" si="18"/>
        <v>5.665</v>
      </c>
      <c r="H69" s="58">
        <f t="shared" si="18"/>
        <v>6.9780000000000006</v>
      </c>
      <c r="I69" s="58">
        <f t="shared" si="18"/>
        <v>8.2479999999999993</v>
      </c>
      <c r="J69" s="58">
        <f t="shared" si="18"/>
        <v>9.2800000000000011</v>
      </c>
      <c r="K69" s="58">
        <f t="shared" si="18"/>
        <v>11.151</v>
      </c>
    </row>
    <row r="70" spans="1:11" ht="12" customHeight="1">
      <c r="A70" s="46">
        <v>65</v>
      </c>
      <c r="B70" s="47" t="s">
        <v>230</v>
      </c>
      <c r="C70" s="48"/>
      <c r="D70" s="49" t="s">
        <v>231</v>
      </c>
      <c r="E70" s="58">
        <f>'3.1.1'!E70-'3.2.1'!E70</f>
        <v>4.4919999999999991</v>
      </c>
      <c r="F70" s="58">
        <f>'3.1.1'!F70-'3.2.1'!F70</f>
        <v>4.8049999999999997</v>
      </c>
      <c r="G70" s="58">
        <f>'3.1.1'!G70-'3.2.1'!G70</f>
        <v>5.6239999999999997</v>
      </c>
      <c r="H70" s="58">
        <f>'3.1.1'!H70-'3.2.1'!H70</f>
        <v>6.9090000000000007</v>
      </c>
      <c r="I70" s="58">
        <f>'3.1.1'!I70-'3.2.1'!I70</f>
        <v>8.1719999999999988</v>
      </c>
      <c r="J70" s="58">
        <f>'3.1.1'!J70-'3.2.1'!J70</f>
        <v>9.1910000000000007</v>
      </c>
      <c r="K70" s="58">
        <f>'3.1.1'!K70-'3.2.1'!K70</f>
        <v>11.065</v>
      </c>
    </row>
    <row r="71" spans="1:11" ht="12" customHeight="1">
      <c r="A71" s="46">
        <v>66</v>
      </c>
      <c r="B71" s="47" t="s">
        <v>232</v>
      </c>
      <c r="C71" s="48"/>
      <c r="D71" s="49" t="s">
        <v>233</v>
      </c>
      <c r="E71" s="58">
        <f>'3.1.1'!E71-'3.2.1'!E71</f>
        <v>2.0999999999999991E-2</v>
      </c>
      <c r="F71" s="58">
        <f>'3.1.1'!F71-'3.2.1'!F71</f>
        <v>1.3999999999999999E-2</v>
      </c>
      <c r="G71" s="58">
        <f>'3.1.1'!G71-'3.2.1'!G71</f>
        <v>4.1000000000000002E-2</v>
      </c>
      <c r="H71" s="58">
        <f>'3.1.1'!H71-'3.2.1'!H71</f>
        <v>6.8999999999999992E-2</v>
      </c>
      <c r="I71" s="58">
        <f>'3.1.1'!I71-'3.2.1'!I71</f>
        <v>7.5999999999999998E-2</v>
      </c>
      <c r="J71" s="58">
        <f>'3.1.1'!J71-'3.2.1'!J71</f>
        <v>8.8999999999999996E-2</v>
      </c>
      <c r="K71" s="58">
        <f>'3.1.1'!K71-'3.2.1'!K71</f>
        <v>8.5999999999999993E-2</v>
      </c>
    </row>
    <row r="72" spans="1:11" ht="12" customHeight="1">
      <c r="A72" s="46">
        <v>67</v>
      </c>
      <c r="B72" s="47" t="s">
        <v>234</v>
      </c>
      <c r="C72" s="48"/>
      <c r="D72" s="49" t="s">
        <v>235</v>
      </c>
      <c r="E72" s="58">
        <f>'3.1.1'!E72-'3.2.1'!E72</f>
        <v>-0.66700000000000004</v>
      </c>
      <c r="F72" s="58">
        <f>'3.1.1'!F72-'3.2.1'!F72</f>
        <v>-0.76900000000000002</v>
      </c>
      <c r="G72" s="58">
        <f>'3.1.1'!G72-'3.2.1'!G72</f>
        <v>-0.89600000000000002</v>
      </c>
      <c r="H72" s="58">
        <f>'3.1.1'!H72-'3.2.1'!H72</f>
        <v>-1.119</v>
      </c>
      <c r="I72" s="58">
        <f>'3.1.1'!I72-'3.2.1'!I72</f>
        <v>-1.1720000000000002</v>
      </c>
      <c r="J72" s="58">
        <f>'3.1.1'!J72-'3.2.1'!J72</f>
        <v>-1.097</v>
      </c>
      <c r="K72" s="58">
        <f>'3.1.1'!K72-'3.2.1'!K72</f>
        <v>-1.1480000000000001</v>
      </c>
    </row>
    <row r="73" spans="1:11" ht="12" customHeight="1">
      <c r="A73" s="46">
        <v>68</v>
      </c>
      <c r="B73" s="47" t="s">
        <v>236</v>
      </c>
      <c r="C73" s="48"/>
      <c r="D73" s="49" t="s">
        <v>237</v>
      </c>
      <c r="E73" s="58">
        <f t="shared" ref="E73:K73" si="19">SUM(E74:E75)</f>
        <v>3.8999999999999993E-2</v>
      </c>
      <c r="F73" s="58">
        <f t="shared" si="19"/>
        <v>3.2000000000000001E-2</v>
      </c>
      <c r="G73" s="58">
        <f t="shared" si="19"/>
        <v>4.4999999999999998E-2</v>
      </c>
      <c r="H73" s="58">
        <f t="shared" si="19"/>
        <v>6.6000000000000003E-2</v>
      </c>
      <c r="I73" s="58">
        <f t="shared" si="19"/>
        <v>7.2999999999999995E-2</v>
      </c>
      <c r="J73" s="58">
        <f t="shared" si="19"/>
        <v>6.7000000000000004E-2</v>
      </c>
      <c r="K73" s="58">
        <f t="shared" si="19"/>
        <v>7.2999999999999995E-2</v>
      </c>
    </row>
    <row r="74" spans="1:11" ht="17.100000000000001" customHeight="1">
      <c r="A74" s="46">
        <v>69</v>
      </c>
      <c r="B74" s="47" t="s">
        <v>238</v>
      </c>
      <c r="C74" s="48"/>
      <c r="D74" s="49" t="s">
        <v>239</v>
      </c>
      <c r="E74" s="58">
        <f>'3.1.1'!E74-'3.2.1'!E74</f>
        <v>2.2999999999999996E-2</v>
      </c>
      <c r="F74" s="58">
        <f>'3.1.1'!F74-'3.2.1'!F74</f>
        <v>2.2000000000000002E-2</v>
      </c>
      <c r="G74" s="58">
        <f>'3.1.1'!G74-'3.2.1'!G74</f>
        <v>2.3999999999999997E-2</v>
      </c>
      <c r="H74" s="58">
        <f>'3.1.1'!H74-'3.2.1'!H74</f>
        <v>3.3000000000000002E-2</v>
      </c>
      <c r="I74" s="58">
        <f>'3.1.1'!I74-'3.2.1'!I74</f>
        <v>3.2000000000000001E-2</v>
      </c>
      <c r="J74" s="58">
        <f>'3.1.1'!J74-'3.2.1'!J74</f>
        <v>3.8000000000000006E-2</v>
      </c>
      <c r="K74" s="58">
        <f>'3.1.1'!K74-'3.2.1'!K74</f>
        <v>4.0999999999999995E-2</v>
      </c>
    </row>
    <row r="75" spans="1:11" ht="12" customHeight="1">
      <c r="A75" s="46">
        <v>70</v>
      </c>
      <c r="B75" s="47" t="s">
        <v>240</v>
      </c>
      <c r="C75" s="48"/>
      <c r="D75" s="49" t="s">
        <v>241</v>
      </c>
      <c r="E75" s="58">
        <f>'3.1.1'!E75-'3.2.1'!E75</f>
        <v>1.6E-2</v>
      </c>
      <c r="F75" s="58">
        <f>'3.1.1'!F75-'3.2.1'!F75</f>
        <v>9.9999999999999985E-3</v>
      </c>
      <c r="G75" s="58">
        <f>'3.1.1'!G75-'3.2.1'!G75</f>
        <v>2.0999999999999998E-2</v>
      </c>
      <c r="H75" s="58">
        <f>'3.1.1'!H75-'3.2.1'!H75</f>
        <v>3.2999999999999995E-2</v>
      </c>
      <c r="I75" s="58">
        <f>'3.1.1'!I75-'3.2.1'!I75</f>
        <v>4.0999999999999995E-2</v>
      </c>
      <c r="J75" s="58">
        <f>'3.1.1'!J75-'3.2.1'!J75</f>
        <v>2.8999999999999998E-2</v>
      </c>
      <c r="K75" s="58">
        <f>'3.1.1'!K75-'3.2.1'!K75</f>
        <v>3.2000000000000001E-2</v>
      </c>
    </row>
    <row r="76" spans="1:11" ht="12" customHeight="1">
      <c r="A76" s="46">
        <v>71</v>
      </c>
      <c r="B76" s="47" t="s">
        <v>121</v>
      </c>
      <c r="C76" s="48"/>
      <c r="D76" s="49" t="s">
        <v>242</v>
      </c>
      <c r="E76" s="58">
        <f t="shared" ref="E76:K76" si="20">SUM(E77:E80)</f>
        <v>-0.46300000000000002</v>
      </c>
      <c r="F76" s="58">
        <f t="shared" si="20"/>
        <v>-0.23499999999999999</v>
      </c>
      <c r="G76" s="58">
        <f t="shared" si="20"/>
        <v>-7.6000000000000026E-2</v>
      </c>
      <c r="H76" s="58">
        <f t="shared" si="20"/>
        <v>2.6999999999999996E-2</v>
      </c>
      <c r="I76" s="58">
        <f t="shared" si="20"/>
        <v>8.8999999999999996E-2</v>
      </c>
      <c r="J76" s="58">
        <f t="shared" si="20"/>
        <v>0.13100000000000001</v>
      </c>
      <c r="K76" s="58">
        <f t="shared" si="20"/>
        <v>0.13500000000000001</v>
      </c>
    </row>
    <row r="77" spans="1:11" ht="12" customHeight="1">
      <c r="A77" s="46">
        <v>72</v>
      </c>
      <c r="B77" s="47">
        <v>77</v>
      </c>
      <c r="C77" s="48"/>
      <c r="D77" s="49" t="s">
        <v>243</v>
      </c>
      <c r="E77" s="58">
        <f>'3.1.1'!E77-'3.2.1'!E77</f>
        <v>7.6999999999999999E-2</v>
      </c>
      <c r="F77" s="58">
        <f>'3.1.1'!F77-'3.2.1'!F77</f>
        <v>6.5000000000000002E-2</v>
      </c>
      <c r="G77" s="58">
        <f>'3.1.1'!G77-'3.2.1'!G77</f>
        <v>8.5000000000000006E-2</v>
      </c>
      <c r="H77" s="58">
        <f>'3.1.1'!H77-'3.2.1'!H77</f>
        <v>0.124</v>
      </c>
      <c r="I77" s="58">
        <f>'3.1.1'!I77-'3.2.1'!I77</f>
        <v>0.214</v>
      </c>
      <c r="J77" s="58">
        <f>'3.1.1'!J77-'3.2.1'!J77</f>
        <v>0.223</v>
      </c>
      <c r="K77" s="58">
        <f>'3.1.1'!K77-'3.2.1'!K77</f>
        <v>0.24200000000000002</v>
      </c>
    </row>
    <row r="78" spans="1:11" ht="12" customHeight="1">
      <c r="A78" s="46">
        <v>73</v>
      </c>
      <c r="B78" s="47">
        <v>78</v>
      </c>
      <c r="C78" s="48"/>
      <c r="D78" s="49" t="s">
        <v>244</v>
      </c>
      <c r="E78" s="58">
        <f>'3.1.1'!E78-'3.2.1'!E78</f>
        <v>-0.11700000000000002</v>
      </c>
      <c r="F78" s="58">
        <f>'3.1.1'!F78-'3.2.1'!F78</f>
        <v>-2.3000000000000007E-2</v>
      </c>
      <c r="G78" s="58">
        <f>'3.1.1'!G78-'3.2.1'!G78</f>
        <v>9.999999999999995E-3</v>
      </c>
      <c r="H78" s="58">
        <f>'3.1.1'!H78-'3.2.1'!H78</f>
        <v>1.1000000000000003E-2</v>
      </c>
      <c r="I78" s="58">
        <f>'3.1.1'!I78-'3.2.1'!I78</f>
        <v>1.3999999999999999E-2</v>
      </c>
      <c r="J78" s="58">
        <f>'3.1.1'!J78-'3.2.1'!J78</f>
        <v>3.4999999999999996E-2</v>
      </c>
      <c r="K78" s="58">
        <f>'3.1.1'!K78-'3.2.1'!K78</f>
        <v>4.1000000000000002E-2</v>
      </c>
    </row>
    <row r="79" spans="1:11" ht="12" customHeight="1">
      <c r="A79" s="46">
        <v>74</v>
      </c>
      <c r="B79" s="47" t="s">
        <v>245</v>
      </c>
      <c r="C79" s="48"/>
      <c r="D79" s="49" t="s">
        <v>246</v>
      </c>
      <c r="E79" s="58">
        <f>'3.1.1'!E79-'3.2.1'!E79</f>
        <v>-0.34699999999999998</v>
      </c>
      <c r="F79" s="58">
        <f>'3.1.1'!F79-'3.2.1'!F79</f>
        <v>-0.217</v>
      </c>
      <c r="G79" s="58">
        <f>'3.1.1'!G79-'3.2.1'!G79</f>
        <v>-0.12300000000000001</v>
      </c>
      <c r="H79" s="58">
        <f>'3.1.1'!H79-'3.2.1'!H79</f>
        <v>-0.129</v>
      </c>
      <c r="I79" s="58">
        <f>'3.1.1'!I79-'3.2.1'!I79</f>
        <v>-0.152</v>
      </c>
      <c r="J79" s="58">
        <f>'3.1.1'!J79-'3.2.1'!J79</f>
        <v>-0.161</v>
      </c>
      <c r="K79" s="58">
        <f>'3.1.1'!K79-'3.2.1'!K79</f>
        <v>-0.17400000000000002</v>
      </c>
    </row>
    <row r="80" spans="1:11" ht="17.100000000000001" customHeight="1">
      <c r="A80" s="46">
        <v>75</v>
      </c>
      <c r="B80" s="47" t="s">
        <v>247</v>
      </c>
      <c r="C80" s="48"/>
      <c r="D80" s="50" t="s">
        <v>248</v>
      </c>
      <c r="E80" s="58">
        <f>'3.1.1'!E80-'3.2.1'!E80</f>
        <v>-7.5999999999999998E-2</v>
      </c>
      <c r="F80" s="58">
        <f>'3.1.1'!F80-'3.2.1'!F80</f>
        <v>-5.9999999999999984E-2</v>
      </c>
      <c r="G80" s="58">
        <f>'3.1.1'!G80-'3.2.1'!G80</f>
        <v>-4.8000000000000015E-2</v>
      </c>
      <c r="H80" s="58">
        <f>'3.1.1'!H80-'3.2.1'!H80</f>
        <v>2.0999999999999991E-2</v>
      </c>
      <c r="I80" s="58">
        <f>'3.1.1'!I80-'3.2.1'!I80</f>
        <v>1.3000000000000012E-2</v>
      </c>
      <c r="J80" s="58">
        <f>'3.1.1'!J80-'3.2.1'!J80</f>
        <v>3.4000000000000002E-2</v>
      </c>
      <c r="K80" s="58">
        <f>'3.1.1'!K80-'3.2.1'!K80</f>
        <v>2.5999999999999995E-2</v>
      </c>
    </row>
    <row r="81" spans="1:11" ht="12" customHeight="1">
      <c r="A81" s="46">
        <v>76</v>
      </c>
      <c r="B81" s="47" t="s">
        <v>249</v>
      </c>
      <c r="C81" s="48"/>
      <c r="D81" s="50" t="s">
        <v>250</v>
      </c>
      <c r="E81" s="58">
        <f t="shared" ref="E81:K81" si="21">E82+E83+E84</f>
        <v>-6.5590000000000002</v>
      </c>
      <c r="F81" s="58">
        <f t="shared" si="21"/>
        <v>-6.5329999999999959</v>
      </c>
      <c r="G81" s="58">
        <f t="shared" si="21"/>
        <v>-5.7780000000000005</v>
      </c>
      <c r="H81" s="58">
        <f t="shared" si="21"/>
        <v>-5.7160000000000011</v>
      </c>
      <c r="I81" s="58">
        <f t="shared" si="21"/>
        <v>-5.6780000000000035</v>
      </c>
      <c r="J81" s="58">
        <f t="shared" si="21"/>
        <v>-5.7930000000000001</v>
      </c>
      <c r="K81" s="58">
        <f t="shared" si="21"/>
        <v>-5.918000000000001</v>
      </c>
    </row>
    <row r="82" spans="1:11" ht="17.100000000000001" customHeight="1">
      <c r="A82" s="46">
        <v>77</v>
      </c>
      <c r="B82" s="47" t="s">
        <v>122</v>
      </c>
      <c r="C82" s="48"/>
      <c r="D82" s="49" t="s">
        <v>251</v>
      </c>
      <c r="E82" s="58">
        <f>'3.1.1'!E82-'3.2.1'!E82</f>
        <v>-0.59599999999999997</v>
      </c>
      <c r="F82" s="58">
        <f>'3.1.1'!F82-'3.2.1'!F82</f>
        <v>-0.6429999999999999</v>
      </c>
      <c r="G82" s="58">
        <f>'3.1.1'!G82-'3.2.1'!G82</f>
        <v>-0.40100000000000002</v>
      </c>
      <c r="H82" s="58">
        <f>'3.1.1'!H82-'3.2.1'!H82</f>
        <v>-0.28800000000000003</v>
      </c>
      <c r="I82" s="58">
        <f>'3.1.1'!I82-'3.2.1'!I82</f>
        <v>-8.4999999999999992E-2</v>
      </c>
      <c r="J82" s="58">
        <f>'3.1.1'!J82-'3.2.1'!J82</f>
        <v>-1.5999999999999986E-2</v>
      </c>
      <c r="K82" s="58">
        <f>'3.1.1'!K82-'3.2.1'!K82</f>
        <v>3.2000000000000001E-2</v>
      </c>
    </row>
    <row r="83" spans="1:11" ht="17.100000000000001" customHeight="1">
      <c r="A83" s="46">
        <v>78</v>
      </c>
      <c r="B83" s="47" t="s">
        <v>123</v>
      </c>
      <c r="C83" s="48"/>
      <c r="D83" s="49" t="s">
        <v>252</v>
      </c>
      <c r="E83" s="58">
        <f>'3.1.1'!E83-'3.2.1'!E83</f>
        <v>-1.3140000000000001</v>
      </c>
      <c r="F83" s="58">
        <f>'3.1.1'!F83-'3.2.1'!F83</f>
        <v>-1.331</v>
      </c>
      <c r="G83" s="58">
        <f>'3.1.1'!G83-'3.2.1'!G83</f>
        <v>-1.405</v>
      </c>
      <c r="H83" s="58">
        <f>'3.1.1'!H83-'3.2.1'!H83</f>
        <v>-1.423</v>
      </c>
      <c r="I83" s="58">
        <f>'3.1.1'!I83-'3.2.1'!I83</f>
        <v>-1.4180000000000001</v>
      </c>
      <c r="J83" s="58">
        <f>'3.1.1'!J83-'3.2.1'!J83</f>
        <v>-1.4470000000000001</v>
      </c>
      <c r="K83" s="58">
        <f>'3.1.1'!K83-'3.2.1'!K83</f>
        <v>-1.508</v>
      </c>
    </row>
    <row r="84" spans="1:11" ht="17.100000000000001" customHeight="1">
      <c r="A84" s="46">
        <v>79</v>
      </c>
      <c r="B84" s="47" t="s">
        <v>253</v>
      </c>
      <c r="C84" s="48"/>
      <c r="D84" s="49" t="s">
        <v>254</v>
      </c>
      <c r="E84" s="58">
        <f t="shared" ref="E84:K84" si="22">E85+E86</f>
        <v>-4.649</v>
      </c>
      <c r="F84" s="58">
        <f t="shared" si="22"/>
        <v>-4.5589999999999966</v>
      </c>
      <c r="G84" s="58">
        <f t="shared" si="22"/>
        <v>-3.972</v>
      </c>
      <c r="H84" s="58">
        <f t="shared" si="22"/>
        <v>-4.0050000000000008</v>
      </c>
      <c r="I84" s="58">
        <f t="shared" si="22"/>
        <v>-4.1750000000000034</v>
      </c>
      <c r="J84" s="58">
        <f t="shared" si="22"/>
        <v>-4.33</v>
      </c>
      <c r="K84" s="58">
        <f t="shared" si="22"/>
        <v>-4.4420000000000011</v>
      </c>
    </row>
    <row r="85" spans="1:11" ht="12" customHeight="1">
      <c r="A85" s="46">
        <v>80</v>
      </c>
      <c r="B85" s="47" t="s">
        <v>255</v>
      </c>
      <c r="C85" s="48"/>
      <c r="D85" s="49" t="s">
        <v>256</v>
      </c>
      <c r="E85" s="58">
        <f>'3.1.1'!E85-'3.2.1'!E85</f>
        <v>-3.6229999999999998</v>
      </c>
      <c r="F85" s="58">
        <f>'3.1.1'!F85-'3.2.1'!F85</f>
        <v>-3.5729999999999964</v>
      </c>
      <c r="G85" s="58">
        <f>'3.1.1'!G85-'3.2.1'!G85</f>
        <v>-3.2570000000000001</v>
      </c>
      <c r="H85" s="58">
        <f>'3.1.1'!H85-'3.2.1'!H85</f>
        <v>-3.2350000000000003</v>
      </c>
      <c r="I85" s="58">
        <f>'3.1.1'!I85-'3.2.1'!I85</f>
        <v>-3.4120000000000035</v>
      </c>
      <c r="J85" s="58">
        <f>'3.1.1'!J85-'3.2.1'!J85</f>
        <v>-3.5349999999999997</v>
      </c>
      <c r="K85" s="58">
        <f>'3.1.1'!K85-'3.2.1'!K85</f>
        <v>-3.6130000000000009</v>
      </c>
    </row>
    <row r="86" spans="1:11" ht="12" customHeight="1">
      <c r="A86" s="46">
        <v>81</v>
      </c>
      <c r="B86" s="47" t="s">
        <v>257</v>
      </c>
      <c r="C86" s="48"/>
      <c r="D86" s="49" t="s">
        <v>258</v>
      </c>
      <c r="E86" s="58">
        <f>'3.1.1'!E86-'3.2.1'!E86</f>
        <v>-1.026</v>
      </c>
      <c r="F86" s="58">
        <f>'3.1.1'!F86-'3.2.1'!F86</f>
        <v>-0.98599999999999999</v>
      </c>
      <c r="G86" s="58">
        <f>'3.1.1'!G86-'3.2.1'!G86</f>
        <v>-0.71499999999999997</v>
      </c>
      <c r="H86" s="58">
        <f>'3.1.1'!H86-'3.2.1'!H86</f>
        <v>-0.77</v>
      </c>
      <c r="I86" s="58">
        <f>'3.1.1'!I86-'3.2.1'!I86</f>
        <v>-0.76300000000000001</v>
      </c>
      <c r="J86" s="58">
        <f>'3.1.1'!J86-'3.2.1'!J86</f>
        <v>-0.79500000000000004</v>
      </c>
      <c r="K86" s="58">
        <f>'3.1.1'!K86-'3.2.1'!K86</f>
        <v>-0.82899999999999996</v>
      </c>
    </row>
    <row r="87" spans="1:11" ht="12" customHeight="1">
      <c r="A87" s="46">
        <v>82</v>
      </c>
      <c r="B87" s="47" t="s">
        <v>259</v>
      </c>
      <c r="C87" s="48"/>
      <c r="D87" s="50" t="s">
        <v>56</v>
      </c>
      <c r="E87" s="58">
        <f t="shared" ref="E87:K87" si="23">E88+E91+E95</f>
        <v>0.752</v>
      </c>
      <c r="F87" s="58">
        <f t="shared" si="23"/>
        <v>0.68000000000000049</v>
      </c>
      <c r="G87" s="58">
        <f t="shared" si="23"/>
        <v>1.3260000000000001</v>
      </c>
      <c r="H87" s="58">
        <f t="shared" si="23"/>
        <v>1.5909999999999997</v>
      </c>
      <c r="I87" s="58">
        <f t="shared" si="23"/>
        <v>1.8270000000000002</v>
      </c>
      <c r="J87" s="58">
        <f t="shared" si="23"/>
        <v>1.8470000000000004</v>
      </c>
      <c r="K87" s="58">
        <f t="shared" si="23"/>
        <v>2.0680000000000001</v>
      </c>
    </row>
    <row r="88" spans="1:11" ht="12" customHeight="1">
      <c r="A88" s="46">
        <v>83</v>
      </c>
      <c r="B88" s="47" t="s">
        <v>260</v>
      </c>
      <c r="C88" s="48"/>
      <c r="D88" s="49" t="s">
        <v>261</v>
      </c>
      <c r="E88" s="58">
        <f t="shared" ref="E88:K88" si="24">SUM(E89:E90)</f>
        <v>1.5469999999999999</v>
      </c>
      <c r="F88" s="58">
        <f t="shared" si="24"/>
        <v>1.4240000000000004</v>
      </c>
      <c r="G88" s="58">
        <f t="shared" si="24"/>
        <v>1.7140000000000002</v>
      </c>
      <c r="H88" s="58">
        <f t="shared" si="24"/>
        <v>1.8169999999999997</v>
      </c>
      <c r="I88" s="58">
        <f t="shared" si="24"/>
        <v>1.9990000000000001</v>
      </c>
      <c r="J88" s="58">
        <f t="shared" si="24"/>
        <v>1.9950000000000003</v>
      </c>
      <c r="K88" s="58">
        <f t="shared" si="24"/>
        <v>2.2269999999999999</v>
      </c>
    </row>
    <row r="89" spans="1:11" ht="17.100000000000001" customHeight="1">
      <c r="A89" s="46">
        <v>84</v>
      </c>
      <c r="B89" s="47" t="s">
        <v>262</v>
      </c>
      <c r="C89" s="48"/>
      <c r="D89" s="49" t="s">
        <v>263</v>
      </c>
      <c r="E89" s="58">
        <f>'3.1.1'!E89-'3.2.1'!E89</f>
        <v>1.766</v>
      </c>
      <c r="F89" s="58">
        <f>'3.1.1'!F89-'3.2.1'!F89</f>
        <v>1.6910000000000003</v>
      </c>
      <c r="G89" s="58">
        <f>'3.1.1'!G89-'3.2.1'!G89</f>
        <v>1.9740000000000002</v>
      </c>
      <c r="H89" s="58">
        <f>'3.1.1'!H89-'3.2.1'!H89</f>
        <v>2.1109999999999998</v>
      </c>
      <c r="I89" s="58">
        <f>'3.1.1'!I89-'3.2.1'!I89</f>
        <v>2.2640000000000002</v>
      </c>
      <c r="J89" s="58">
        <f>'3.1.1'!J89-'3.2.1'!J89</f>
        <v>2.3160000000000003</v>
      </c>
      <c r="K89" s="58">
        <f>'3.1.1'!K89-'3.2.1'!K89</f>
        <v>2.516</v>
      </c>
    </row>
    <row r="90" spans="1:11" ht="17.100000000000001" customHeight="1">
      <c r="A90" s="46">
        <v>85</v>
      </c>
      <c r="B90" s="47">
        <v>93</v>
      </c>
      <c r="C90" s="48"/>
      <c r="D90" s="49" t="s">
        <v>264</v>
      </c>
      <c r="E90" s="58">
        <f>'3.1.1'!E90-'3.2.1'!E90</f>
        <v>-0.219</v>
      </c>
      <c r="F90" s="58">
        <f>'3.1.1'!F90-'3.2.1'!F90</f>
        <v>-0.26699999999999996</v>
      </c>
      <c r="G90" s="58">
        <f>'3.1.1'!G90-'3.2.1'!G90</f>
        <v>-0.25999999999999995</v>
      </c>
      <c r="H90" s="58">
        <f>'3.1.1'!H90-'3.2.1'!H90</f>
        <v>-0.29400000000000004</v>
      </c>
      <c r="I90" s="58">
        <f>'3.1.1'!I90-'3.2.1'!I90</f>
        <v>-0.26500000000000001</v>
      </c>
      <c r="J90" s="58">
        <f>'3.1.1'!J90-'3.2.1'!J90</f>
        <v>-0.32100000000000001</v>
      </c>
      <c r="K90" s="58">
        <f>'3.1.1'!K90-'3.2.1'!K90</f>
        <v>-0.28900000000000003</v>
      </c>
    </row>
    <row r="91" spans="1:11" ht="16.5" customHeight="1">
      <c r="A91" s="46">
        <v>86</v>
      </c>
      <c r="B91" s="47" t="s">
        <v>265</v>
      </c>
      <c r="C91" s="48"/>
      <c r="D91" s="51" t="s">
        <v>266</v>
      </c>
      <c r="E91" s="58">
        <f t="shared" ref="E91:K91" si="25">SUM(E92:E94)</f>
        <v>-0.79499999999999993</v>
      </c>
      <c r="F91" s="58">
        <f t="shared" si="25"/>
        <v>-0.74399999999999988</v>
      </c>
      <c r="G91" s="58">
        <f t="shared" si="25"/>
        <v>-0.38800000000000001</v>
      </c>
      <c r="H91" s="58">
        <f t="shared" si="25"/>
        <v>-0.22599999999999998</v>
      </c>
      <c r="I91" s="58">
        <f t="shared" si="25"/>
        <v>-0.17200000000000001</v>
      </c>
      <c r="J91" s="58">
        <f t="shared" si="25"/>
        <v>-0.14799999999999999</v>
      </c>
      <c r="K91" s="58">
        <f t="shared" si="25"/>
        <v>-0.159</v>
      </c>
    </row>
    <row r="92" spans="1:11" ht="17.100000000000001" customHeight="1">
      <c r="A92" s="46">
        <v>87</v>
      </c>
      <c r="B92" s="47" t="s">
        <v>267</v>
      </c>
      <c r="C92" s="48"/>
      <c r="D92" s="49" t="s">
        <v>268</v>
      </c>
      <c r="E92" s="58">
        <f>'3.1.1'!E92-'3.2.1'!E92</f>
        <v>-0.70399999999999996</v>
      </c>
      <c r="F92" s="58">
        <f>'3.1.1'!F92-'3.2.1'!F92</f>
        <v>-0.64999999999999991</v>
      </c>
      <c r="G92" s="58">
        <f>'3.1.1'!G92-'3.2.1'!G92</f>
        <v>-0.312</v>
      </c>
      <c r="H92" s="58">
        <f>'3.1.1'!H92-'3.2.1'!H92</f>
        <v>-0.17899999999999999</v>
      </c>
      <c r="I92" s="58">
        <f>'3.1.1'!I92-'3.2.1'!I92</f>
        <v>-0.10900000000000001</v>
      </c>
      <c r="J92" s="58">
        <f>'3.1.1'!J92-'3.2.1'!J92</f>
        <v>-8.5999999999999993E-2</v>
      </c>
      <c r="K92" s="58">
        <f>'3.1.1'!K92-'3.2.1'!K92</f>
        <v>-9.8000000000000004E-2</v>
      </c>
    </row>
    <row r="93" spans="1:11" ht="17.100000000000001" customHeight="1">
      <c r="A93" s="46">
        <v>88</v>
      </c>
      <c r="B93" s="47" t="s">
        <v>269</v>
      </c>
      <c r="C93" s="48"/>
      <c r="D93" s="49" t="s">
        <v>270</v>
      </c>
      <c r="E93" s="58">
        <f>'3.1.1'!E93-'3.2.1'!E93</f>
        <v>-2E-3</v>
      </c>
      <c r="F93" s="58">
        <f>'3.1.1'!F93-'3.2.1'!F93</f>
        <v>-2E-3</v>
      </c>
      <c r="G93" s="58">
        <f>'3.1.1'!G93-'3.2.1'!G93</f>
        <v>0</v>
      </c>
      <c r="H93" s="58">
        <f>'3.1.1'!H93-'3.2.1'!H93</f>
        <v>2E-3</v>
      </c>
      <c r="I93" s="58">
        <f>'3.1.1'!I93-'3.2.1'!I93</f>
        <v>3.0000000000000001E-3</v>
      </c>
      <c r="J93" s="58">
        <f>'3.1.1'!J93-'3.2.1'!J93</f>
        <v>3.0000000000000001E-3</v>
      </c>
      <c r="K93" s="58">
        <f>'3.1.1'!K93-'3.2.1'!K93</f>
        <v>4.0000000000000001E-3</v>
      </c>
    </row>
    <row r="94" spans="1:11" ht="17.100000000000001" customHeight="1">
      <c r="A94" s="46">
        <v>89</v>
      </c>
      <c r="B94" s="47" t="s">
        <v>271</v>
      </c>
      <c r="C94" s="48"/>
      <c r="D94" s="49" t="s">
        <v>272</v>
      </c>
      <c r="E94" s="58">
        <f>'3.1.1'!E94-'3.2.1'!E94</f>
        <v>-8.900000000000001E-2</v>
      </c>
      <c r="F94" s="58">
        <f>'3.1.1'!F94-'3.2.1'!F94</f>
        <v>-9.1999999999999998E-2</v>
      </c>
      <c r="G94" s="58">
        <f>'3.1.1'!G94-'3.2.1'!G94</f>
        <v>-7.6000000000000012E-2</v>
      </c>
      <c r="H94" s="58">
        <f>'3.1.1'!H94-'3.2.1'!H94</f>
        <v>-4.8999999999999995E-2</v>
      </c>
      <c r="I94" s="58">
        <f>'3.1.1'!I94-'3.2.1'!I94</f>
        <v>-6.6000000000000003E-2</v>
      </c>
      <c r="J94" s="58">
        <f>'3.1.1'!J94-'3.2.1'!J94</f>
        <v>-6.5000000000000002E-2</v>
      </c>
      <c r="K94" s="58">
        <f>'3.1.1'!K94-'3.2.1'!K94</f>
        <v>-6.5000000000000002E-2</v>
      </c>
    </row>
    <row r="95" spans="1:11" ht="12" customHeight="1">
      <c r="A95" s="46">
        <v>90</v>
      </c>
      <c r="B95" s="47" t="s">
        <v>273</v>
      </c>
      <c r="C95" s="48"/>
      <c r="D95" s="49" t="s">
        <v>274</v>
      </c>
      <c r="E95" s="58">
        <f>'3.1.1'!E95-'3.2.1'!E95</f>
        <v>0</v>
      </c>
      <c r="F95" s="58">
        <f>'3.1.1'!F95-'3.2.1'!F95</f>
        <v>0</v>
      </c>
      <c r="G95" s="58">
        <f>'3.1.1'!G95-'3.2.1'!G95</f>
        <v>0</v>
      </c>
      <c r="H95" s="58">
        <f>'3.1.1'!H95-'3.2.1'!H95</f>
        <v>0</v>
      </c>
      <c r="I95" s="58">
        <f>'3.1.1'!I95-'3.2.1'!I95</f>
        <v>0</v>
      </c>
      <c r="J95" s="58">
        <f>'3.1.1'!J95-'3.2.1'!J95</f>
        <v>0</v>
      </c>
      <c r="K95" s="58">
        <f>'3.1.1'!K95-'3.2.1'!K95</f>
        <v>0</v>
      </c>
    </row>
    <row r="96" spans="1:11" ht="17.100000000000001" customHeight="1">
      <c r="A96" s="46">
        <v>91</v>
      </c>
      <c r="B96" s="47" t="s">
        <v>275</v>
      </c>
      <c r="C96" s="48"/>
      <c r="D96" s="54" t="s">
        <v>321</v>
      </c>
      <c r="E96" s="58">
        <f t="shared" ref="E96:K96" si="26">E6+E10+E43</f>
        <v>45.94</v>
      </c>
      <c r="F96" s="58">
        <f t="shared" si="26"/>
        <v>46.826000000000001</v>
      </c>
      <c r="G96" s="58">
        <f t="shared" si="26"/>
        <v>54.022999999999996</v>
      </c>
      <c r="H96" s="58">
        <f t="shared" si="26"/>
        <v>59.105999999999995</v>
      </c>
      <c r="I96" s="58">
        <f t="shared" si="26"/>
        <v>59.377000000000002</v>
      </c>
      <c r="J96" s="58">
        <f t="shared" si="26"/>
        <v>61.095999999999997</v>
      </c>
      <c r="K96" s="58">
        <f t="shared" si="26"/>
        <v>65.537000000000006</v>
      </c>
    </row>
    <row r="97" spans="1:11" ht="20.100000000000001" customHeight="1">
      <c r="A97"/>
      <c r="B97"/>
      <c r="C97"/>
      <c r="D97" s="54" t="s">
        <v>276</v>
      </c>
      <c r="E97" s="59">
        <v>177.70099999999999</v>
      </c>
      <c r="F97" s="59">
        <v>180.21299999999999</v>
      </c>
      <c r="G97" s="59">
        <v>189.91</v>
      </c>
      <c r="H97" s="59">
        <v>194.03399999999999</v>
      </c>
      <c r="I97" s="59">
        <v>197.005</v>
      </c>
      <c r="J97" s="59">
        <v>203.08099999999999</v>
      </c>
      <c r="K97" s="59">
        <v>211.61600000000001</v>
      </c>
    </row>
    <row r="98" spans="1:11" ht="12" customHeight="1">
      <c r="A98"/>
      <c r="B98"/>
      <c r="C98"/>
      <c r="D98" s="54" t="s">
        <v>277</v>
      </c>
      <c r="E98" s="59">
        <v>17.079000000000001</v>
      </c>
      <c r="F98" s="59">
        <v>19.431000000000001</v>
      </c>
      <c r="G98" s="59">
        <v>22.731000000000002</v>
      </c>
      <c r="H98" s="59">
        <v>21.952000000000002</v>
      </c>
      <c r="I98" s="59">
        <v>22.466000000000001</v>
      </c>
      <c r="J98" s="59">
        <v>23.622</v>
      </c>
      <c r="K98" s="59">
        <v>23.984000000000002</v>
      </c>
    </row>
    <row r="99" spans="1:11" ht="12" customHeight="1">
      <c r="A99"/>
      <c r="B99"/>
      <c r="C99"/>
      <c r="D99" s="54" t="s">
        <v>281</v>
      </c>
      <c r="E99" s="59">
        <f t="shared" ref="E99:J99" si="27">SUM(E96:E98)</f>
        <v>240.72</v>
      </c>
      <c r="F99" s="59">
        <f t="shared" si="27"/>
        <v>246.47</v>
      </c>
      <c r="G99" s="59">
        <f t="shared" si="27"/>
        <v>266.66399999999999</v>
      </c>
      <c r="H99" s="59">
        <f t="shared" si="27"/>
        <v>275.09199999999998</v>
      </c>
      <c r="I99" s="59">
        <f t="shared" si="27"/>
        <v>278.84800000000001</v>
      </c>
      <c r="J99" s="59">
        <f t="shared" si="27"/>
        <v>287.79899999999998</v>
      </c>
      <c r="K99" s="59">
        <f>SUM(K96:K98)</f>
        <v>301.137</v>
      </c>
    </row>
    <row r="100" spans="1:11" ht="12" customHeight="1">
      <c r="E100" s="13"/>
      <c r="F100" s="13"/>
    </row>
    <row r="101" spans="1:11" ht="12" customHeight="1">
      <c r="E101" s="13"/>
      <c r="F101" s="13"/>
    </row>
    <row r="102" spans="1:11" ht="12" customHeight="1">
      <c r="E102" s="13"/>
      <c r="F102" s="13"/>
    </row>
    <row r="103" spans="1:11" ht="11.1" customHeight="1">
      <c r="E103" s="13"/>
      <c r="F103" s="13"/>
    </row>
    <row r="104" spans="1:11" ht="11.1" customHeight="1">
      <c r="E104" s="52"/>
      <c r="F104" s="52"/>
    </row>
    <row r="105" spans="1:11" ht="12.75">
      <c r="E105" s="53"/>
      <c r="F105" s="53"/>
    </row>
    <row r="106" spans="1:11">
      <c r="E106" s="13"/>
      <c r="F106" s="13"/>
    </row>
    <row r="107" spans="1:11">
      <c r="E107" s="13"/>
      <c r="F107" s="13"/>
    </row>
    <row r="108" spans="1:11">
      <c r="E108" s="13"/>
      <c r="F108" s="13"/>
    </row>
    <row r="109" spans="1:11">
      <c r="E109" s="13"/>
      <c r="F109" s="13"/>
    </row>
    <row r="110" spans="1:11">
      <c r="E110" s="13"/>
      <c r="F110" s="13"/>
    </row>
    <row r="111" spans="1:11">
      <c r="E111" s="13"/>
      <c r="F111" s="13"/>
    </row>
    <row r="112" spans="1:11">
      <c r="E112" s="13"/>
      <c r="F112" s="13"/>
    </row>
    <row r="113" spans="5:6">
      <c r="E113" s="13"/>
      <c r="F113" s="13"/>
    </row>
    <row r="114" spans="5:6">
      <c r="E114" s="13"/>
      <c r="F114" s="13"/>
    </row>
    <row r="115" spans="5:6">
      <c r="E115" s="13"/>
      <c r="F115" s="13"/>
    </row>
    <row r="116" spans="5:6">
      <c r="E116" s="13"/>
      <c r="F116" s="13"/>
    </row>
    <row r="117" spans="5:6">
      <c r="E117" s="13"/>
      <c r="F117" s="13"/>
    </row>
    <row r="118" spans="5:6">
      <c r="E118" s="13"/>
      <c r="F118" s="13"/>
    </row>
    <row r="119" spans="5:6">
      <c r="E119" s="13"/>
      <c r="F119" s="13"/>
    </row>
    <row r="120" spans="5:6">
      <c r="E120" s="13"/>
      <c r="F120" s="13"/>
    </row>
    <row r="121" spans="5:6">
      <c r="E121" s="13"/>
      <c r="F121" s="13"/>
    </row>
    <row r="122" spans="5:6">
      <c r="E122" s="13"/>
      <c r="F122" s="13"/>
    </row>
    <row r="123" spans="5:6">
      <c r="E123" s="13"/>
      <c r="F123" s="13"/>
    </row>
    <row r="124" spans="5:6">
      <c r="E124" s="13"/>
      <c r="F124" s="13"/>
    </row>
    <row r="125" spans="5:6">
      <c r="E125" s="13"/>
      <c r="F125" s="13"/>
    </row>
    <row r="126" spans="5:6">
      <c r="E126" s="13"/>
      <c r="F126" s="13"/>
    </row>
    <row r="127" spans="5:6">
      <c r="E127" s="13"/>
      <c r="F127" s="13"/>
    </row>
    <row r="128" spans="5:6">
      <c r="E128" s="13"/>
      <c r="F128" s="13"/>
    </row>
    <row r="129" spans="5:6">
      <c r="E129" s="13"/>
      <c r="F129" s="13"/>
    </row>
    <row r="130" spans="5:6">
      <c r="E130" s="13"/>
      <c r="F130" s="13"/>
    </row>
    <row r="131" spans="5:6">
      <c r="E131" s="13"/>
      <c r="F131" s="13"/>
    </row>
    <row r="132" spans="5:6">
      <c r="E132" s="13"/>
      <c r="F132" s="13"/>
    </row>
    <row r="133" spans="5:6">
      <c r="E133" s="13"/>
      <c r="F133" s="13"/>
    </row>
    <row r="134" spans="5:6">
      <c r="E134" s="13"/>
      <c r="F134" s="13"/>
    </row>
    <row r="135" spans="5:6">
      <c r="E135" s="13"/>
      <c r="F135" s="13"/>
    </row>
    <row r="136" spans="5:6">
      <c r="E136" s="13"/>
      <c r="F136" s="13"/>
    </row>
    <row r="137" spans="5:6">
      <c r="E137" s="13"/>
      <c r="F137" s="13"/>
    </row>
    <row r="138" spans="5:6">
      <c r="E138" s="13"/>
      <c r="F138" s="13"/>
    </row>
    <row r="139" spans="5:6">
      <c r="E139" s="13"/>
      <c r="F139" s="13"/>
    </row>
    <row r="140" spans="5:6">
      <c r="E140" s="13"/>
      <c r="F140" s="13"/>
    </row>
    <row r="141" spans="5:6">
      <c r="E141" s="13"/>
      <c r="F141" s="13"/>
    </row>
    <row r="142" spans="5:6">
      <c r="E142" s="13"/>
      <c r="F142" s="13"/>
    </row>
    <row r="143" spans="5:6">
      <c r="E143" s="13"/>
      <c r="F143" s="13"/>
    </row>
    <row r="144" spans="5:6">
      <c r="E144" s="13"/>
      <c r="F144" s="13"/>
    </row>
    <row r="145" spans="5:6">
      <c r="E145" s="13"/>
      <c r="F145" s="13"/>
    </row>
    <row r="146" spans="5:6">
      <c r="E146" s="13"/>
      <c r="F146" s="13"/>
    </row>
    <row r="147" spans="5:6">
      <c r="E147" s="13"/>
      <c r="F147" s="13"/>
    </row>
    <row r="148" spans="5:6">
      <c r="E148" s="13"/>
      <c r="F148" s="13"/>
    </row>
    <row r="149" spans="5:6">
      <c r="E149" s="13"/>
      <c r="F149" s="13"/>
    </row>
    <row r="150" spans="5:6">
      <c r="E150" s="13"/>
      <c r="F150" s="13"/>
    </row>
    <row r="151" spans="5:6">
      <c r="E151" s="13"/>
      <c r="F151" s="13"/>
    </row>
    <row r="152" spans="5:6">
      <c r="E152" s="13"/>
      <c r="F152" s="13"/>
    </row>
    <row r="153" spans="5:6">
      <c r="E153" s="13"/>
      <c r="F153" s="13"/>
    </row>
    <row r="154" spans="5:6">
      <c r="E154" s="13"/>
      <c r="F154" s="13"/>
    </row>
  </sheetData>
  <phoneticPr fontId="6" type="noConversion"/>
  <conditionalFormatting sqref="E104:F104">
    <cfRule type="cellIs" dxfId="14" priority="5" stopIfTrue="1" operator="lessThan">
      <formula>0</formula>
    </cfRule>
  </conditionalFormatting>
  <conditionalFormatting sqref="E6:H106">
    <cfRule type="cellIs" dxfId="13" priority="4" operator="lessThan">
      <formula>0</formula>
    </cfRule>
  </conditionalFormatting>
  <conditionalFormatting sqref="I6:I106">
    <cfRule type="cellIs" dxfId="12" priority="3" operator="lessThan">
      <formula>0</formula>
    </cfRule>
  </conditionalFormatting>
  <conditionalFormatting sqref="J6:J106">
    <cfRule type="cellIs" dxfId="11" priority="2" operator="lessThan">
      <formula>0</formula>
    </cfRule>
  </conditionalFormatting>
  <conditionalFormatting sqref="K6:K106">
    <cfRule type="cellIs" dxfId="10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2017, korrigiert am 6. März 2018</oddFooter>
  </headerFooter>
  <rowBreaks count="1" manualBreakCount="1">
    <brk id="55" max="10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3"/>
  <dimension ref="A1:K154"/>
  <sheetViews>
    <sheetView showGridLines="0" zoomScaleNormal="100" workbookViewId="0">
      <pane xSplit="4" ySplit="5" topLeftCell="E6" activePane="bottomRight" state="frozen"/>
      <selection activeCell="K6" sqref="K6:K144"/>
      <selection pane="topRight" activeCell="K6" sqref="K6:K144"/>
      <selection pane="bottomLeft" activeCell="K6" sqref="K6:K144"/>
      <selection pane="bottomRight"/>
    </sheetView>
  </sheetViews>
  <sheetFormatPr baseColWidth="10" defaultColWidth="8.7109375" defaultRowHeight="11.25"/>
  <cols>
    <col min="1" max="1" width="4.7109375" style="10" customWidth="1"/>
    <col min="2" max="2" width="6.28515625" style="10" customWidth="1"/>
    <col min="3" max="3" width="1.7109375" style="12" customWidth="1"/>
    <col min="4" max="4" width="40.28515625" style="10" customWidth="1"/>
    <col min="5" max="6" width="8.7109375" style="10" customWidth="1"/>
    <col min="7" max="16384" width="8.7109375" style="10"/>
  </cols>
  <sheetData>
    <row r="1" spans="1:11">
      <c r="A1" s="43"/>
    </row>
    <row r="2" spans="1:11" ht="12" customHeight="1">
      <c r="A2" s="55" t="s">
        <v>97</v>
      </c>
      <c r="B2" s="9"/>
      <c r="C2" s="9"/>
      <c r="D2" s="9"/>
    </row>
    <row r="3" spans="1:11" ht="20.100000000000001" customHeight="1">
      <c r="A3" s="44" t="s">
        <v>66</v>
      </c>
      <c r="B3" s="9"/>
      <c r="C3" s="9"/>
      <c r="D3" s="9"/>
    </row>
    <row r="4" spans="1:11" ht="18" customHeight="1">
      <c r="A4" s="14" t="s">
        <v>55</v>
      </c>
      <c r="B4" s="14"/>
      <c r="C4" s="14"/>
      <c r="D4" s="14"/>
    </row>
    <row r="5" spans="1:11" ht="18" customHeight="1">
      <c r="A5" s="41" t="s">
        <v>102</v>
      </c>
      <c r="B5" s="45" t="s">
        <v>131</v>
      </c>
      <c r="C5" s="15"/>
      <c r="D5" s="16" t="s">
        <v>20</v>
      </c>
      <c r="E5" s="11">
        <v>2009</v>
      </c>
      <c r="F5" s="11">
        <v>2010</v>
      </c>
      <c r="G5" s="11">
        <v>2011</v>
      </c>
      <c r="H5" s="11">
        <v>2012</v>
      </c>
      <c r="I5" s="11">
        <v>2013</v>
      </c>
      <c r="J5" s="11">
        <v>2014</v>
      </c>
      <c r="K5" s="11">
        <v>2015</v>
      </c>
    </row>
    <row r="6" spans="1:11" ht="24.95" customHeight="1">
      <c r="A6" s="46">
        <v>1</v>
      </c>
      <c r="B6" s="47" t="s">
        <v>103</v>
      </c>
      <c r="C6" s="48"/>
      <c r="D6" s="49" t="s">
        <v>132</v>
      </c>
      <c r="E6" s="58">
        <f t="shared" ref="E6:K6" si="0">E7+E8+E9</f>
        <v>5.1000000000000004E-2</v>
      </c>
      <c r="F6" s="58">
        <f t="shared" si="0"/>
        <v>5.2999999999999999E-2</v>
      </c>
      <c r="G6" s="58">
        <f t="shared" si="0"/>
        <v>5.2999999999999999E-2</v>
      </c>
      <c r="H6" s="58">
        <f t="shared" si="0"/>
        <v>6.2E-2</v>
      </c>
      <c r="I6" s="58">
        <f t="shared" si="0"/>
        <v>5.8999999999999997E-2</v>
      </c>
      <c r="J6" s="58">
        <f t="shared" si="0"/>
        <v>0.183</v>
      </c>
      <c r="K6" s="58">
        <f t="shared" si="0"/>
        <v>0.35799999999999998</v>
      </c>
    </row>
    <row r="7" spans="1:11" ht="12" customHeight="1">
      <c r="A7" s="46">
        <v>2</v>
      </c>
      <c r="B7" s="47" t="s">
        <v>104</v>
      </c>
      <c r="C7" s="48"/>
      <c r="D7" s="49" t="s">
        <v>133</v>
      </c>
      <c r="E7" s="58">
        <f>'3.1.2'!E7-'3.2.2'!E7</f>
        <v>5.1000000000000004E-2</v>
      </c>
      <c r="F7" s="58">
        <f>'3.1.2'!F7-'3.2.2'!F7</f>
        <v>5.2999999999999999E-2</v>
      </c>
      <c r="G7" s="58">
        <f>'3.1.2'!G7-'3.2.2'!G7</f>
        <v>5.2999999999999999E-2</v>
      </c>
      <c r="H7" s="58">
        <f>'3.1.2'!H7-'3.2.2'!H7</f>
        <v>6.2E-2</v>
      </c>
      <c r="I7" s="58">
        <f>'3.1.2'!I7-'3.2.2'!I7</f>
        <v>5.8999999999999997E-2</v>
      </c>
      <c r="J7" s="58">
        <f>'3.1.2'!J7-'3.2.2'!J7</f>
        <v>0.183</v>
      </c>
      <c r="K7" s="58">
        <f>'3.1.2'!K7-'3.2.2'!K7</f>
        <v>0.35799999999999998</v>
      </c>
    </row>
    <row r="8" spans="1:11" ht="12" customHeight="1">
      <c r="A8" s="46">
        <v>3</v>
      </c>
      <c r="B8" s="47" t="s">
        <v>105</v>
      </c>
      <c r="C8" s="48"/>
      <c r="D8" s="49" t="s">
        <v>134</v>
      </c>
      <c r="E8" s="58">
        <f>'3.1.2'!E8-'3.2.2'!E8</f>
        <v>0</v>
      </c>
      <c r="F8" s="58">
        <f>'3.1.2'!F8-'3.2.2'!F8</f>
        <v>0</v>
      </c>
      <c r="G8" s="58">
        <f>'3.1.2'!G8-'3.2.2'!G8</f>
        <v>0</v>
      </c>
      <c r="H8" s="58">
        <f>'3.1.2'!H8-'3.2.2'!H8</f>
        <v>0</v>
      </c>
      <c r="I8" s="58">
        <f>'3.1.2'!I8-'3.2.2'!I8</f>
        <v>0</v>
      </c>
      <c r="J8" s="58">
        <f>'3.1.2'!J8-'3.2.2'!J8</f>
        <v>0</v>
      </c>
      <c r="K8" s="58">
        <f>'3.1.2'!K8-'3.2.2'!K8</f>
        <v>0</v>
      </c>
    </row>
    <row r="9" spans="1:11" ht="12" customHeight="1">
      <c r="A9" s="46">
        <v>4</v>
      </c>
      <c r="B9" s="47" t="s">
        <v>135</v>
      </c>
      <c r="C9" s="48"/>
      <c r="D9" s="49" t="s">
        <v>136</v>
      </c>
      <c r="E9" s="58">
        <f>'3.1.2'!E9-'3.2.2'!E9</f>
        <v>0</v>
      </c>
      <c r="F9" s="58">
        <f>'3.1.2'!F9-'3.2.2'!F9</f>
        <v>0</v>
      </c>
      <c r="G9" s="58">
        <f>'3.1.2'!G9-'3.2.2'!G9</f>
        <v>0</v>
      </c>
      <c r="H9" s="58">
        <f>'3.1.2'!H9-'3.2.2'!H9</f>
        <v>0</v>
      </c>
      <c r="I9" s="58">
        <f>'3.1.2'!I9-'3.2.2'!I9</f>
        <v>0</v>
      </c>
      <c r="J9" s="58">
        <f>'3.1.2'!J9-'3.2.2'!J9</f>
        <v>0</v>
      </c>
      <c r="K9" s="58">
        <f>'3.1.2'!K9-'3.2.2'!K9</f>
        <v>0</v>
      </c>
    </row>
    <row r="10" spans="1:11" ht="17.100000000000001" customHeight="1">
      <c r="A10" s="46">
        <v>5</v>
      </c>
      <c r="B10" s="47" t="s">
        <v>137</v>
      </c>
      <c r="C10" s="48"/>
      <c r="D10" s="49" t="s">
        <v>21</v>
      </c>
      <c r="E10" s="58">
        <f t="shared" ref="E10:K10" si="1">E11+E42</f>
        <v>50.732999999999997</v>
      </c>
      <c r="F10" s="58">
        <f t="shared" si="1"/>
        <v>47.856000000000002</v>
      </c>
      <c r="G10" s="58">
        <f t="shared" si="1"/>
        <v>47.882000000000005</v>
      </c>
      <c r="H10" s="58">
        <f t="shared" si="1"/>
        <v>47.591000000000008</v>
      </c>
      <c r="I10" s="58">
        <f t="shared" si="1"/>
        <v>46.621000000000002</v>
      </c>
      <c r="J10" s="58">
        <f t="shared" si="1"/>
        <v>46.166000000000004</v>
      </c>
      <c r="K10" s="58">
        <f t="shared" si="1"/>
        <v>46.079000000000001</v>
      </c>
    </row>
    <row r="11" spans="1:11" ht="17.100000000000001" customHeight="1">
      <c r="A11" s="46">
        <v>6</v>
      </c>
      <c r="B11" s="47" t="s">
        <v>138</v>
      </c>
      <c r="C11" s="48"/>
      <c r="D11" s="49" t="s">
        <v>22</v>
      </c>
      <c r="E11" s="58">
        <f t="shared" ref="E11:K11" si="2">E12+E13+E38+E39</f>
        <v>50.732999999999997</v>
      </c>
      <c r="F11" s="58">
        <f t="shared" si="2"/>
        <v>47.856000000000002</v>
      </c>
      <c r="G11" s="58">
        <f t="shared" si="2"/>
        <v>47.882000000000005</v>
      </c>
      <c r="H11" s="58">
        <f t="shared" si="2"/>
        <v>47.591000000000008</v>
      </c>
      <c r="I11" s="58">
        <f t="shared" si="2"/>
        <v>46.621000000000002</v>
      </c>
      <c r="J11" s="58">
        <f t="shared" si="2"/>
        <v>46.166000000000004</v>
      </c>
      <c r="K11" s="58">
        <f t="shared" si="2"/>
        <v>46.079000000000001</v>
      </c>
    </row>
    <row r="12" spans="1:11" ht="17.100000000000001" customHeight="1">
      <c r="A12" s="46">
        <v>7</v>
      </c>
      <c r="B12" s="47" t="s">
        <v>106</v>
      </c>
      <c r="C12" s="48"/>
      <c r="D12" s="49" t="s">
        <v>139</v>
      </c>
      <c r="E12" s="58">
        <f>'3.1.2'!E12-'3.2.2'!E12</f>
        <v>1.9E-2</v>
      </c>
      <c r="F12" s="58">
        <f>'3.1.2'!F12-'3.2.2'!F12</f>
        <v>1.9E-2</v>
      </c>
      <c r="G12" s="58">
        <f>'3.1.2'!G12-'3.2.2'!G12</f>
        <v>2.1999999999999999E-2</v>
      </c>
      <c r="H12" s="58">
        <f>'3.1.2'!H12-'3.2.2'!H12</f>
        <v>2.5999999999999999E-2</v>
      </c>
      <c r="I12" s="58">
        <f>'3.1.2'!I12-'3.2.2'!I12</f>
        <v>2.5000000000000001E-2</v>
      </c>
      <c r="J12" s="58">
        <f>'3.1.2'!J12-'3.2.2'!J12</f>
        <v>2.5999999999999999E-2</v>
      </c>
      <c r="K12" s="58">
        <f>'3.1.2'!K12-'3.2.2'!K12</f>
        <v>0.187</v>
      </c>
    </row>
    <row r="13" spans="1:11" ht="12" customHeight="1">
      <c r="A13" s="46">
        <v>8</v>
      </c>
      <c r="B13" s="47" t="s">
        <v>107</v>
      </c>
      <c r="C13" s="48"/>
      <c r="D13" s="49" t="s">
        <v>140</v>
      </c>
      <c r="E13" s="58">
        <f t="shared" ref="E13:K13" si="3">E14+E15+E16+E20+E21+E22+E23+E26+SUM(E29:E32)+E35</f>
        <v>44.734000000000002</v>
      </c>
      <c r="F13" s="58">
        <f t="shared" si="3"/>
        <v>41.81</v>
      </c>
      <c r="G13" s="58">
        <f t="shared" si="3"/>
        <v>41.026000000000003</v>
      </c>
      <c r="H13" s="58">
        <f t="shared" si="3"/>
        <v>41.078000000000003</v>
      </c>
      <c r="I13" s="58">
        <f t="shared" si="3"/>
        <v>40.042000000000002</v>
      </c>
      <c r="J13" s="58">
        <f t="shared" si="3"/>
        <v>39.878</v>
      </c>
      <c r="K13" s="58">
        <f t="shared" si="3"/>
        <v>39.803000000000004</v>
      </c>
    </row>
    <row r="14" spans="1:11" ht="17.100000000000001" customHeight="1">
      <c r="A14" s="46">
        <v>9</v>
      </c>
      <c r="B14" s="47" t="s">
        <v>108</v>
      </c>
      <c r="C14" s="48"/>
      <c r="D14" s="49" t="s">
        <v>141</v>
      </c>
      <c r="E14" s="58">
        <f>'3.1.2'!E14-'3.2.2'!E14</f>
        <v>11.14</v>
      </c>
      <c r="F14" s="58">
        <f>'3.1.2'!F14-'3.2.2'!F14</f>
        <v>10.548</v>
      </c>
      <c r="G14" s="58">
        <f>'3.1.2'!G14-'3.2.2'!G14</f>
        <v>9.5960000000000001</v>
      </c>
      <c r="H14" s="58">
        <f>'3.1.2'!H14-'3.2.2'!H14</f>
        <v>9.16</v>
      </c>
      <c r="I14" s="58">
        <f>'3.1.2'!I14-'3.2.2'!I14</f>
        <v>10.170999999999999</v>
      </c>
      <c r="J14" s="58">
        <f>'3.1.2'!J14-'3.2.2'!J14</f>
        <v>10.594999999999999</v>
      </c>
      <c r="K14" s="58">
        <f>'3.1.2'!K14-'3.2.2'!K14</f>
        <v>11.295</v>
      </c>
    </row>
    <row r="15" spans="1:11" ht="12" customHeight="1">
      <c r="A15" s="46">
        <v>10</v>
      </c>
      <c r="B15" s="47" t="s">
        <v>109</v>
      </c>
      <c r="C15" s="48"/>
      <c r="D15" s="49" t="s">
        <v>142</v>
      </c>
      <c r="E15" s="58">
        <f>'3.1.2'!E15-'3.2.2'!E15</f>
        <v>0</v>
      </c>
      <c r="F15" s="58">
        <f>'3.1.2'!F15-'3.2.2'!F15</f>
        <v>0</v>
      </c>
      <c r="G15" s="58">
        <f>'3.1.2'!G15-'3.2.2'!G15</f>
        <v>0</v>
      </c>
      <c r="H15" s="58">
        <f>'3.1.2'!H15-'3.2.2'!H15</f>
        <v>0</v>
      </c>
      <c r="I15" s="58">
        <f>'3.1.2'!I15-'3.2.2'!I15</f>
        <v>0</v>
      </c>
      <c r="J15" s="58">
        <f>'3.1.2'!J15-'3.2.2'!J15</f>
        <v>0</v>
      </c>
      <c r="K15" s="58">
        <f>'3.1.2'!K15-'3.2.2'!K15</f>
        <v>0</v>
      </c>
    </row>
    <row r="16" spans="1:11" ht="12" customHeight="1">
      <c r="A16" s="46">
        <v>11</v>
      </c>
      <c r="B16" s="47" t="s">
        <v>143</v>
      </c>
      <c r="C16" s="48"/>
      <c r="D16" s="49" t="s">
        <v>144</v>
      </c>
      <c r="E16" s="58">
        <f t="shared" ref="E16:K16" si="4">SUM(E17:E19)</f>
        <v>0</v>
      </c>
      <c r="F16" s="58">
        <f t="shared" si="4"/>
        <v>0</v>
      </c>
      <c r="G16" s="58">
        <f t="shared" si="4"/>
        <v>0</v>
      </c>
      <c r="H16" s="58">
        <f t="shared" si="4"/>
        <v>0</v>
      </c>
      <c r="I16" s="58">
        <f t="shared" si="4"/>
        <v>0</v>
      </c>
      <c r="J16" s="58">
        <f t="shared" si="4"/>
        <v>0</v>
      </c>
      <c r="K16" s="58">
        <f t="shared" si="4"/>
        <v>0</v>
      </c>
    </row>
    <row r="17" spans="1:11" ht="12" customHeight="1">
      <c r="A17" s="46">
        <v>12</v>
      </c>
      <c r="B17" s="47" t="s">
        <v>145</v>
      </c>
      <c r="C17" s="48"/>
      <c r="D17" s="49" t="s">
        <v>146</v>
      </c>
      <c r="E17" s="58">
        <f>'3.1.2'!E17-'3.2.2'!E17</f>
        <v>0</v>
      </c>
      <c r="F17" s="58">
        <f>'3.1.2'!F17-'3.2.2'!F17</f>
        <v>0</v>
      </c>
      <c r="G17" s="58">
        <f>'3.1.2'!G17-'3.2.2'!G17</f>
        <v>0</v>
      </c>
      <c r="H17" s="58">
        <f>'3.1.2'!H17-'3.2.2'!H17</f>
        <v>0</v>
      </c>
      <c r="I17" s="58">
        <f>'3.1.2'!I17-'3.2.2'!I17</f>
        <v>0</v>
      </c>
      <c r="J17" s="58">
        <f>'3.1.2'!J17-'3.2.2'!J17</f>
        <v>0</v>
      </c>
      <c r="K17" s="58">
        <f>'3.1.2'!K17-'3.2.2'!K17</f>
        <v>0</v>
      </c>
    </row>
    <row r="18" spans="1:11" ht="17.100000000000001" customHeight="1">
      <c r="A18" s="46">
        <v>13</v>
      </c>
      <c r="B18" s="47" t="s">
        <v>147</v>
      </c>
      <c r="C18" s="48"/>
      <c r="D18" s="49" t="s">
        <v>148</v>
      </c>
      <c r="E18" s="58">
        <f>'3.1.2'!E18-'3.2.2'!E18</f>
        <v>0</v>
      </c>
      <c r="F18" s="58">
        <f>'3.1.2'!F18-'3.2.2'!F18</f>
        <v>0</v>
      </c>
      <c r="G18" s="58">
        <f>'3.1.2'!G18-'3.2.2'!G18</f>
        <v>0</v>
      </c>
      <c r="H18" s="58">
        <f>'3.1.2'!H18-'3.2.2'!H18</f>
        <v>0</v>
      </c>
      <c r="I18" s="58">
        <f>'3.1.2'!I18-'3.2.2'!I18</f>
        <v>0</v>
      </c>
      <c r="J18" s="58">
        <f>'3.1.2'!J18-'3.2.2'!J18</f>
        <v>0</v>
      </c>
      <c r="K18" s="58">
        <f>'3.1.2'!K18-'3.2.2'!K18</f>
        <v>0</v>
      </c>
    </row>
    <row r="19" spans="1:11" ht="12" customHeight="1">
      <c r="A19" s="46">
        <v>14</v>
      </c>
      <c r="B19" s="47" t="s">
        <v>149</v>
      </c>
      <c r="C19" s="48"/>
      <c r="D19" s="49" t="s">
        <v>150</v>
      </c>
      <c r="E19" s="58">
        <f>'3.1.2'!E19-'3.2.2'!E19</f>
        <v>0</v>
      </c>
      <c r="F19" s="58">
        <f>'3.1.2'!F19-'3.2.2'!F19</f>
        <v>0</v>
      </c>
      <c r="G19" s="58">
        <f>'3.1.2'!G19-'3.2.2'!G19</f>
        <v>0</v>
      </c>
      <c r="H19" s="58">
        <f>'3.1.2'!H19-'3.2.2'!H19</f>
        <v>0</v>
      </c>
      <c r="I19" s="58">
        <f>'3.1.2'!I19-'3.2.2'!I19</f>
        <v>0</v>
      </c>
      <c r="J19" s="58">
        <f>'3.1.2'!J19-'3.2.2'!J19</f>
        <v>0</v>
      </c>
      <c r="K19" s="58">
        <f>'3.1.2'!K19-'3.2.2'!K19</f>
        <v>0</v>
      </c>
    </row>
    <row r="20" spans="1:11" ht="12" customHeight="1">
      <c r="A20" s="46">
        <v>15</v>
      </c>
      <c r="B20" s="47" t="s">
        <v>151</v>
      </c>
      <c r="C20" s="48"/>
      <c r="D20" s="49" t="s">
        <v>152</v>
      </c>
      <c r="E20" s="58">
        <f>'3.1.2'!E20-'3.2.2'!E20</f>
        <v>33.594000000000001</v>
      </c>
      <c r="F20" s="58">
        <f>'3.1.2'!F20-'3.2.2'!F20</f>
        <v>31.762</v>
      </c>
      <c r="G20" s="58">
        <f>'3.1.2'!G20-'3.2.2'!G20</f>
        <v>31.949000000000002</v>
      </c>
      <c r="H20" s="58">
        <f>'3.1.2'!H20-'3.2.2'!H20</f>
        <v>31.917999999999999</v>
      </c>
      <c r="I20" s="58">
        <f>'3.1.2'!I20-'3.2.2'!I20</f>
        <v>29.870999999999999</v>
      </c>
      <c r="J20" s="58">
        <f>'3.1.2'!J20-'3.2.2'!J20</f>
        <v>29.283000000000001</v>
      </c>
      <c r="K20" s="58">
        <f>'3.1.2'!K20-'3.2.2'!K20</f>
        <v>29.131</v>
      </c>
    </row>
    <row r="21" spans="1:11" ht="17.100000000000001" customHeight="1">
      <c r="A21" s="46">
        <v>16</v>
      </c>
      <c r="B21" s="47" t="s">
        <v>153</v>
      </c>
      <c r="C21" s="48"/>
      <c r="D21" s="49" t="s">
        <v>154</v>
      </c>
      <c r="E21" s="58">
        <f>'3.1.2'!E21-'3.2.2'!E21</f>
        <v>0</v>
      </c>
      <c r="F21" s="58">
        <f>'3.1.2'!F21-'3.2.2'!F21</f>
        <v>0</v>
      </c>
      <c r="G21" s="58">
        <f>'3.1.2'!G21-'3.2.2'!G21</f>
        <v>0</v>
      </c>
      <c r="H21" s="58">
        <f>'3.1.2'!H21-'3.2.2'!H21</f>
        <v>0</v>
      </c>
      <c r="I21" s="58">
        <f>'3.1.2'!I21-'3.2.2'!I21</f>
        <v>0</v>
      </c>
      <c r="J21" s="58">
        <f>'3.1.2'!J21-'3.2.2'!J21</f>
        <v>0</v>
      </c>
      <c r="K21" s="58">
        <f>'3.1.2'!K21-'3.2.2'!K21</f>
        <v>0</v>
      </c>
    </row>
    <row r="22" spans="1:11" ht="12" customHeight="1">
      <c r="A22" s="46">
        <v>17</v>
      </c>
      <c r="B22" s="47" t="s">
        <v>155</v>
      </c>
      <c r="C22" s="48"/>
      <c r="D22" s="49" t="s">
        <v>156</v>
      </c>
      <c r="E22" s="58">
        <f>'3.1.2'!E22-'3.2.2'!E22</f>
        <v>0</v>
      </c>
      <c r="F22" s="58">
        <f>'3.1.2'!F22-'3.2.2'!F22</f>
        <v>0</v>
      </c>
      <c r="G22" s="58">
        <f>'3.1.2'!G22-'3.2.2'!G22</f>
        <v>0</v>
      </c>
      <c r="H22" s="58">
        <f>'3.1.2'!H22-'3.2.2'!H22</f>
        <v>0</v>
      </c>
      <c r="I22" s="58">
        <f>'3.1.2'!I22-'3.2.2'!I22</f>
        <v>0</v>
      </c>
      <c r="J22" s="58">
        <f>'3.1.2'!J22-'3.2.2'!J22</f>
        <v>0</v>
      </c>
      <c r="K22" s="58">
        <f>'3.1.2'!K22-'3.2.2'!K22</f>
        <v>0</v>
      </c>
    </row>
    <row r="23" spans="1:11" ht="12" customHeight="1">
      <c r="A23" s="46">
        <v>18</v>
      </c>
      <c r="B23" s="47" t="s">
        <v>157</v>
      </c>
      <c r="C23" s="48"/>
      <c r="D23" s="49" t="s">
        <v>158</v>
      </c>
      <c r="E23" s="58">
        <f t="shared" ref="E23:K23" si="5">SUM(E24:E25)</f>
        <v>0</v>
      </c>
      <c r="F23" s="58">
        <f t="shared" si="5"/>
        <v>0</v>
      </c>
      <c r="G23" s="58">
        <f t="shared" si="5"/>
        <v>0</v>
      </c>
      <c r="H23" s="58">
        <f t="shared" si="5"/>
        <v>0</v>
      </c>
      <c r="I23" s="58">
        <f t="shared" si="5"/>
        <v>0</v>
      </c>
      <c r="J23" s="58">
        <f t="shared" si="5"/>
        <v>0</v>
      </c>
      <c r="K23" s="58">
        <f t="shared" si="5"/>
        <v>0</v>
      </c>
    </row>
    <row r="24" spans="1:11" ht="12" customHeight="1">
      <c r="A24" s="46">
        <v>19</v>
      </c>
      <c r="B24" s="47" t="s">
        <v>159</v>
      </c>
      <c r="C24" s="48"/>
      <c r="D24" s="49" t="s">
        <v>160</v>
      </c>
      <c r="E24" s="58">
        <f>'3.1.2'!E24-'3.2.2'!E24</f>
        <v>0</v>
      </c>
      <c r="F24" s="58">
        <f>'3.1.2'!F24-'3.2.2'!F24</f>
        <v>0</v>
      </c>
      <c r="G24" s="58">
        <f>'3.1.2'!G24-'3.2.2'!G24</f>
        <v>0</v>
      </c>
      <c r="H24" s="58">
        <f>'3.1.2'!H24-'3.2.2'!H24</f>
        <v>0</v>
      </c>
      <c r="I24" s="58">
        <f>'3.1.2'!I24-'3.2.2'!I24</f>
        <v>0</v>
      </c>
      <c r="J24" s="58">
        <f>'3.1.2'!J24-'3.2.2'!J24</f>
        <v>0</v>
      </c>
      <c r="K24" s="58">
        <f>'3.1.2'!K24-'3.2.2'!K24</f>
        <v>0</v>
      </c>
    </row>
    <row r="25" spans="1:11" ht="17.100000000000001" customHeight="1">
      <c r="A25" s="46">
        <v>20</v>
      </c>
      <c r="B25" s="47" t="s">
        <v>161</v>
      </c>
      <c r="C25" s="48"/>
      <c r="D25" s="49" t="s">
        <v>162</v>
      </c>
      <c r="E25" s="58">
        <f>'3.1.2'!E25-'3.2.2'!E25</f>
        <v>0</v>
      </c>
      <c r="F25" s="58">
        <f>'3.1.2'!F25-'3.2.2'!F25</f>
        <v>0</v>
      </c>
      <c r="G25" s="58">
        <f>'3.1.2'!G25-'3.2.2'!G25</f>
        <v>0</v>
      </c>
      <c r="H25" s="58">
        <f>'3.1.2'!H25-'3.2.2'!H25</f>
        <v>0</v>
      </c>
      <c r="I25" s="58">
        <f>'3.1.2'!I25-'3.2.2'!I25</f>
        <v>0</v>
      </c>
      <c r="J25" s="58">
        <f>'3.1.2'!J25-'3.2.2'!J25</f>
        <v>0</v>
      </c>
      <c r="K25" s="58">
        <f>'3.1.2'!K25-'3.2.2'!K25</f>
        <v>0</v>
      </c>
    </row>
    <row r="26" spans="1:11" ht="12" customHeight="1">
      <c r="A26" s="46">
        <v>21</v>
      </c>
      <c r="B26" s="47" t="s">
        <v>163</v>
      </c>
      <c r="C26" s="48"/>
      <c r="D26" s="49" t="s">
        <v>164</v>
      </c>
      <c r="E26" s="58">
        <f t="shared" ref="E26:K26" si="6">SUM(E27:E28)</f>
        <v>0</v>
      </c>
      <c r="F26" s="58">
        <f t="shared" si="6"/>
        <v>0</v>
      </c>
      <c r="G26" s="58">
        <f t="shared" si="6"/>
        <v>0</v>
      </c>
      <c r="H26" s="58">
        <f t="shared" si="6"/>
        <v>0</v>
      </c>
      <c r="I26" s="58">
        <f t="shared" si="6"/>
        <v>0</v>
      </c>
      <c r="J26" s="58">
        <f t="shared" si="6"/>
        <v>0</v>
      </c>
      <c r="K26" s="58">
        <f t="shared" si="6"/>
        <v>0</v>
      </c>
    </row>
    <row r="27" spans="1:11" ht="12" customHeight="1">
      <c r="A27" s="46">
        <v>22</v>
      </c>
      <c r="B27" s="47">
        <v>24</v>
      </c>
      <c r="C27" s="48"/>
      <c r="D27" s="49" t="s">
        <v>165</v>
      </c>
      <c r="E27" s="58">
        <f>'3.1.2'!E27-'3.2.2'!E27</f>
        <v>0</v>
      </c>
      <c r="F27" s="58">
        <f>'3.1.2'!F27-'3.2.2'!F27</f>
        <v>0</v>
      </c>
      <c r="G27" s="58">
        <f>'3.1.2'!G27-'3.2.2'!G27</f>
        <v>0</v>
      </c>
      <c r="H27" s="58">
        <f>'3.1.2'!H27-'3.2.2'!H27</f>
        <v>0</v>
      </c>
      <c r="I27" s="58">
        <f>'3.1.2'!I27-'3.2.2'!I27</f>
        <v>0</v>
      </c>
      <c r="J27" s="58">
        <f>'3.1.2'!J27-'3.2.2'!J27</f>
        <v>0</v>
      </c>
      <c r="K27" s="58">
        <f>'3.1.2'!K27-'3.2.2'!K27</f>
        <v>0</v>
      </c>
    </row>
    <row r="28" spans="1:11" ht="17.100000000000001" customHeight="1">
      <c r="A28" s="46">
        <v>23</v>
      </c>
      <c r="B28" s="47">
        <v>25</v>
      </c>
      <c r="C28" s="48"/>
      <c r="D28" s="49" t="s">
        <v>166</v>
      </c>
      <c r="E28" s="58">
        <f>'3.1.2'!E28-'3.2.2'!E28</f>
        <v>0</v>
      </c>
      <c r="F28" s="58">
        <f>'3.1.2'!F28-'3.2.2'!F28</f>
        <v>0</v>
      </c>
      <c r="G28" s="58">
        <f>'3.1.2'!G28-'3.2.2'!G28</f>
        <v>0</v>
      </c>
      <c r="H28" s="58">
        <f>'3.1.2'!H28-'3.2.2'!H28</f>
        <v>0</v>
      </c>
      <c r="I28" s="58">
        <f>'3.1.2'!I28-'3.2.2'!I28</f>
        <v>0</v>
      </c>
      <c r="J28" s="58">
        <f>'3.1.2'!J28-'3.2.2'!J28</f>
        <v>0</v>
      </c>
      <c r="K28" s="58">
        <f>'3.1.2'!K28-'3.2.2'!K28</f>
        <v>0</v>
      </c>
    </row>
    <row r="29" spans="1:11" ht="17.100000000000001" customHeight="1">
      <c r="A29" s="46">
        <v>24</v>
      </c>
      <c r="B29" s="47" t="s">
        <v>167</v>
      </c>
      <c r="C29" s="48"/>
      <c r="D29" s="49" t="s">
        <v>168</v>
      </c>
      <c r="E29" s="58">
        <f>'3.1.2'!E29-'3.2.2'!E29</f>
        <v>0</v>
      </c>
      <c r="F29" s="58">
        <f>'3.1.2'!F29-'3.2.2'!F29</f>
        <v>0</v>
      </c>
      <c r="G29" s="58">
        <f>'3.1.2'!G29-'3.2.2'!G29</f>
        <v>0</v>
      </c>
      <c r="H29" s="58">
        <f>'3.1.2'!H29-'3.2.2'!H29</f>
        <v>0</v>
      </c>
      <c r="I29" s="58">
        <f>'3.1.2'!I29-'3.2.2'!I29</f>
        <v>0</v>
      </c>
      <c r="J29" s="58">
        <f>'3.1.2'!J29-'3.2.2'!J29</f>
        <v>0</v>
      </c>
      <c r="K29" s="58">
        <f>'3.1.2'!K29-'3.2.2'!K29</f>
        <v>0</v>
      </c>
    </row>
    <row r="30" spans="1:11" ht="17.100000000000001" customHeight="1">
      <c r="A30" s="46">
        <v>25</v>
      </c>
      <c r="B30" s="47" t="s">
        <v>169</v>
      </c>
      <c r="C30" s="48"/>
      <c r="D30" s="49" t="s">
        <v>170</v>
      </c>
      <c r="E30" s="58">
        <f>'3.1.2'!E30-'3.2.2'!E30</f>
        <v>0</v>
      </c>
      <c r="F30" s="58">
        <f>'3.1.2'!F30-'3.2.2'!F30</f>
        <v>0</v>
      </c>
      <c r="G30" s="58">
        <f>'3.1.2'!G30-'3.2.2'!G30</f>
        <v>0</v>
      </c>
      <c r="H30" s="58">
        <f>'3.1.2'!H30-'3.2.2'!H30</f>
        <v>0</v>
      </c>
      <c r="I30" s="58">
        <f>'3.1.2'!I30-'3.2.2'!I30</f>
        <v>0</v>
      </c>
      <c r="J30" s="58">
        <f>'3.1.2'!J30-'3.2.2'!J30</f>
        <v>0</v>
      </c>
      <c r="K30" s="58">
        <f>'3.1.2'!K30-'3.2.2'!K30</f>
        <v>0</v>
      </c>
    </row>
    <row r="31" spans="1:11" ht="12" customHeight="1">
      <c r="A31" s="46">
        <v>26</v>
      </c>
      <c r="B31" s="47" t="s">
        <v>171</v>
      </c>
      <c r="C31" s="48"/>
      <c r="D31" s="49" t="s">
        <v>172</v>
      </c>
      <c r="E31" s="58">
        <f>'3.1.2'!E31-'3.2.2'!E31</f>
        <v>0</v>
      </c>
      <c r="F31" s="58">
        <f>'3.1.2'!F31-'3.2.2'!F31</f>
        <v>0</v>
      </c>
      <c r="G31" s="58">
        <f>'3.1.2'!G31-'3.2.2'!G31</f>
        <v>0</v>
      </c>
      <c r="H31" s="58">
        <f>'3.1.2'!H31-'3.2.2'!H31</f>
        <v>0</v>
      </c>
      <c r="I31" s="58">
        <f>'3.1.2'!I31-'3.2.2'!I31</f>
        <v>0</v>
      </c>
      <c r="J31" s="58">
        <f>'3.1.2'!J31-'3.2.2'!J31</f>
        <v>0</v>
      </c>
      <c r="K31" s="58">
        <f>'3.1.2'!K31-'3.2.2'!K31</f>
        <v>0</v>
      </c>
    </row>
    <row r="32" spans="1:11" ht="12" customHeight="1">
      <c r="A32" s="46">
        <v>27</v>
      </c>
      <c r="B32" s="47" t="s">
        <v>173</v>
      </c>
      <c r="C32" s="48"/>
      <c r="D32" s="49" t="s">
        <v>174</v>
      </c>
      <c r="E32" s="58">
        <f t="shared" ref="E32:K32" si="7">SUM(E33:E34)</f>
        <v>0</v>
      </c>
      <c r="F32" s="58">
        <f t="shared" si="7"/>
        <v>-0.5</v>
      </c>
      <c r="G32" s="58">
        <f t="shared" si="7"/>
        <v>-0.51900000000000002</v>
      </c>
      <c r="H32" s="58">
        <f t="shared" si="7"/>
        <v>0</v>
      </c>
      <c r="I32" s="58">
        <f t="shared" si="7"/>
        <v>0</v>
      </c>
      <c r="J32" s="58">
        <f t="shared" si="7"/>
        <v>0</v>
      </c>
      <c r="K32" s="58">
        <f t="shared" si="7"/>
        <v>-0.623</v>
      </c>
    </row>
    <row r="33" spans="1:11" ht="17.100000000000001" customHeight="1">
      <c r="A33" s="46">
        <v>28</v>
      </c>
      <c r="B33" s="47" t="s">
        <v>175</v>
      </c>
      <c r="C33" s="48"/>
      <c r="D33" s="49" t="s">
        <v>176</v>
      </c>
      <c r="E33" s="58">
        <f>'3.1.2'!E33-'3.2.2'!E33</f>
        <v>0</v>
      </c>
      <c r="F33" s="58">
        <f>'3.1.2'!F33-'3.2.2'!F33</f>
        <v>0</v>
      </c>
      <c r="G33" s="58">
        <f>'3.1.2'!G33-'3.2.2'!G33</f>
        <v>0</v>
      </c>
      <c r="H33" s="58">
        <f>'3.1.2'!H33-'3.2.2'!H33</f>
        <v>0</v>
      </c>
      <c r="I33" s="58">
        <f>'3.1.2'!I33-'3.2.2'!I33</f>
        <v>0</v>
      </c>
      <c r="J33" s="58">
        <f>'3.1.2'!J33-'3.2.2'!J33</f>
        <v>0</v>
      </c>
      <c r="K33" s="58">
        <f>'3.1.2'!K33-'3.2.2'!K33</f>
        <v>0</v>
      </c>
    </row>
    <row r="34" spans="1:11" ht="17.100000000000001" customHeight="1">
      <c r="A34" s="46">
        <v>29</v>
      </c>
      <c r="B34" s="47" t="s">
        <v>177</v>
      </c>
      <c r="C34" s="48"/>
      <c r="D34" s="49" t="s">
        <v>178</v>
      </c>
      <c r="E34" s="58">
        <f>'3.1.2'!E34-'3.2.2'!E34</f>
        <v>0</v>
      </c>
      <c r="F34" s="58">
        <f>'3.1.2'!F34-'3.2.2'!F34</f>
        <v>-0.5</v>
      </c>
      <c r="G34" s="58">
        <f>'3.1.2'!G34-'3.2.2'!G34</f>
        <v>-0.51900000000000002</v>
      </c>
      <c r="H34" s="58">
        <f>'3.1.2'!H34-'3.2.2'!H34</f>
        <v>0</v>
      </c>
      <c r="I34" s="58">
        <f>'3.1.2'!I34-'3.2.2'!I34</f>
        <v>0</v>
      </c>
      <c r="J34" s="58">
        <f>'3.1.2'!J34-'3.2.2'!J34</f>
        <v>0</v>
      </c>
      <c r="K34" s="58">
        <f>'3.1.2'!K34-'3.2.2'!K34</f>
        <v>-0.623</v>
      </c>
    </row>
    <row r="35" spans="1:11" ht="17.100000000000001" customHeight="1">
      <c r="A35" s="46">
        <v>30</v>
      </c>
      <c r="B35" s="47" t="s">
        <v>179</v>
      </c>
      <c r="C35" s="48"/>
      <c r="D35" s="49" t="s">
        <v>180</v>
      </c>
      <c r="E35" s="58">
        <f t="shared" ref="E35:K35" si="8">SUM(E36:E37)</f>
        <v>0</v>
      </c>
      <c r="F35" s="58">
        <f t="shared" si="8"/>
        <v>0</v>
      </c>
      <c r="G35" s="58">
        <f t="shared" si="8"/>
        <v>0</v>
      </c>
      <c r="H35" s="58">
        <f t="shared" si="8"/>
        <v>0</v>
      </c>
      <c r="I35" s="58">
        <f t="shared" si="8"/>
        <v>0</v>
      </c>
      <c r="J35" s="58">
        <f t="shared" si="8"/>
        <v>0</v>
      </c>
      <c r="K35" s="58">
        <f t="shared" si="8"/>
        <v>0</v>
      </c>
    </row>
    <row r="36" spans="1:11" ht="17.100000000000001" customHeight="1">
      <c r="A36" s="46">
        <v>31</v>
      </c>
      <c r="B36" s="47" t="s">
        <v>181</v>
      </c>
      <c r="C36" s="48"/>
      <c r="D36" s="49" t="s">
        <v>182</v>
      </c>
      <c r="E36" s="58">
        <f>'3.1.2'!E36-'3.2.2'!E36</f>
        <v>0</v>
      </c>
      <c r="F36" s="58">
        <f>'3.1.2'!F36-'3.2.2'!F36</f>
        <v>0</v>
      </c>
      <c r="G36" s="58">
        <f>'3.1.2'!G36-'3.2.2'!G36</f>
        <v>0</v>
      </c>
      <c r="H36" s="58">
        <f>'3.1.2'!H36-'3.2.2'!H36</f>
        <v>0</v>
      </c>
      <c r="I36" s="58">
        <f>'3.1.2'!I36-'3.2.2'!I36</f>
        <v>0</v>
      </c>
      <c r="J36" s="58">
        <f>'3.1.2'!J36-'3.2.2'!J36</f>
        <v>0</v>
      </c>
      <c r="K36" s="58">
        <f>'3.1.2'!K36-'3.2.2'!K36</f>
        <v>0</v>
      </c>
    </row>
    <row r="37" spans="1:11" ht="17.100000000000001" customHeight="1">
      <c r="A37" s="46">
        <v>32</v>
      </c>
      <c r="B37" s="47">
        <v>33</v>
      </c>
      <c r="C37" s="48"/>
      <c r="D37" s="49" t="s">
        <v>183</v>
      </c>
      <c r="E37" s="58">
        <f>'3.1.2'!E37-'3.2.2'!E37</f>
        <v>0</v>
      </c>
      <c r="F37" s="58">
        <f>'3.1.2'!F37-'3.2.2'!F37</f>
        <v>0</v>
      </c>
      <c r="G37" s="58">
        <f>'3.1.2'!G37-'3.2.2'!G37</f>
        <v>0</v>
      </c>
      <c r="H37" s="58">
        <f>'3.1.2'!H37-'3.2.2'!H37</f>
        <v>0</v>
      </c>
      <c r="I37" s="58">
        <f>'3.1.2'!I37-'3.2.2'!I37</f>
        <v>0</v>
      </c>
      <c r="J37" s="58">
        <f>'3.1.2'!J37-'3.2.2'!J37</f>
        <v>0</v>
      </c>
      <c r="K37" s="58">
        <f>'3.1.2'!K37-'3.2.2'!K37</f>
        <v>0</v>
      </c>
    </row>
    <row r="38" spans="1:11" ht="12" customHeight="1">
      <c r="A38" s="46">
        <v>33</v>
      </c>
      <c r="B38" s="47" t="s">
        <v>110</v>
      </c>
      <c r="C38" s="48"/>
      <c r="D38" s="49" t="s">
        <v>184</v>
      </c>
      <c r="E38" s="58">
        <f>'3.1.2'!E38-'3.2.2'!E38</f>
        <v>5.9799999999999995</v>
      </c>
      <c r="F38" s="58">
        <f>'3.1.2'!F38-'3.2.2'!F38</f>
        <v>6.0270000000000001</v>
      </c>
      <c r="G38" s="58">
        <f>'3.1.2'!G38-'3.2.2'!G38</f>
        <v>6.8339999999999996</v>
      </c>
      <c r="H38" s="58">
        <f>'3.1.2'!H38-'3.2.2'!H38</f>
        <v>6.4870000000000001</v>
      </c>
      <c r="I38" s="58">
        <f>'3.1.2'!I38-'3.2.2'!I38</f>
        <v>6.5540000000000003</v>
      </c>
      <c r="J38" s="58">
        <f>'3.1.2'!J38-'3.2.2'!J38</f>
        <v>6.2619999999999996</v>
      </c>
      <c r="K38" s="58">
        <f>'3.1.2'!K38-'3.2.2'!K38</f>
        <v>6.0890000000000004</v>
      </c>
    </row>
    <row r="39" spans="1:11" ht="12" customHeight="1">
      <c r="A39" s="46">
        <v>34</v>
      </c>
      <c r="B39" s="47" t="s">
        <v>111</v>
      </c>
      <c r="C39" s="48"/>
      <c r="D39" s="49" t="s">
        <v>185</v>
      </c>
      <c r="E39" s="58">
        <f t="shared" ref="E39:K39" si="9">SUM(E40:E41)</f>
        <v>0</v>
      </c>
      <c r="F39" s="58">
        <f t="shared" si="9"/>
        <v>0</v>
      </c>
      <c r="G39" s="58">
        <f t="shared" si="9"/>
        <v>0</v>
      </c>
      <c r="H39" s="58">
        <f t="shared" si="9"/>
        <v>0</v>
      </c>
      <c r="I39" s="58">
        <f t="shared" si="9"/>
        <v>0</v>
      </c>
      <c r="J39" s="58">
        <f t="shared" si="9"/>
        <v>0</v>
      </c>
      <c r="K39" s="58">
        <f t="shared" si="9"/>
        <v>0</v>
      </c>
    </row>
    <row r="40" spans="1:11" ht="17.100000000000001" customHeight="1">
      <c r="A40" s="46">
        <v>35</v>
      </c>
      <c r="B40" s="47" t="s">
        <v>186</v>
      </c>
      <c r="C40" s="48"/>
      <c r="D40" s="49" t="s">
        <v>187</v>
      </c>
      <c r="E40" s="58">
        <f>'3.1.2'!E40-'3.2.2'!E40</f>
        <v>0</v>
      </c>
      <c r="F40" s="58">
        <f>'3.1.2'!F40-'3.2.2'!F40</f>
        <v>0</v>
      </c>
      <c r="G40" s="58">
        <f>'3.1.2'!G40-'3.2.2'!G40</f>
        <v>0</v>
      </c>
      <c r="H40" s="58">
        <f>'3.1.2'!H40-'3.2.2'!H40</f>
        <v>0</v>
      </c>
      <c r="I40" s="58">
        <f>'3.1.2'!I40-'3.2.2'!I40</f>
        <v>0</v>
      </c>
      <c r="J40" s="58">
        <f>'3.1.2'!J40-'3.2.2'!J40</f>
        <v>0</v>
      </c>
      <c r="K40" s="58">
        <f>'3.1.2'!K40-'3.2.2'!K40</f>
        <v>0</v>
      </c>
    </row>
    <row r="41" spans="1:11" ht="17.100000000000001" customHeight="1">
      <c r="A41" s="46">
        <v>36</v>
      </c>
      <c r="B41" s="47" t="s">
        <v>188</v>
      </c>
      <c r="C41" s="48"/>
      <c r="D41" s="49" t="s">
        <v>189</v>
      </c>
      <c r="E41" s="58">
        <f>'3.1.2'!E41-'3.2.2'!E41</f>
        <v>0</v>
      </c>
      <c r="F41" s="58">
        <f>'3.1.2'!F41-'3.2.2'!F41</f>
        <v>0</v>
      </c>
      <c r="G41" s="58">
        <f>'3.1.2'!G41-'3.2.2'!G41</f>
        <v>0</v>
      </c>
      <c r="H41" s="58">
        <f>'3.1.2'!H41-'3.2.2'!H41</f>
        <v>0</v>
      </c>
      <c r="I41" s="58">
        <f>'3.1.2'!I41-'3.2.2'!I41</f>
        <v>0</v>
      </c>
      <c r="J41" s="58">
        <f>'3.1.2'!J41-'3.2.2'!J41</f>
        <v>0</v>
      </c>
      <c r="K41" s="58">
        <f>'3.1.2'!K41-'3.2.2'!K41</f>
        <v>0</v>
      </c>
    </row>
    <row r="42" spans="1:11" ht="12" customHeight="1">
      <c r="A42" s="46">
        <v>37</v>
      </c>
      <c r="B42" s="47" t="s">
        <v>112</v>
      </c>
      <c r="C42" s="48"/>
      <c r="D42" s="49" t="s">
        <v>23</v>
      </c>
      <c r="E42" s="58">
        <f>'3.1.2'!E42-'3.2.2'!E42</f>
        <v>0</v>
      </c>
      <c r="F42" s="58">
        <f>'3.1.2'!F42-'3.2.2'!F42</f>
        <v>0</v>
      </c>
      <c r="G42" s="58">
        <f>'3.1.2'!G42-'3.2.2'!G42</f>
        <v>0</v>
      </c>
      <c r="H42" s="58">
        <f>'3.1.2'!H42-'3.2.2'!H42</f>
        <v>0</v>
      </c>
      <c r="I42" s="58">
        <f>'3.1.2'!I42-'3.2.2'!I42</f>
        <v>0</v>
      </c>
      <c r="J42" s="58">
        <f>'3.1.2'!J42-'3.2.2'!J42</f>
        <v>0</v>
      </c>
      <c r="K42" s="58">
        <f>'3.1.2'!K42-'3.2.2'!K42</f>
        <v>0</v>
      </c>
    </row>
    <row r="43" spans="1:11" ht="12" customHeight="1">
      <c r="A43" s="46">
        <v>38</v>
      </c>
      <c r="B43" s="47" t="s">
        <v>190</v>
      </c>
      <c r="C43" s="48"/>
      <c r="D43" s="49" t="s">
        <v>24</v>
      </c>
      <c r="E43" s="58">
        <f t="shared" ref="E43:K43" si="10">E44+E56+E62+E66+E67+E81+E87</f>
        <v>7.4799999999999986</v>
      </c>
      <c r="F43" s="58">
        <f t="shared" si="10"/>
        <v>10.812000000000001</v>
      </c>
      <c r="G43" s="58">
        <f t="shared" si="10"/>
        <v>14.465999999999998</v>
      </c>
      <c r="H43" s="58">
        <f t="shared" si="10"/>
        <v>16.024999999999999</v>
      </c>
      <c r="I43" s="58">
        <f t="shared" si="10"/>
        <v>17.433</v>
      </c>
      <c r="J43" s="58">
        <f t="shared" si="10"/>
        <v>19.602</v>
      </c>
      <c r="K43" s="58">
        <f t="shared" si="10"/>
        <v>21.386999999999997</v>
      </c>
    </row>
    <row r="44" spans="1:11" ht="12" customHeight="1">
      <c r="A44" s="46">
        <v>39</v>
      </c>
      <c r="B44" s="47" t="s">
        <v>113</v>
      </c>
      <c r="C44" s="48"/>
      <c r="D44" s="49" t="s">
        <v>191</v>
      </c>
      <c r="E44" s="58">
        <f t="shared" ref="E44:K44" si="11">E45+E49+E55</f>
        <v>-10.094000000000001</v>
      </c>
      <c r="F44" s="58">
        <f t="shared" si="11"/>
        <v>-6.7690000000000001</v>
      </c>
      <c r="G44" s="58">
        <f t="shared" si="11"/>
        <v>-4.7490000000000006</v>
      </c>
      <c r="H44" s="58">
        <f t="shared" si="11"/>
        <v>-4.6380000000000008</v>
      </c>
      <c r="I44" s="58">
        <f t="shared" si="11"/>
        <v>-4.8179999999999996</v>
      </c>
      <c r="J44" s="58">
        <f t="shared" si="11"/>
        <v>-4.7190000000000003</v>
      </c>
      <c r="K44" s="58">
        <f t="shared" si="11"/>
        <v>-4.7410000000000005</v>
      </c>
    </row>
    <row r="45" spans="1:11" ht="12" customHeight="1">
      <c r="A45" s="46">
        <v>40</v>
      </c>
      <c r="B45" s="47" t="s">
        <v>114</v>
      </c>
      <c r="C45" s="48"/>
      <c r="D45" s="49" t="s">
        <v>192</v>
      </c>
      <c r="E45" s="58">
        <f t="shared" ref="E45:K45" si="12">SUM(E46:E48)</f>
        <v>-4.1619999999999999</v>
      </c>
      <c r="F45" s="58">
        <f t="shared" si="12"/>
        <v>-0.76700000000000002</v>
      </c>
      <c r="G45" s="58">
        <f t="shared" si="12"/>
        <v>-0.03</v>
      </c>
      <c r="H45" s="58">
        <f t="shared" si="12"/>
        <v>-6.0000000000000001E-3</v>
      </c>
      <c r="I45" s="58">
        <f t="shared" si="12"/>
        <v>-2E-3</v>
      </c>
      <c r="J45" s="58">
        <f t="shared" si="12"/>
        <v>0</v>
      </c>
      <c r="K45" s="58">
        <f t="shared" si="12"/>
        <v>0</v>
      </c>
    </row>
    <row r="46" spans="1:11" ht="17.100000000000001" customHeight="1">
      <c r="A46" s="46">
        <v>41</v>
      </c>
      <c r="B46" s="47" t="s">
        <v>193</v>
      </c>
      <c r="C46" s="48"/>
      <c r="D46" s="49" t="s">
        <v>194</v>
      </c>
      <c r="E46" s="58">
        <f>'3.1.2'!E46-'3.2.2'!E46</f>
        <v>-4.1159999999999997</v>
      </c>
      <c r="F46" s="58">
        <f>'3.1.2'!F46-'3.2.2'!F46</f>
        <v>-0.73099999999999998</v>
      </c>
      <c r="G46" s="58">
        <f>'3.1.2'!G46-'3.2.2'!G46</f>
        <v>0</v>
      </c>
      <c r="H46" s="58">
        <f>'3.1.2'!H46-'3.2.2'!H46</f>
        <v>0</v>
      </c>
      <c r="I46" s="58">
        <f>'3.1.2'!I46-'3.2.2'!I46</f>
        <v>0</v>
      </c>
      <c r="J46" s="58">
        <f>'3.1.2'!J46-'3.2.2'!J46</f>
        <v>0</v>
      </c>
      <c r="K46" s="58">
        <f>'3.1.2'!K46-'3.2.2'!K46</f>
        <v>0</v>
      </c>
    </row>
    <row r="47" spans="1:11" ht="12" customHeight="1">
      <c r="A47" s="46">
        <v>42</v>
      </c>
      <c r="B47" s="47" t="s">
        <v>195</v>
      </c>
      <c r="C47" s="48"/>
      <c r="D47" s="49" t="s">
        <v>196</v>
      </c>
      <c r="E47" s="58">
        <f>'3.1.2'!E47-'3.2.2'!E47</f>
        <v>-4.5999999999999999E-2</v>
      </c>
      <c r="F47" s="58">
        <f>'3.1.2'!F47-'3.2.2'!F47</f>
        <v>-3.5999999999999997E-2</v>
      </c>
      <c r="G47" s="58">
        <f>'3.1.2'!G47-'3.2.2'!G47</f>
        <v>-0.03</v>
      </c>
      <c r="H47" s="58">
        <f>'3.1.2'!H47-'3.2.2'!H47</f>
        <v>-6.0000000000000001E-3</v>
      </c>
      <c r="I47" s="58">
        <f>'3.1.2'!I47-'3.2.2'!I47</f>
        <v>-2E-3</v>
      </c>
      <c r="J47" s="58">
        <f>'3.1.2'!J47-'3.2.2'!J47</f>
        <v>0</v>
      </c>
      <c r="K47" s="58">
        <f>'3.1.2'!K47-'3.2.2'!K47</f>
        <v>0</v>
      </c>
    </row>
    <row r="48" spans="1:11" ht="12" customHeight="1">
      <c r="A48" s="46">
        <v>43</v>
      </c>
      <c r="B48" s="47" t="s">
        <v>307</v>
      </c>
      <c r="C48" s="48"/>
      <c r="D48" s="49" t="s">
        <v>197</v>
      </c>
      <c r="E48" s="58">
        <f>'3.1.2'!E48-'3.2.2'!E48</f>
        <v>0</v>
      </c>
      <c r="F48" s="58">
        <f>'3.1.2'!F48-'3.2.2'!F48</f>
        <v>0</v>
      </c>
      <c r="G48" s="58">
        <f>'3.1.2'!G48-'3.2.2'!G48</f>
        <v>0</v>
      </c>
      <c r="H48" s="58">
        <f>'3.1.2'!H48-'3.2.2'!H48</f>
        <v>0</v>
      </c>
      <c r="I48" s="58">
        <f>'3.1.2'!I48-'3.2.2'!I48</f>
        <v>0</v>
      </c>
      <c r="J48" s="58">
        <f>'3.1.2'!J48-'3.2.2'!J48</f>
        <v>0</v>
      </c>
      <c r="K48" s="58">
        <f>'3.1.2'!K48-'3.2.2'!K48</f>
        <v>0</v>
      </c>
    </row>
    <row r="49" spans="1:11" ht="17.100000000000001" customHeight="1">
      <c r="A49" s="46">
        <v>44</v>
      </c>
      <c r="B49" s="47" t="s">
        <v>115</v>
      </c>
      <c r="C49" s="48"/>
      <c r="D49" s="49" t="s">
        <v>198</v>
      </c>
      <c r="E49" s="58">
        <f>'3.1.2'!E49-'3.2.2'!E49</f>
        <v>-6.4109999999999996</v>
      </c>
      <c r="F49" s="58">
        <f>'3.1.2'!F49-'3.2.2'!F49</f>
        <v>-6.556</v>
      </c>
      <c r="G49" s="58">
        <f>'3.1.2'!G49-'3.2.2'!G49</f>
        <v>-5.3570000000000002</v>
      </c>
      <c r="H49" s="58">
        <f>'3.1.2'!H49-'3.2.2'!H49</f>
        <v>-5.3980000000000006</v>
      </c>
      <c r="I49" s="58">
        <f>'3.1.2'!I49-'3.2.2'!I49</f>
        <v>-5.6870000000000003</v>
      </c>
      <c r="J49" s="58">
        <f>'3.1.2'!J49-'3.2.2'!J49</f>
        <v>-5.6859999999999999</v>
      </c>
      <c r="K49" s="58">
        <f>'3.1.2'!K49-'3.2.2'!K49</f>
        <v>-5.8280000000000003</v>
      </c>
    </row>
    <row r="50" spans="1:11" ht="12" customHeight="1">
      <c r="A50" s="46">
        <v>45</v>
      </c>
      <c r="B50" s="47" t="s">
        <v>199</v>
      </c>
      <c r="C50" s="48"/>
      <c r="D50" s="49" t="s">
        <v>200</v>
      </c>
      <c r="E50" s="58">
        <f>'3.1.2'!E50-'3.2.2'!E50</f>
        <v>-6.4109999999999996</v>
      </c>
      <c r="F50" s="58">
        <f>'3.1.2'!F50-'3.2.2'!F50</f>
        <v>-6.556</v>
      </c>
      <c r="G50" s="58">
        <f>'3.1.2'!G50-'3.2.2'!G50</f>
        <v>-6.3159999999999998</v>
      </c>
      <c r="H50" s="58">
        <f>'3.1.2'!H50-'3.2.2'!H50</f>
        <v>-6.3520000000000003</v>
      </c>
      <c r="I50" s="58">
        <f>'3.1.2'!I50-'3.2.2'!I50</f>
        <v>-6.6420000000000003</v>
      </c>
      <c r="J50" s="58">
        <f>'3.1.2'!J50-'3.2.2'!J50</f>
        <v>-6.6740000000000004</v>
      </c>
      <c r="K50" s="58">
        <f>'3.1.2'!K50-'3.2.2'!K50</f>
        <v>-6.8550000000000004</v>
      </c>
    </row>
    <row r="51" spans="1:11" ht="12" customHeight="1">
      <c r="A51" s="46">
        <v>46</v>
      </c>
      <c r="B51" s="47" t="s">
        <v>201</v>
      </c>
      <c r="C51" s="48"/>
      <c r="D51" s="49" t="s">
        <v>202</v>
      </c>
      <c r="E51" s="58">
        <f>'3.1.2'!E51-'3.2.2'!E51</f>
        <v>0</v>
      </c>
      <c r="F51" s="58">
        <f>'3.1.2'!F51-'3.2.2'!F51</f>
        <v>0</v>
      </c>
      <c r="G51" s="58">
        <f>'3.1.2'!G51-'3.2.2'!G51</f>
        <v>0</v>
      </c>
      <c r="H51" s="58">
        <f>'3.1.2'!H51-'3.2.2'!H51</f>
        <v>0</v>
      </c>
      <c r="I51" s="58">
        <f>'3.1.2'!I51-'3.2.2'!I51</f>
        <v>0</v>
      </c>
      <c r="J51" s="58">
        <f>'3.1.2'!J51-'3.2.2'!J51</f>
        <v>0</v>
      </c>
      <c r="K51" s="58">
        <f>'3.1.2'!K51-'3.2.2'!K51</f>
        <v>0</v>
      </c>
    </row>
    <row r="52" spans="1:11" ht="17.100000000000001" customHeight="1">
      <c r="A52" s="46">
        <v>47</v>
      </c>
      <c r="B52" s="47" t="s">
        <v>203</v>
      </c>
      <c r="C52" s="48"/>
      <c r="D52" s="49" t="s">
        <v>204</v>
      </c>
      <c r="E52" s="58">
        <f>'3.1.2'!E52-'3.2.2'!E52</f>
        <v>0</v>
      </c>
      <c r="F52" s="58">
        <f>'3.1.2'!F52-'3.2.2'!F52</f>
        <v>0</v>
      </c>
      <c r="G52" s="58">
        <f>'3.1.2'!G52-'3.2.2'!G52</f>
        <v>0.95899999999999996</v>
      </c>
      <c r="H52" s="58">
        <f>'3.1.2'!H52-'3.2.2'!H52</f>
        <v>0.95399999999999996</v>
      </c>
      <c r="I52" s="58">
        <f>'3.1.2'!I52-'3.2.2'!I52</f>
        <v>0.95499999999999996</v>
      </c>
      <c r="J52" s="58">
        <f>'3.1.2'!J52-'3.2.2'!J52</f>
        <v>0.98799999999999999</v>
      </c>
      <c r="K52" s="58">
        <f>'3.1.2'!K52-'3.2.2'!K52</f>
        <v>1.0269999999999999</v>
      </c>
    </row>
    <row r="53" spans="1:11" ht="12" customHeight="1">
      <c r="A53" s="46">
        <v>48</v>
      </c>
      <c r="B53" s="47" t="s">
        <v>308</v>
      </c>
      <c r="C53" s="48"/>
      <c r="D53" s="49" t="s">
        <v>205</v>
      </c>
      <c r="E53" s="58">
        <f>'3.1.2'!E53-'3.2.2'!E53</f>
        <v>0</v>
      </c>
      <c r="F53" s="58">
        <f>'3.1.2'!F53-'3.2.2'!F53</f>
        <v>0</v>
      </c>
      <c r="G53" s="58">
        <f>'3.1.2'!G53-'3.2.2'!G53</f>
        <v>0</v>
      </c>
      <c r="H53" s="58">
        <f>'3.1.2'!H53-'3.2.2'!H53</f>
        <v>0</v>
      </c>
      <c r="I53" s="58">
        <f>'3.1.2'!I53-'3.2.2'!I53</f>
        <v>0</v>
      </c>
      <c r="J53" s="58">
        <f>'3.1.2'!J53-'3.2.2'!J53</f>
        <v>0</v>
      </c>
      <c r="K53" s="58">
        <f>'3.1.2'!K53-'3.2.2'!K53</f>
        <v>0</v>
      </c>
    </row>
    <row r="54" spans="1:11" ht="12" customHeight="1">
      <c r="A54" s="46">
        <v>49</v>
      </c>
      <c r="B54" s="47" t="s">
        <v>309</v>
      </c>
      <c r="C54" s="48"/>
      <c r="D54" s="49" t="s">
        <v>206</v>
      </c>
      <c r="E54" s="58">
        <f>'3.1.2'!E54-'3.2.2'!E54</f>
        <v>0</v>
      </c>
      <c r="F54" s="58">
        <f>'3.1.2'!F54-'3.2.2'!F54</f>
        <v>0</v>
      </c>
      <c r="G54" s="58">
        <f>'3.1.2'!G54-'3.2.2'!G54</f>
        <v>0</v>
      </c>
      <c r="H54" s="58">
        <f>'3.1.2'!H54-'3.2.2'!H54</f>
        <v>0</v>
      </c>
      <c r="I54" s="58">
        <f>'3.1.2'!I54-'3.2.2'!I54</f>
        <v>0</v>
      </c>
      <c r="J54" s="58">
        <f>'3.1.2'!J54-'3.2.2'!J54</f>
        <v>0</v>
      </c>
      <c r="K54" s="58">
        <f>'3.1.2'!K54-'3.2.2'!K54</f>
        <v>0</v>
      </c>
    </row>
    <row r="55" spans="1:11" ht="17.100000000000001" customHeight="1">
      <c r="A55" s="46">
        <v>50</v>
      </c>
      <c r="B55" s="47" t="s">
        <v>116</v>
      </c>
      <c r="C55" s="48"/>
      <c r="D55" s="49" t="s">
        <v>207</v>
      </c>
      <c r="E55" s="58">
        <f>'3.1.2'!E55-'3.2.2'!E55</f>
        <v>0.47899999999999998</v>
      </c>
      <c r="F55" s="58">
        <f>'3.1.2'!F55-'3.2.2'!F55</f>
        <v>0.55400000000000005</v>
      </c>
      <c r="G55" s="58">
        <f>'3.1.2'!G55-'3.2.2'!G55</f>
        <v>0.63800000000000001</v>
      </c>
      <c r="H55" s="58">
        <f>'3.1.2'!H55-'3.2.2'!H55</f>
        <v>0.76600000000000001</v>
      </c>
      <c r="I55" s="58">
        <f>'3.1.2'!I55-'3.2.2'!I55</f>
        <v>0.871</v>
      </c>
      <c r="J55" s="58">
        <f>'3.1.2'!J55-'3.2.2'!J55</f>
        <v>0.96699999999999997</v>
      </c>
      <c r="K55" s="58">
        <f>'3.1.2'!K55-'3.2.2'!K55</f>
        <v>1.087</v>
      </c>
    </row>
    <row r="56" spans="1:11" ht="24.95" customHeight="1">
      <c r="A56" s="46">
        <v>51</v>
      </c>
      <c r="B56" s="47" t="s">
        <v>117</v>
      </c>
      <c r="C56" s="48"/>
      <c r="D56" s="49" t="s">
        <v>208</v>
      </c>
      <c r="E56" s="58">
        <f t="shared" ref="E56:K56" si="13">E57+E60+E61</f>
        <v>-2.5999999999999999E-2</v>
      </c>
      <c r="F56" s="58">
        <f t="shared" si="13"/>
        <v>-2.9000000000000001E-2</v>
      </c>
      <c r="G56" s="58">
        <f t="shared" si="13"/>
        <v>-2.5999999999999999E-2</v>
      </c>
      <c r="H56" s="58">
        <f t="shared" si="13"/>
        <v>-2.7E-2</v>
      </c>
      <c r="I56" s="58">
        <f t="shared" si="13"/>
        <v>-2.7E-2</v>
      </c>
      <c r="J56" s="58">
        <f t="shared" si="13"/>
        <v>-2.8000000000000001E-2</v>
      </c>
      <c r="K56" s="58">
        <f t="shared" si="13"/>
        <v>-2.9000000000000001E-2</v>
      </c>
    </row>
    <row r="57" spans="1:11" ht="17.100000000000001" customHeight="1">
      <c r="A57" s="46">
        <v>52</v>
      </c>
      <c r="B57" s="47" t="s">
        <v>209</v>
      </c>
      <c r="C57" s="48"/>
      <c r="D57" s="49" t="s">
        <v>210</v>
      </c>
      <c r="E57" s="58">
        <f t="shared" ref="E57:K57" si="14">SUM(E58:E59)</f>
        <v>-2.5999999999999999E-2</v>
      </c>
      <c r="F57" s="58">
        <f t="shared" si="14"/>
        <v>-2.9000000000000001E-2</v>
      </c>
      <c r="G57" s="58">
        <f t="shared" si="14"/>
        <v>-2.5999999999999999E-2</v>
      </c>
      <c r="H57" s="58">
        <f t="shared" si="14"/>
        <v>-2.7E-2</v>
      </c>
      <c r="I57" s="58">
        <f t="shared" si="14"/>
        <v>-2.7E-2</v>
      </c>
      <c r="J57" s="58">
        <f t="shared" si="14"/>
        <v>-2.8000000000000001E-2</v>
      </c>
      <c r="K57" s="58">
        <f t="shared" si="14"/>
        <v>-2.9000000000000001E-2</v>
      </c>
    </row>
    <row r="58" spans="1:11" ht="12" customHeight="1">
      <c r="A58" s="46">
        <v>53</v>
      </c>
      <c r="B58" s="47" t="s">
        <v>211</v>
      </c>
      <c r="C58" s="48"/>
      <c r="D58" s="49" t="s">
        <v>212</v>
      </c>
      <c r="E58" s="58">
        <f>'3.1.2'!E58-'3.2.2'!E58</f>
        <v>0</v>
      </c>
      <c r="F58" s="58">
        <f>'3.1.2'!F58-'3.2.2'!F58</f>
        <v>0</v>
      </c>
      <c r="G58" s="58">
        <f>'3.1.2'!G58-'3.2.2'!G58</f>
        <v>0</v>
      </c>
      <c r="H58" s="58">
        <f>'3.1.2'!H58-'3.2.2'!H58</f>
        <v>0</v>
      </c>
      <c r="I58" s="58">
        <f>'3.1.2'!I58-'3.2.2'!I58</f>
        <v>0</v>
      </c>
      <c r="J58" s="58">
        <f>'3.1.2'!J58-'3.2.2'!J58</f>
        <v>0</v>
      </c>
      <c r="K58" s="58">
        <f>'3.1.2'!K58-'3.2.2'!K58</f>
        <v>0</v>
      </c>
    </row>
    <row r="59" spans="1:11" ht="12" customHeight="1">
      <c r="A59" s="46">
        <v>54</v>
      </c>
      <c r="B59" s="47" t="s">
        <v>213</v>
      </c>
      <c r="C59" s="48"/>
      <c r="D59" s="49" t="s">
        <v>214</v>
      </c>
      <c r="E59" s="58">
        <f>'3.1.2'!E59-'3.2.2'!E59</f>
        <v>-2.5999999999999999E-2</v>
      </c>
      <c r="F59" s="58">
        <f>'3.1.2'!F59-'3.2.2'!F59</f>
        <v>-2.9000000000000001E-2</v>
      </c>
      <c r="G59" s="58">
        <f>'3.1.2'!G59-'3.2.2'!G59</f>
        <v>-2.5999999999999999E-2</v>
      </c>
      <c r="H59" s="58">
        <f>'3.1.2'!H59-'3.2.2'!H59</f>
        <v>-2.7E-2</v>
      </c>
      <c r="I59" s="58">
        <f>'3.1.2'!I59-'3.2.2'!I59</f>
        <v>-2.7E-2</v>
      </c>
      <c r="J59" s="58">
        <f>'3.1.2'!J59-'3.2.2'!J59</f>
        <v>-2.8000000000000001E-2</v>
      </c>
      <c r="K59" s="58">
        <f>'3.1.2'!K59-'3.2.2'!K59</f>
        <v>-2.9000000000000001E-2</v>
      </c>
    </row>
    <row r="60" spans="1:11" ht="12" customHeight="1">
      <c r="A60" s="46">
        <v>55</v>
      </c>
      <c r="B60" s="47" t="s">
        <v>310</v>
      </c>
      <c r="C60" s="48"/>
      <c r="D60" s="49" t="s">
        <v>215</v>
      </c>
      <c r="E60" s="58">
        <f>'3.1.2'!E60-'3.2.2'!E60</f>
        <v>0</v>
      </c>
      <c r="F60" s="58">
        <f>'3.1.2'!F60-'3.2.2'!F60</f>
        <v>0</v>
      </c>
      <c r="G60" s="58">
        <f>'3.1.2'!G60-'3.2.2'!G60</f>
        <v>0</v>
      </c>
      <c r="H60" s="58">
        <f>'3.1.2'!H60-'3.2.2'!H60</f>
        <v>0</v>
      </c>
      <c r="I60" s="58">
        <f>'3.1.2'!I60-'3.2.2'!I60</f>
        <v>0</v>
      </c>
      <c r="J60" s="58">
        <f>'3.1.2'!J60-'3.2.2'!J60</f>
        <v>0</v>
      </c>
      <c r="K60" s="58">
        <f>'3.1.2'!K60-'3.2.2'!K60</f>
        <v>0</v>
      </c>
    </row>
    <row r="61" spans="1:11" ht="12" customHeight="1">
      <c r="A61" s="46">
        <v>56</v>
      </c>
      <c r="B61" s="47" t="s">
        <v>216</v>
      </c>
      <c r="C61" s="48"/>
      <c r="D61" s="49" t="s">
        <v>217</v>
      </c>
      <c r="E61" s="58">
        <f>'3.1.2'!E61-'3.2.2'!E61</f>
        <v>0</v>
      </c>
      <c r="F61" s="58">
        <f>'3.1.2'!F61-'3.2.2'!F61</f>
        <v>0</v>
      </c>
      <c r="G61" s="58">
        <f>'3.1.2'!G61-'3.2.2'!G61</f>
        <v>0</v>
      </c>
      <c r="H61" s="58">
        <f>'3.1.2'!H61-'3.2.2'!H61</f>
        <v>0</v>
      </c>
      <c r="I61" s="58">
        <f>'3.1.2'!I61-'3.2.2'!I61</f>
        <v>0</v>
      </c>
      <c r="J61" s="58">
        <f>'3.1.2'!J61-'3.2.2'!J61</f>
        <v>0</v>
      </c>
      <c r="K61" s="58">
        <f>'3.1.2'!K61-'3.2.2'!K61</f>
        <v>0</v>
      </c>
    </row>
    <row r="62" spans="1:11" ht="17.100000000000001" customHeight="1">
      <c r="A62" s="46">
        <v>57</v>
      </c>
      <c r="B62" s="47" t="s">
        <v>118</v>
      </c>
      <c r="C62" s="48"/>
      <c r="D62" s="49" t="s">
        <v>218</v>
      </c>
      <c r="E62" s="58">
        <f t="shared" ref="E62:K62" si="15">SUM(E63:E65)</f>
        <v>10.885</v>
      </c>
      <c r="F62" s="58">
        <f t="shared" si="15"/>
        <v>10.587999999999999</v>
      </c>
      <c r="G62" s="58">
        <f t="shared" si="15"/>
        <v>11.132</v>
      </c>
      <c r="H62" s="58">
        <f t="shared" si="15"/>
        <v>11.545999999999999</v>
      </c>
      <c r="I62" s="58">
        <f t="shared" si="15"/>
        <v>11.978999999999999</v>
      </c>
      <c r="J62" s="58">
        <f t="shared" si="15"/>
        <v>13.073</v>
      </c>
      <c r="K62" s="58">
        <f t="shared" si="15"/>
        <v>12.827999999999999</v>
      </c>
    </row>
    <row r="63" spans="1:11" ht="17.100000000000001" customHeight="1">
      <c r="A63" s="46">
        <v>58</v>
      </c>
      <c r="B63" s="47" t="s">
        <v>219</v>
      </c>
      <c r="C63" s="48"/>
      <c r="D63" s="49" t="s">
        <v>220</v>
      </c>
      <c r="E63" s="58">
        <f>'3.1.2'!E63-'3.2.2'!E63</f>
        <v>0</v>
      </c>
      <c r="F63" s="58">
        <f>'3.1.2'!F63-'3.2.2'!F63</f>
        <v>0</v>
      </c>
      <c r="G63" s="58">
        <f>'3.1.2'!G63-'3.2.2'!G63</f>
        <v>0</v>
      </c>
      <c r="H63" s="58">
        <f>'3.1.2'!H63-'3.2.2'!H63</f>
        <v>0</v>
      </c>
      <c r="I63" s="58">
        <f>'3.1.2'!I63-'3.2.2'!I63</f>
        <v>0</v>
      </c>
      <c r="J63" s="58">
        <f>'3.1.2'!J63-'3.2.2'!J63</f>
        <v>0</v>
      </c>
      <c r="K63" s="58">
        <f>'3.1.2'!K63-'3.2.2'!K63</f>
        <v>0</v>
      </c>
    </row>
    <row r="64" spans="1:11" ht="12" customHeight="1">
      <c r="A64" s="46">
        <v>59</v>
      </c>
      <c r="B64" s="47" t="s">
        <v>221</v>
      </c>
      <c r="C64" s="48"/>
      <c r="D64" s="49" t="s">
        <v>222</v>
      </c>
      <c r="E64" s="58">
        <f>'3.1.2'!E64-'3.2.2'!E64</f>
        <v>10.885</v>
      </c>
      <c r="F64" s="58">
        <f>'3.1.2'!F64-'3.2.2'!F64</f>
        <v>10.587999999999999</v>
      </c>
      <c r="G64" s="58">
        <f>'3.1.2'!G64-'3.2.2'!G64</f>
        <v>11.132</v>
      </c>
      <c r="H64" s="58">
        <f>'3.1.2'!H64-'3.2.2'!H64</f>
        <v>11.545999999999999</v>
      </c>
      <c r="I64" s="58">
        <f>'3.1.2'!I64-'3.2.2'!I64</f>
        <v>11.978999999999999</v>
      </c>
      <c r="J64" s="58">
        <f>'3.1.2'!J64-'3.2.2'!J64</f>
        <v>13.073</v>
      </c>
      <c r="K64" s="58">
        <f>'3.1.2'!K64-'3.2.2'!K64</f>
        <v>12.827999999999999</v>
      </c>
    </row>
    <row r="65" spans="1:11" ht="12" customHeight="1">
      <c r="A65" s="46">
        <v>60</v>
      </c>
      <c r="B65" s="47" t="s">
        <v>223</v>
      </c>
      <c r="C65" s="48"/>
      <c r="D65" s="49" t="s">
        <v>224</v>
      </c>
      <c r="E65" s="58">
        <f>'3.1.2'!E65-'3.2.2'!E65</f>
        <v>0</v>
      </c>
      <c r="F65" s="58">
        <f>'3.1.2'!F65-'3.2.2'!F65</f>
        <v>0</v>
      </c>
      <c r="G65" s="58">
        <f>'3.1.2'!G65-'3.2.2'!G65</f>
        <v>0</v>
      </c>
      <c r="H65" s="58">
        <f>'3.1.2'!H65-'3.2.2'!H65</f>
        <v>0</v>
      </c>
      <c r="I65" s="58">
        <f>'3.1.2'!I65-'3.2.2'!I65</f>
        <v>0</v>
      </c>
      <c r="J65" s="58">
        <f>'3.1.2'!J65-'3.2.2'!J65</f>
        <v>0</v>
      </c>
      <c r="K65" s="58">
        <f>'3.1.2'!K65-'3.2.2'!K65</f>
        <v>0</v>
      </c>
    </row>
    <row r="66" spans="1:11" ht="12" customHeight="1">
      <c r="A66" s="46">
        <v>61</v>
      </c>
      <c r="B66" s="47" t="s">
        <v>119</v>
      </c>
      <c r="C66" s="48"/>
      <c r="D66" s="49" t="s">
        <v>25</v>
      </c>
      <c r="E66" s="58">
        <f>'3.1.2'!E66-'3.2.2'!E66</f>
        <v>8.5000000000000006E-2</v>
      </c>
      <c r="F66" s="58">
        <f>'3.1.2'!F66-'3.2.2'!F66</f>
        <v>8.7999999999999995E-2</v>
      </c>
      <c r="G66" s="58">
        <f>'3.1.2'!G66-'3.2.2'!G66</f>
        <v>9.5000000000000001E-2</v>
      </c>
      <c r="H66" s="58">
        <f>'3.1.2'!H66-'3.2.2'!H66</f>
        <v>0.10199999999999999</v>
      </c>
      <c r="I66" s="58">
        <f>'3.1.2'!I66-'3.2.2'!I66</f>
        <v>0.105</v>
      </c>
      <c r="J66" s="58">
        <f>'3.1.2'!J66-'3.2.2'!J66</f>
        <v>0.113</v>
      </c>
      <c r="K66" s="58">
        <f>'3.1.2'!K66-'3.2.2'!K66</f>
        <v>0.12</v>
      </c>
    </row>
    <row r="67" spans="1:11" ht="12" customHeight="1">
      <c r="A67" s="46">
        <v>62</v>
      </c>
      <c r="B67" s="47" t="s">
        <v>225</v>
      </c>
      <c r="C67" s="48"/>
      <c r="D67" s="50" t="s">
        <v>226</v>
      </c>
      <c r="E67" s="58">
        <f t="shared" ref="E67:K67" si="16">E68+E76</f>
        <v>4.8499999999999996</v>
      </c>
      <c r="F67" s="58">
        <f t="shared" si="16"/>
        <v>5.2910000000000004</v>
      </c>
      <c r="G67" s="58">
        <f t="shared" si="16"/>
        <v>6.3659999999999997</v>
      </c>
      <c r="H67" s="58">
        <f t="shared" si="16"/>
        <v>7.3890000000000002</v>
      </c>
      <c r="I67" s="58">
        <f t="shared" si="16"/>
        <v>8.3949999999999996</v>
      </c>
      <c r="J67" s="58">
        <f t="shared" si="16"/>
        <v>9.3390000000000004</v>
      </c>
      <c r="K67" s="58">
        <f t="shared" si="16"/>
        <v>11.247999999999999</v>
      </c>
    </row>
    <row r="68" spans="1:11" ht="12" customHeight="1">
      <c r="A68" s="46">
        <v>63</v>
      </c>
      <c r="B68" s="47" t="s">
        <v>120</v>
      </c>
      <c r="C68" s="48"/>
      <c r="D68" s="49" t="s">
        <v>227</v>
      </c>
      <c r="E68" s="58">
        <f t="shared" ref="E68:K68" si="17">E69+E72+E73</f>
        <v>4.8499999999999996</v>
      </c>
      <c r="F68" s="58">
        <f t="shared" si="17"/>
        <v>5.2910000000000004</v>
      </c>
      <c r="G68" s="58">
        <f t="shared" si="17"/>
        <v>6.3659999999999997</v>
      </c>
      <c r="H68" s="58">
        <f t="shared" si="17"/>
        <v>7.3890000000000002</v>
      </c>
      <c r="I68" s="58">
        <f t="shared" si="17"/>
        <v>8.3949999999999996</v>
      </c>
      <c r="J68" s="58">
        <f t="shared" si="17"/>
        <v>9.3390000000000004</v>
      </c>
      <c r="K68" s="58">
        <f t="shared" si="17"/>
        <v>11.247999999999999</v>
      </c>
    </row>
    <row r="69" spans="1:11" ht="17.100000000000001" customHeight="1">
      <c r="A69" s="46">
        <v>64</v>
      </c>
      <c r="B69" s="47" t="s">
        <v>228</v>
      </c>
      <c r="C69" s="48"/>
      <c r="D69" s="49" t="s">
        <v>229</v>
      </c>
      <c r="E69" s="58">
        <f t="shared" ref="E69:K69" si="18">SUM(E70:E71)</f>
        <v>4.8499999999999996</v>
      </c>
      <c r="F69" s="58">
        <f t="shared" si="18"/>
        <v>5.2910000000000004</v>
      </c>
      <c r="G69" s="58">
        <f t="shared" si="18"/>
        <v>6.3659999999999997</v>
      </c>
      <c r="H69" s="58">
        <f t="shared" si="18"/>
        <v>7.3890000000000002</v>
      </c>
      <c r="I69" s="58">
        <f t="shared" si="18"/>
        <v>8.3949999999999996</v>
      </c>
      <c r="J69" s="58">
        <f t="shared" si="18"/>
        <v>9.3390000000000004</v>
      </c>
      <c r="K69" s="58">
        <f t="shared" si="18"/>
        <v>11.247999999999999</v>
      </c>
    </row>
    <row r="70" spans="1:11" ht="12" customHeight="1">
      <c r="A70" s="46">
        <v>65</v>
      </c>
      <c r="B70" s="47" t="s">
        <v>230</v>
      </c>
      <c r="C70" s="48"/>
      <c r="D70" s="49" t="s">
        <v>231</v>
      </c>
      <c r="E70" s="58">
        <f>'3.1.2'!E70-'3.2.2'!E70</f>
        <v>4.8499999999999996</v>
      </c>
      <c r="F70" s="58">
        <f>'3.1.2'!F70-'3.2.2'!F70</f>
        <v>5.2910000000000004</v>
      </c>
      <c r="G70" s="58">
        <f>'3.1.2'!G70-'3.2.2'!G70</f>
        <v>6.3659999999999997</v>
      </c>
      <c r="H70" s="58">
        <f>'3.1.2'!H70-'3.2.2'!H70</f>
        <v>7.3890000000000002</v>
      </c>
      <c r="I70" s="58">
        <f>'3.1.2'!I70-'3.2.2'!I70</f>
        <v>8.3949999999999996</v>
      </c>
      <c r="J70" s="58">
        <f>'3.1.2'!J70-'3.2.2'!J70</f>
        <v>9.3390000000000004</v>
      </c>
      <c r="K70" s="58">
        <f>'3.1.2'!K70-'3.2.2'!K70</f>
        <v>11.247999999999999</v>
      </c>
    </row>
    <row r="71" spans="1:11" ht="12" customHeight="1">
      <c r="A71" s="46">
        <v>66</v>
      </c>
      <c r="B71" s="47" t="s">
        <v>232</v>
      </c>
      <c r="C71" s="48"/>
      <c r="D71" s="49" t="s">
        <v>233</v>
      </c>
      <c r="E71" s="58">
        <f>'3.1.2'!E71-'3.2.2'!E71</f>
        <v>0</v>
      </c>
      <c r="F71" s="58">
        <f>'3.1.2'!F71-'3.2.2'!F71</f>
        <v>0</v>
      </c>
      <c r="G71" s="58">
        <f>'3.1.2'!G71-'3.2.2'!G71</f>
        <v>0</v>
      </c>
      <c r="H71" s="58">
        <f>'3.1.2'!H71-'3.2.2'!H71</f>
        <v>0</v>
      </c>
      <c r="I71" s="58">
        <f>'3.1.2'!I71-'3.2.2'!I71</f>
        <v>0</v>
      </c>
      <c r="J71" s="58">
        <f>'3.1.2'!J71-'3.2.2'!J71</f>
        <v>0</v>
      </c>
      <c r="K71" s="58">
        <f>'3.1.2'!K71-'3.2.2'!K71</f>
        <v>0</v>
      </c>
    </row>
    <row r="72" spans="1:11" ht="12" customHeight="1">
      <c r="A72" s="46">
        <v>67</v>
      </c>
      <c r="B72" s="47" t="s">
        <v>234</v>
      </c>
      <c r="C72" s="48"/>
      <c r="D72" s="49" t="s">
        <v>235</v>
      </c>
      <c r="E72" s="58">
        <f>'3.1.2'!E72-'3.2.2'!E72</f>
        <v>0</v>
      </c>
      <c r="F72" s="58">
        <f>'3.1.2'!F72-'3.2.2'!F72</f>
        <v>0</v>
      </c>
      <c r="G72" s="58">
        <f>'3.1.2'!G72-'3.2.2'!G72</f>
        <v>0</v>
      </c>
      <c r="H72" s="58">
        <f>'3.1.2'!H72-'3.2.2'!H72</f>
        <v>0</v>
      </c>
      <c r="I72" s="58">
        <f>'3.1.2'!I72-'3.2.2'!I72</f>
        <v>0</v>
      </c>
      <c r="J72" s="58">
        <f>'3.1.2'!J72-'3.2.2'!J72</f>
        <v>0</v>
      </c>
      <c r="K72" s="58">
        <f>'3.1.2'!K72-'3.2.2'!K72</f>
        <v>0</v>
      </c>
    </row>
    <row r="73" spans="1:11" ht="12" customHeight="1">
      <c r="A73" s="46">
        <v>68</v>
      </c>
      <c r="B73" s="47" t="s">
        <v>236</v>
      </c>
      <c r="C73" s="48"/>
      <c r="D73" s="49" t="s">
        <v>237</v>
      </c>
      <c r="E73" s="58">
        <f t="shared" ref="E73:K73" si="19">SUM(E74:E75)</f>
        <v>0</v>
      </c>
      <c r="F73" s="58">
        <f t="shared" si="19"/>
        <v>0</v>
      </c>
      <c r="G73" s="58">
        <f t="shared" si="19"/>
        <v>0</v>
      </c>
      <c r="H73" s="58">
        <f t="shared" si="19"/>
        <v>0</v>
      </c>
      <c r="I73" s="58">
        <f t="shared" si="19"/>
        <v>0</v>
      </c>
      <c r="J73" s="58">
        <f t="shared" si="19"/>
        <v>0</v>
      </c>
      <c r="K73" s="58">
        <f t="shared" si="19"/>
        <v>0</v>
      </c>
    </row>
    <row r="74" spans="1:11" ht="17.100000000000001" customHeight="1">
      <c r="A74" s="46">
        <v>69</v>
      </c>
      <c r="B74" s="47" t="s">
        <v>238</v>
      </c>
      <c r="C74" s="48"/>
      <c r="D74" s="49" t="s">
        <v>239</v>
      </c>
      <c r="E74" s="58">
        <f>'3.1.2'!E74-'3.2.2'!E74</f>
        <v>0</v>
      </c>
      <c r="F74" s="58">
        <f>'3.1.2'!F74-'3.2.2'!F74</f>
        <v>0</v>
      </c>
      <c r="G74" s="58">
        <f>'3.1.2'!G74-'3.2.2'!G74</f>
        <v>0</v>
      </c>
      <c r="H74" s="58">
        <f>'3.1.2'!H74-'3.2.2'!H74</f>
        <v>0</v>
      </c>
      <c r="I74" s="58">
        <f>'3.1.2'!I74-'3.2.2'!I74</f>
        <v>0</v>
      </c>
      <c r="J74" s="58">
        <f>'3.1.2'!J74-'3.2.2'!J74</f>
        <v>0</v>
      </c>
      <c r="K74" s="58">
        <f>'3.1.2'!K74-'3.2.2'!K74</f>
        <v>0</v>
      </c>
    </row>
    <row r="75" spans="1:11" ht="12" customHeight="1">
      <c r="A75" s="46">
        <v>70</v>
      </c>
      <c r="B75" s="47" t="s">
        <v>240</v>
      </c>
      <c r="C75" s="48"/>
      <c r="D75" s="49" t="s">
        <v>241</v>
      </c>
      <c r="E75" s="58">
        <f>'3.1.2'!E75-'3.2.2'!E75</f>
        <v>0</v>
      </c>
      <c r="F75" s="58">
        <f>'3.1.2'!F75-'3.2.2'!F75</f>
        <v>0</v>
      </c>
      <c r="G75" s="58">
        <f>'3.1.2'!G75-'3.2.2'!G75</f>
        <v>0</v>
      </c>
      <c r="H75" s="58">
        <f>'3.1.2'!H75-'3.2.2'!H75</f>
        <v>0</v>
      </c>
      <c r="I75" s="58">
        <f>'3.1.2'!I75-'3.2.2'!I75</f>
        <v>0</v>
      </c>
      <c r="J75" s="58">
        <f>'3.1.2'!J75-'3.2.2'!J75</f>
        <v>0</v>
      </c>
      <c r="K75" s="58">
        <f>'3.1.2'!K75-'3.2.2'!K75</f>
        <v>0</v>
      </c>
    </row>
    <row r="76" spans="1:11" ht="12" customHeight="1">
      <c r="A76" s="46">
        <v>71</v>
      </c>
      <c r="B76" s="47" t="s">
        <v>121</v>
      </c>
      <c r="C76" s="48"/>
      <c r="D76" s="49" t="s">
        <v>242</v>
      </c>
      <c r="E76" s="58">
        <f t="shared" ref="E76:K76" si="20">SUM(E77:E80)</f>
        <v>0</v>
      </c>
      <c r="F76" s="58">
        <f t="shared" si="20"/>
        <v>0</v>
      </c>
      <c r="G76" s="58">
        <f t="shared" si="20"/>
        <v>0</v>
      </c>
      <c r="H76" s="58">
        <f t="shared" si="20"/>
        <v>0</v>
      </c>
      <c r="I76" s="58">
        <f t="shared" si="20"/>
        <v>0</v>
      </c>
      <c r="J76" s="58">
        <f t="shared" si="20"/>
        <v>0</v>
      </c>
      <c r="K76" s="58">
        <f t="shared" si="20"/>
        <v>0</v>
      </c>
    </row>
    <row r="77" spans="1:11" ht="12" customHeight="1">
      <c r="A77" s="46">
        <v>72</v>
      </c>
      <c r="B77" s="47">
        <v>77</v>
      </c>
      <c r="C77" s="48"/>
      <c r="D77" s="49" t="s">
        <v>243</v>
      </c>
      <c r="E77" s="58">
        <f>'3.1.2'!E77-'3.2.2'!E77</f>
        <v>0</v>
      </c>
      <c r="F77" s="58">
        <f>'3.1.2'!F77-'3.2.2'!F77</f>
        <v>0</v>
      </c>
      <c r="G77" s="58">
        <f>'3.1.2'!G77-'3.2.2'!G77</f>
        <v>0</v>
      </c>
      <c r="H77" s="58">
        <f>'3.1.2'!H77-'3.2.2'!H77</f>
        <v>0</v>
      </c>
      <c r="I77" s="58">
        <f>'3.1.2'!I77-'3.2.2'!I77</f>
        <v>0</v>
      </c>
      <c r="J77" s="58">
        <f>'3.1.2'!J77-'3.2.2'!J77</f>
        <v>0</v>
      </c>
      <c r="K77" s="58">
        <f>'3.1.2'!K77-'3.2.2'!K77</f>
        <v>0</v>
      </c>
    </row>
    <row r="78" spans="1:11" ht="12" customHeight="1">
      <c r="A78" s="46">
        <v>73</v>
      </c>
      <c r="B78" s="47">
        <v>78</v>
      </c>
      <c r="C78" s="48"/>
      <c r="D78" s="49" t="s">
        <v>244</v>
      </c>
      <c r="E78" s="58">
        <f>'3.1.2'!E78-'3.2.2'!E78</f>
        <v>0</v>
      </c>
      <c r="F78" s="58">
        <f>'3.1.2'!F78-'3.2.2'!F78</f>
        <v>0</v>
      </c>
      <c r="G78" s="58">
        <f>'3.1.2'!G78-'3.2.2'!G78</f>
        <v>0</v>
      </c>
      <c r="H78" s="58">
        <f>'3.1.2'!H78-'3.2.2'!H78</f>
        <v>0</v>
      </c>
      <c r="I78" s="58">
        <f>'3.1.2'!I78-'3.2.2'!I78</f>
        <v>0</v>
      </c>
      <c r="J78" s="58">
        <f>'3.1.2'!J78-'3.2.2'!J78</f>
        <v>0</v>
      </c>
      <c r="K78" s="58">
        <f>'3.1.2'!K78-'3.2.2'!K78</f>
        <v>0</v>
      </c>
    </row>
    <row r="79" spans="1:11" ht="12" customHeight="1">
      <c r="A79" s="46">
        <v>74</v>
      </c>
      <c r="B79" s="47" t="s">
        <v>245</v>
      </c>
      <c r="C79" s="48"/>
      <c r="D79" s="49" t="s">
        <v>246</v>
      </c>
      <c r="E79" s="58">
        <f>'3.1.2'!E79-'3.2.2'!E79</f>
        <v>0</v>
      </c>
      <c r="F79" s="58">
        <f>'3.1.2'!F79-'3.2.2'!F79</f>
        <v>0</v>
      </c>
      <c r="G79" s="58">
        <f>'3.1.2'!G79-'3.2.2'!G79</f>
        <v>0</v>
      </c>
      <c r="H79" s="58">
        <f>'3.1.2'!H79-'3.2.2'!H79</f>
        <v>0</v>
      </c>
      <c r="I79" s="58">
        <f>'3.1.2'!I79-'3.2.2'!I79</f>
        <v>0</v>
      </c>
      <c r="J79" s="58">
        <f>'3.1.2'!J79-'3.2.2'!J79</f>
        <v>0</v>
      </c>
      <c r="K79" s="58">
        <f>'3.1.2'!K79-'3.2.2'!K79</f>
        <v>0</v>
      </c>
    </row>
    <row r="80" spans="1:11" ht="17.100000000000001" customHeight="1">
      <c r="A80" s="46">
        <v>75</v>
      </c>
      <c r="B80" s="47" t="s">
        <v>247</v>
      </c>
      <c r="C80" s="48"/>
      <c r="D80" s="50" t="s">
        <v>248</v>
      </c>
      <c r="E80" s="58">
        <f>'3.1.2'!E80-'3.2.2'!E80</f>
        <v>0</v>
      </c>
      <c r="F80" s="58">
        <f>'3.1.2'!F80-'3.2.2'!F80</f>
        <v>0</v>
      </c>
      <c r="G80" s="58">
        <f>'3.1.2'!G80-'3.2.2'!G80</f>
        <v>0</v>
      </c>
      <c r="H80" s="58">
        <f>'3.1.2'!H80-'3.2.2'!H80</f>
        <v>0</v>
      </c>
      <c r="I80" s="58">
        <f>'3.1.2'!I80-'3.2.2'!I80</f>
        <v>0</v>
      </c>
      <c r="J80" s="58">
        <f>'3.1.2'!J80-'3.2.2'!J80</f>
        <v>0</v>
      </c>
      <c r="K80" s="58">
        <f>'3.1.2'!K80-'3.2.2'!K80</f>
        <v>0</v>
      </c>
    </row>
    <row r="81" spans="1:11" ht="12" customHeight="1">
      <c r="A81" s="46">
        <v>76</v>
      </c>
      <c r="B81" s="47" t="s">
        <v>249</v>
      </c>
      <c r="C81" s="48"/>
      <c r="D81" s="50" t="s">
        <v>250</v>
      </c>
      <c r="E81" s="58">
        <f t="shared" ref="E81:K81" si="21">E82+E83+E84</f>
        <v>0</v>
      </c>
      <c r="F81" s="58">
        <f t="shared" si="21"/>
        <v>0</v>
      </c>
      <c r="G81" s="58">
        <f t="shared" si="21"/>
        <v>0</v>
      </c>
      <c r="H81" s="58">
        <f t="shared" si="21"/>
        <v>0</v>
      </c>
      <c r="I81" s="58">
        <f t="shared" si="21"/>
        <v>0</v>
      </c>
      <c r="J81" s="58">
        <f t="shared" si="21"/>
        <v>0</v>
      </c>
      <c r="K81" s="58">
        <f t="shared" si="21"/>
        <v>0</v>
      </c>
    </row>
    <row r="82" spans="1:11" ht="17.100000000000001" customHeight="1">
      <c r="A82" s="46">
        <v>77</v>
      </c>
      <c r="B82" s="47" t="s">
        <v>122</v>
      </c>
      <c r="C82" s="48"/>
      <c r="D82" s="49" t="s">
        <v>251</v>
      </c>
      <c r="E82" s="58">
        <f>'3.1.2'!E82-'3.2.2'!E82</f>
        <v>0</v>
      </c>
      <c r="F82" s="58">
        <f>'3.1.2'!F82-'3.2.2'!F82</f>
        <v>0</v>
      </c>
      <c r="G82" s="58">
        <f>'3.1.2'!G82-'3.2.2'!G82</f>
        <v>0</v>
      </c>
      <c r="H82" s="58">
        <f>'3.1.2'!H82-'3.2.2'!H82</f>
        <v>0</v>
      </c>
      <c r="I82" s="58">
        <f>'3.1.2'!I82-'3.2.2'!I82</f>
        <v>0</v>
      </c>
      <c r="J82" s="58">
        <f>'3.1.2'!J82-'3.2.2'!J82</f>
        <v>0</v>
      </c>
      <c r="K82" s="58">
        <f>'3.1.2'!K82-'3.2.2'!K82</f>
        <v>0</v>
      </c>
    </row>
    <row r="83" spans="1:11" ht="17.100000000000001" customHeight="1">
      <c r="A83" s="46">
        <v>78</v>
      </c>
      <c r="B83" s="47" t="s">
        <v>123</v>
      </c>
      <c r="C83" s="48"/>
      <c r="D83" s="49" t="s">
        <v>252</v>
      </c>
      <c r="E83" s="58">
        <f>'3.1.2'!E83-'3.2.2'!E83</f>
        <v>0</v>
      </c>
      <c r="F83" s="58">
        <f>'3.1.2'!F83-'3.2.2'!F83</f>
        <v>0</v>
      </c>
      <c r="G83" s="58">
        <f>'3.1.2'!G83-'3.2.2'!G83</f>
        <v>0</v>
      </c>
      <c r="H83" s="58">
        <f>'3.1.2'!H83-'3.2.2'!H83</f>
        <v>0</v>
      </c>
      <c r="I83" s="58">
        <f>'3.1.2'!I83-'3.2.2'!I83</f>
        <v>0</v>
      </c>
      <c r="J83" s="58">
        <f>'3.1.2'!J83-'3.2.2'!J83</f>
        <v>0</v>
      </c>
      <c r="K83" s="58">
        <f>'3.1.2'!K83-'3.2.2'!K83</f>
        <v>0</v>
      </c>
    </row>
    <row r="84" spans="1:11" ht="17.100000000000001" customHeight="1">
      <c r="A84" s="46">
        <v>79</v>
      </c>
      <c r="B84" s="47" t="s">
        <v>253</v>
      </c>
      <c r="C84" s="48"/>
      <c r="D84" s="49" t="s">
        <v>254</v>
      </c>
      <c r="E84" s="58">
        <f t="shared" ref="E84:K84" si="22">E85+E86</f>
        <v>0</v>
      </c>
      <c r="F84" s="58">
        <f t="shared" si="22"/>
        <v>0</v>
      </c>
      <c r="G84" s="58">
        <f t="shared" si="22"/>
        <v>0</v>
      </c>
      <c r="H84" s="58">
        <f t="shared" si="22"/>
        <v>0</v>
      </c>
      <c r="I84" s="58">
        <f t="shared" si="22"/>
        <v>0</v>
      </c>
      <c r="J84" s="58">
        <f t="shared" si="22"/>
        <v>0</v>
      </c>
      <c r="K84" s="58">
        <f t="shared" si="22"/>
        <v>0</v>
      </c>
    </row>
    <row r="85" spans="1:11" ht="12" customHeight="1">
      <c r="A85" s="46">
        <v>80</v>
      </c>
      <c r="B85" s="47" t="s">
        <v>255</v>
      </c>
      <c r="C85" s="48"/>
      <c r="D85" s="49" t="s">
        <v>256</v>
      </c>
      <c r="E85" s="58">
        <f>'3.1.2'!E85-'3.2.2'!E85</f>
        <v>0</v>
      </c>
      <c r="F85" s="58">
        <f>'3.1.2'!F85-'3.2.2'!F85</f>
        <v>0</v>
      </c>
      <c r="G85" s="58">
        <f>'3.1.2'!G85-'3.2.2'!G85</f>
        <v>0</v>
      </c>
      <c r="H85" s="58">
        <f>'3.1.2'!H85-'3.2.2'!H85</f>
        <v>0</v>
      </c>
      <c r="I85" s="58">
        <f>'3.1.2'!I85-'3.2.2'!I85</f>
        <v>0</v>
      </c>
      <c r="J85" s="58">
        <f>'3.1.2'!J85-'3.2.2'!J85</f>
        <v>0</v>
      </c>
      <c r="K85" s="58">
        <f>'3.1.2'!K85-'3.2.2'!K85</f>
        <v>0</v>
      </c>
    </row>
    <row r="86" spans="1:11" ht="12" customHeight="1">
      <c r="A86" s="46">
        <v>81</v>
      </c>
      <c r="B86" s="47" t="s">
        <v>257</v>
      </c>
      <c r="C86" s="48"/>
      <c r="D86" s="49" t="s">
        <v>258</v>
      </c>
      <c r="E86" s="58">
        <f>'3.1.2'!E86-'3.2.2'!E86</f>
        <v>0</v>
      </c>
      <c r="F86" s="58">
        <f>'3.1.2'!F86-'3.2.2'!F86</f>
        <v>0</v>
      </c>
      <c r="G86" s="58">
        <f>'3.1.2'!G86-'3.2.2'!G86</f>
        <v>0</v>
      </c>
      <c r="H86" s="58">
        <f>'3.1.2'!H86-'3.2.2'!H86</f>
        <v>0</v>
      </c>
      <c r="I86" s="58">
        <f>'3.1.2'!I86-'3.2.2'!I86</f>
        <v>0</v>
      </c>
      <c r="J86" s="58">
        <f>'3.1.2'!J86-'3.2.2'!J86</f>
        <v>0</v>
      </c>
      <c r="K86" s="58">
        <f>'3.1.2'!K86-'3.2.2'!K86</f>
        <v>0</v>
      </c>
    </row>
    <row r="87" spans="1:11" ht="12" customHeight="1">
      <c r="A87" s="46">
        <v>82</v>
      </c>
      <c r="B87" s="47" t="s">
        <v>259</v>
      </c>
      <c r="C87" s="48"/>
      <c r="D87" s="50" t="s">
        <v>56</v>
      </c>
      <c r="E87" s="58">
        <f t="shared" ref="E87:K87" si="23">E88+E91+E95</f>
        <v>1.78</v>
      </c>
      <c r="F87" s="58">
        <f t="shared" si="23"/>
        <v>1.643</v>
      </c>
      <c r="G87" s="58">
        <f t="shared" si="23"/>
        <v>1.6479999999999999</v>
      </c>
      <c r="H87" s="58">
        <f t="shared" si="23"/>
        <v>1.653</v>
      </c>
      <c r="I87" s="58">
        <f t="shared" si="23"/>
        <v>1.7989999999999999</v>
      </c>
      <c r="J87" s="58">
        <f t="shared" si="23"/>
        <v>1.8240000000000001</v>
      </c>
      <c r="K87" s="58">
        <f t="shared" si="23"/>
        <v>1.9610000000000001</v>
      </c>
    </row>
    <row r="88" spans="1:11" ht="12" customHeight="1">
      <c r="A88" s="46">
        <v>83</v>
      </c>
      <c r="B88" s="47" t="s">
        <v>260</v>
      </c>
      <c r="C88" s="48"/>
      <c r="D88" s="49" t="s">
        <v>261</v>
      </c>
      <c r="E88" s="58">
        <f t="shared" ref="E88:K88" si="24">SUM(E89:E90)</f>
        <v>1.78</v>
      </c>
      <c r="F88" s="58">
        <f t="shared" si="24"/>
        <v>1.643</v>
      </c>
      <c r="G88" s="58">
        <f t="shared" si="24"/>
        <v>1.6479999999999999</v>
      </c>
      <c r="H88" s="58">
        <f t="shared" si="24"/>
        <v>1.653</v>
      </c>
      <c r="I88" s="58">
        <f t="shared" si="24"/>
        <v>1.7989999999999999</v>
      </c>
      <c r="J88" s="58">
        <f t="shared" si="24"/>
        <v>1.8240000000000001</v>
      </c>
      <c r="K88" s="58">
        <f t="shared" si="24"/>
        <v>1.9610000000000001</v>
      </c>
    </row>
    <row r="89" spans="1:11" ht="17.100000000000001" customHeight="1">
      <c r="A89" s="46">
        <v>84</v>
      </c>
      <c r="B89" s="47" t="s">
        <v>262</v>
      </c>
      <c r="C89" s="48"/>
      <c r="D89" s="49" t="s">
        <v>263</v>
      </c>
      <c r="E89" s="58">
        <f>'3.1.2'!E89-'3.2.2'!E89</f>
        <v>1.78</v>
      </c>
      <c r="F89" s="58">
        <f>'3.1.2'!F89-'3.2.2'!F89</f>
        <v>1.643</v>
      </c>
      <c r="G89" s="58">
        <f>'3.1.2'!G89-'3.2.2'!G89</f>
        <v>1.6479999999999999</v>
      </c>
      <c r="H89" s="58">
        <f>'3.1.2'!H89-'3.2.2'!H89</f>
        <v>1.653</v>
      </c>
      <c r="I89" s="58">
        <f>'3.1.2'!I89-'3.2.2'!I89</f>
        <v>1.7989999999999999</v>
      </c>
      <c r="J89" s="58">
        <f>'3.1.2'!J89-'3.2.2'!J89</f>
        <v>1.8240000000000001</v>
      </c>
      <c r="K89" s="58">
        <f>'3.1.2'!K89-'3.2.2'!K89</f>
        <v>1.9610000000000001</v>
      </c>
    </row>
    <row r="90" spans="1:11" ht="17.100000000000001" customHeight="1">
      <c r="A90" s="46">
        <v>85</v>
      </c>
      <c r="B90" s="47">
        <v>93</v>
      </c>
      <c r="C90" s="48"/>
      <c r="D90" s="49" t="s">
        <v>264</v>
      </c>
      <c r="E90" s="58">
        <f>'3.1.2'!E90-'3.2.2'!E90</f>
        <v>0</v>
      </c>
      <c r="F90" s="58">
        <f>'3.1.2'!F90-'3.2.2'!F90</f>
        <v>0</v>
      </c>
      <c r="G90" s="58">
        <f>'3.1.2'!G90-'3.2.2'!G90</f>
        <v>0</v>
      </c>
      <c r="H90" s="58">
        <f>'3.1.2'!H90-'3.2.2'!H90</f>
        <v>0</v>
      </c>
      <c r="I90" s="58">
        <f>'3.1.2'!I90-'3.2.2'!I90</f>
        <v>0</v>
      </c>
      <c r="J90" s="58">
        <f>'3.1.2'!J90-'3.2.2'!J90</f>
        <v>0</v>
      </c>
      <c r="K90" s="58">
        <f>'3.1.2'!K90-'3.2.2'!K90</f>
        <v>0</v>
      </c>
    </row>
    <row r="91" spans="1:11" ht="16.5" customHeight="1">
      <c r="A91" s="46">
        <v>86</v>
      </c>
      <c r="B91" s="47" t="s">
        <v>265</v>
      </c>
      <c r="C91" s="48"/>
      <c r="D91" s="51" t="s">
        <v>266</v>
      </c>
      <c r="E91" s="58">
        <f t="shared" ref="E91:K91" si="25">SUM(E92:E94)</f>
        <v>0</v>
      </c>
      <c r="F91" s="58">
        <f t="shared" si="25"/>
        <v>0</v>
      </c>
      <c r="G91" s="58">
        <f t="shared" si="25"/>
        <v>0</v>
      </c>
      <c r="H91" s="58">
        <f t="shared" si="25"/>
        <v>0</v>
      </c>
      <c r="I91" s="58">
        <f t="shared" si="25"/>
        <v>0</v>
      </c>
      <c r="J91" s="58">
        <f t="shared" si="25"/>
        <v>0</v>
      </c>
      <c r="K91" s="58">
        <f t="shared" si="25"/>
        <v>0</v>
      </c>
    </row>
    <row r="92" spans="1:11" ht="17.100000000000001" customHeight="1">
      <c r="A92" s="46">
        <v>87</v>
      </c>
      <c r="B92" s="47" t="s">
        <v>267</v>
      </c>
      <c r="C92" s="48"/>
      <c r="D92" s="49" t="s">
        <v>268</v>
      </c>
      <c r="E92" s="58">
        <f>'3.1.2'!E92-'3.2.2'!E92</f>
        <v>0</v>
      </c>
      <c r="F92" s="58">
        <f>'3.1.2'!F92-'3.2.2'!F92</f>
        <v>0</v>
      </c>
      <c r="G92" s="58">
        <f>'3.1.2'!G92-'3.2.2'!G92</f>
        <v>0</v>
      </c>
      <c r="H92" s="58">
        <f>'3.1.2'!H92-'3.2.2'!H92</f>
        <v>0</v>
      </c>
      <c r="I92" s="58">
        <f>'3.1.2'!I92-'3.2.2'!I92</f>
        <v>0</v>
      </c>
      <c r="J92" s="58">
        <f>'3.1.2'!J92-'3.2.2'!J92</f>
        <v>0</v>
      </c>
      <c r="K92" s="58">
        <f>'3.1.2'!K92-'3.2.2'!K92</f>
        <v>0</v>
      </c>
    </row>
    <row r="93" spans="1:11" ht="17.100000000000001" customHeight="1">
      <c r="A93" s="46">
        <v>88</v>
      </c>
      <c r="B93" s="47" t="s">
        <v>269</v>
      </c>
      <c r="C93" s="48"/>
      <c r="D93" s="49" t="s">
        <v>270</v>
      </c>
      <c r="E93" s="58">
        <f>'3.1.2'!E93-'3.2.2'!E93</f>
        <v>0</v>
      </c>
      <c r="F93" s="58">
        <f>'3.1.2'!F93-'3.2.2'!F93</f>
        <v>0</v>
      </c>
      <c r="G93" s="58">
        <f>'3.1.2'!G93-'3.2.2'!G93</f>
        <v>0</v>
      </c>
      <c r="H93" s="58">
        <f>'3.1.2'!H93-'3.2.2'!H93</f>
        <v>0</v>
      </c>
      <c r="I93" s="58">
        <f>'3.1.2'!I93-'3.2.2'!I93</f>
        <v>0</v>
      </c>
      <c r="J93" s="58">
        <f>'3.1.2'!J93-'3.2.2'!J93</f>
        <v>0</v>
      </c>
      <c r="K93" s="58">
        <f>'3.1.2'!K93-'3.2.2'!K93</f>
        <v>0</v>
      </c>
    </row>
    <row r="94" spans="1:11" ht="17.100000000000001" customHeight="1">
      <c r="A94" s="46">
        <v>89</v>
      </c>
      <c r="B94" s="47" t="s">
        <v>271</v>
      </c>
      <c r="C94" s="48"/>
      <c r="D94" s="49" t="s">
        <v>272</v>
      </c>
      <c r="E94" s="58">
        <f>'3.1.2'!E94-'3.2.2'!E94</f>
        <v>0</v>
      </c>
      <c r="F94" s="58">
        <f>'3.1.2'!F94-'3.2.2'!F94</f>
        <v>0</v>
      </c>
      <c r="G94" s="58">
        <f>'3.1.2'!G94-'3.2.2'!G94</f>
        <v>0</v>
      </c>
      <c r="H94" s="58">
        <f>'3.1.2'!H94-'3.2.2'!H94</f>
        <v>0</v>
      </c>
      <c r="I94" s="58">
        <f>'3.1.2'!I94-'3.2.2'!I94</f>
        <v>0</v>
      </c>
      <c r="J94" s="58">
        <f>'3.1.2'!J94-'3.2.2'!J94</f>
        <v>0</v>
      </c>
      <c r="K94" s="58">
        <f>'3.1.2'!K94-'3.2.2'!K94</f>
        <v>0</v>
      </c>
    </row>
    <row r="95" spans="1:11" ht="12" customHeight="1">
      <c r="A95" s="46">
        <v>90</v>
      </c>
      <c r="B95" s="47" t="s">
        <v>273</v>
      </c>
      <c r="C95" s="48"/>
      <c r="D95" s="49" t="s">
        <v>274</v>
      </c>
      <c r="E95" s="58">
        <f>'3.1.2'!E95-'3.2.2'!E95</f>
        <v>0</v>
      </c>
      <c r="F95" s="58">
        <f>'3.1.2'!F95-'3.2.2'!F95</f>
        <v>0</v>
      </c>
      <c r="G95" s="58">
        <f>'3.1.2'!G95-'3.2.2'!G95</f>
        <v>0</v>
      </c>
      <c r="H95" s="58">
        <f>'3.1.2'!H95-'3.2.2'!H95</f>
        <v>0</v>
      </c>
      <c r="I95" s="58">
        <f>'3.1.2'!I95-'3.2.2'!I95</f>
        <v>0</v>
      </c>
      <c r="J95" s="58">
        <f>'3.1.2'!J95-'3.2.2'!J95</f>
        <v>0</v>
      </c>
      <c r="K95" s="58">
        <f>'3.1.2'!K95-'3.2.2'!K95</f>
        <v>0</v>
      </c>
    </row>
    <row r="96" spans="1:11" ht="17.100000000000001" customHeight="1">
      <c r="A96" s="46">
        <v>91</v>
      </c>
      <c r="B96" s="47" t="s">
        <v>275</v>
      </c>
      <c r="C96" s="48"/>
      <c r="D96" s="54" t="s">
        <v>322</v>
      </c>
      <c r="E96" s="58">
        <f t="shared" ref="E96:K96" si="26">E6+E10+E43</f>
        <v>58.263999999999996</v>
      </c>
      <c r="F96" s="58">
        <f t="shared" si="26"/>
        <v>58.721000000000004</v>
      </c>
      <c r="G96" s="58">
        <f t="shared" si="26"/>
        <v>62.400999999999996</v>
      </c>
      <c r="H96" s="58">
        <f t="shared" si="26"/>
        <v>63.678000000000004</v>
      </c>
      <c r="I96" s="58">
        <f t="shared" si="26"/>
        <v>64.113</v>
      </c>
      <c r="J96" s="58">
        <f t="shared" si="26"/>
        <v>65.951000000000008</v>
      </c>
      <c r="K96" s="58">
        <f t="shared" si="26"/>
        <v>67.823999999999998</v>
      </c>
    </row>
    <row r="97" spans="1:11" ht="20.100000000000001" customHeight="1">
      <c r="A97"/>
      <c r="B97"/>
      <c r="C97"/>
      <c r="D97" s="54" t="s">
        <v>276</v>
      </c>
      <c r="E97" s="59">
        <v>177.70099999999999</v>
      </c>
      <c r="F97" s="59">
        <v>180.21299999999999</v>
      </c>
      <c r="G97" s="59">
        <v>189.91</v>
      </c>
      <c r="H97" s="59">
        <v>194.03399999999999</v>
      </c>
      <c r="I97" s="59">
        <v>197.005</v>
      </c>
      <c r="J97" s="59">
        <v>203.08099999999999</v>
      </c>
      <c r="K97" s="59">
        <v>211.61600000000001</v>
      </c>
    </row>
    <row r="98" spans="1:11" ht="12" customHeight="1">
      <c r="A98"/>
      <c r="B98"/>
      <c r="C98"/>
      <c r="D98" s="54" t="s">
        <v>277</v>
      </c>
      <c r="E98" s="59">
        <v>17.079000000000001</v>
      </c>
      <c r="F98" s="59">
        <v>19.431000000000001</v>
      </c>
      <c r="G98" s="59">
        <v>22.731000000000002</v>
      </c>
      <c r="H98" s="59">
        <v>21.952000000000002</v>
      </c>
      <c r="I98" s="59">
        <v>22.466000000000001</v>
      </c>
      <c r="J98" s="59">
        <v>23.622</v>
      </c>
      <c r="K98" s="59">
        <v>23.984000000000002</v>
      </c>
    </row>
    <row r="99" spans="1:11" ht="12" customHeight="1">
      <c r="A99"/>
      <c r="B99"/>
      <c r="C99"/>
      <c r="D99" s="54" t="s">
        <v>282</v>
      </c>
      <c r="E99" s="59">
        <f t="shared" ref="E99:J99" si="27">SUM(E96:E98)</f>
        <v>253.04399999999998</v>
      </c>
      <c r="F99" s="59">
        <f t="shared" si="27"/>
        <v>258.36500000000001</v>
      </c>
      <c r="G99" s="59">
        <f t="shared" si="27"/>
        <v>275.04199999999997</v>
      </c>
      <c r="H99" s="59">
        <f t="shared" si="27"/>
        <v>279.66399999999999</v>
      </c>
      <c r="I99" s="59">
        <f t="shared" si="27"/>
        <v>283.584</v>
      </c>
      <c r="J99" s="59">
        <f t="shared" si="27"/>
        <v>292.654</v>
      </c>
      <c r="K99" s="59">
        <f>SUM(K96:K98)</f>
        <v>303.42399999999998</v>
      </c>
    </row>
    <row r="100" spans="1:11" ht="12" customHeight="1">
      <c r="A100"/>
      <c r="B100"/>
      <c r="C100"/>
      <c r="D100"/>
      <c r="E100" s="13"/>
      <c r="F100" s="13"/>
    </row>
    <row r="101" spans="1:11" ht="12" customHeight="1">
      <c r="E101" s="13"/>
      <c r="F101" s="13"/>
    </row>
    <row r="102" spans="1:11" ht="12" customHeight="1">
      <c r="E102" s="13"/>
      <c r="F102" s="13"/>
    </row>
    <row r="103" spans="1:11" ht="11.1" customHeight="1">
      <c r="E103" s="13"/>
      <c r="F103" s="13"/>
    </row>
    <row r="104" spans="1:11" ht="11.1" customHeight="1">
      <c r="E104" s="52"/>
      <c r="F104" s="52"/>
    </row>
    <row r="105" spans="1:11" ht="12.75">
      <c r="E105" s="53"/>
      <c r="F105" s="53"/>
    </row>
    <row r="106" spans="1:11">
      <c r="E106" s="13"/>
      <c r="F106" s="13"/>
    </row>
    <row r="107" spans="1:11">
      <c r="E107" s="13"/>
      <c r="F107" s="13"/>
    </row>
    <row r="108" spans="1:11">
      <c r="E108" s="13"/>
      <c r="F108" s="13"/>
    </row>
    <row r="109" spans="1:11">
      <c r="E109" s="13"/>
      <c r="F109" s="13"/>
    </row>
    <row r="110" spans="1:11">
      <c r="E110" s="13"/>
      <c r="F110" s="13"/>
    </row>
    <row r="111" spans="1:11">
      <c r="E111" s="13"/>
      <c r="F111" s="13"/>
    </row>
    <row r="112" spans="1:11">
      <c r="E112" s="13"/>
      <c r="F112" s="13"/>
    </row>
    <row r="113" spans="5:6">
      <c r="E113" s="13"/>
      <c r="F113" s="13"/>
    </row>
    <row r="114" spans="5:6">
      <c r="E114" s="13"/>
      <c r="F114" s="13"/>
    </row>
    <row r="115" spans="5:6">
      <c r="E115" s="13"/>
      <c r="F115" s="13"/>
    </row>
    <row r="116" spans="5:6">
      <c r="E116" s="13"/>
      <c r="F116" s="13"/>
    </row>
    <row r="117" spans="5:6">
      <c r="E117" s="13"/>
      <c r="F117" s="13"/>
    </row>
    <row r="118" spans="5:6">
      <c r="E118" s="13"/>
      <c r="F118" s="13"/>
    </row>
    <row r="119" spans="5:6">
      <c r="E119" s="13"/>
      <c r="F119" s="13"/>
    </row>
    <row r="120" spans="5:6">
      <c r="E120" s="13"/>
      <c r="F120" s="13"/>
    </row>
    <row r="121" spans="5:6">
      <c r="E121" s="13"/>
      <c r="F121" s="13"/>
    </row>
    <row r="122" spans="5:6">
      <c r="E122" s="13"/>
      <c r="F122" s="13"/>
    </row>
    <row r="123" spans="5:6">
      <c r="E123" s="13"/>
      <c r="F123" s="13"/>
    </row>
    <row r="124" spans="5:6">
      <c r="E124" s="13"/>
      <c r="F124" s="13"/>
    </row>
    <row r="125" spans="5:6">
      <c r="E125" s="13"/>
      <c r="F125" s="13"/>
    </row>
    <row r="126" spans="5:6">
      <c r="E126" s="13"/>
      <c r="F126" s="13"/>
    </row>
    <row r="127" spans="5:6">
      <c r="E127" s="13"/>
      <c r="F127" s="13"/>
    </row>
    <row r="128" spans="5:6">
      <c r="E128" s="13"/>
      <c r="F128" s="13"/>
    </row>
    <row r="129" spans="5:6">
      <c r="E129" s="13"/>
      <c r="F129" s="13"/>
    </row>
    <row r="130" spans="5:6">
      <c r="E130" s="13"/>
      <c r="F130" s="13"/>
    </row>
    <row r="131" spans="5:6">
      <c r="E131" s="13"/>
      <c r="F131" s="13"/>
    </row>
    <row r="132" spans="5:6">
      <c r="E132" s="13"/>
      <c r="F132" s="13"/>
    </row>
    <row r="133" spans="5:6">
      <c r="E133" s="13"/>
      <c r="F133" s="13"/>
    </row>
    <row r="134" spans="5:6">
      <c r="E134" s="13"/>
      <c r="F134" s="13"/>
    </row>
    <row r="135" spans="5:6">
      <c r="E135" s="13"/>
      <c r="F135" s="13"/>
    </row>
    <row r="136" spans="5:6">
      <c r="E136" s="13"/>
      <c r="F136" s="13"/>
    </row>
    <row r="137" spans="5:6">
      <c r="E137" s="13"/>
      <c r="F137" s="13"/>
    </row>
    <row r="138" spans="5:6">
      <c r="E138" s="13"/>
      <c r="F138" s="13"/>
    </row>
    <row r="139" spans="5:6">
      <c r="E139" s="13"/>
      <c r="F139" s="13"/>
    </row>
    <row r="140" spans="5:6">
      <c r="E140" s="13"/>
      <c r="F140" s="13"/>
    </row>
    <row r="141" spans="5:6">
      <c r="E141" s="13"/>
      <c r="F141" s="13"/>
    </row>
    <row r="142" spans="5:6">
      <c r="E142" s="13"/>
      <c r="F142" s="13"/>
    </row>
    <row r="143" spans="5:6">
      <c r="E143" s="13"/>
      <c r="F143" s="13"/>
    </row>
    <row r="144" spans="5:6">
      <c r="E144" s="13"/>
      <c r="F144" s="13"/>
    </row>
    <row r="145" spans="5:6">
      <c r="E145" s="13"/>
      <c r="F145" s="13"/>
    </row>
    <row r="146" spans="5:6">
      <c r="E146" s="13"/>
      <c r="F146" s="13"/>
    </row>
    <row r="147" spans="5:6">
      <c r="E147" s="13"/>
      <c r="F147" s="13"/>
    </row>
    <row r="148" spans="5:6">
      <c r="E148" s="13"/>
      <c r="F148" s="13"/>
    </row>
    <row r="149" spans="5:6">
      <c r="E149" s="13"/>
      <c r="F149" s="13"/>
    </row>
    <row r="150" spans="5:6">
      <c r="E150" s="13"/>
      <c r="F150" s="13"/>
    </row>
    <row r="151" spans="5:6">
      <c r="E151" s="13"/>
      <c r="F151" s="13"/>
    </row>
    <row r="152" spans="5:6">
      <c r="E152" s="13"/>
      <c r="F152" s="13"/>
    </row>
    <row r="153" spans="5:6">
      <c r="E153" s="13"/>
      <c r="F153" s="13"/>
    </row>
    <row r="154" spans="5:6">
      <c r="E154" s="13"/>
      <c r="F154" s="13"/>
    </row>
  </sheetData>
  <phoneticPr fontId="6" type="noConversion"/>
  <conditionalFormatting sqref="E104:F104">
    <cfRule type="cellIs" dxfId="9" priority="5" stopIfTrue="1" operator="lessThan">
      <formula>0</formula>
    </cfRule>
  </conditionalFormatting>
  <conditionalFormatting sqref="E6:H106">
    <cfRule type="cellIs" dxfId="8" priority="4" operator="lessThan">
      <formula>0</formula>
    </cfRule>
  </conditionalFormatting>
  <conditionalFormatting sqref="I6:I106">
    <cfRule type="cellIs" dxfId="7" priority="3" operator="lessThan">
      <formula>0</formula>
    </cfRule>
  </conditionalFormatting>
  <conditionalFormatting sqref="J6:J106">
    <cfRule type="cellIs" dxfId="6" priority="2" operator="lessThan">
      <formula>0</formula>
    </cfRule>
  </conditionalFormatting>
  <conditionalFormatting sqref="K6:K106">
    <cfRule type="cellIs" dxfId="5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2017, korrigiert am 6. März 2018</oddFooter>
  </headerFooter>
  <rowBreaks count="1" manualBreakCount="1">
    <brk id="55" max="10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31"/>
  <dimension ref="A1:K154"/>
  <sheetViews>
    <sheetView showGridLines="0" zoomScaleNormal="100" workbookViewId="0">
      <pane xSplit="4" ySplit="5" topLeftCell="E6" activePane="bottomRight" state="frozen"/>
      <selection activeCell="K6" sqref="K6:K144"/>
      <selection pane="topRight" activeCell="K6" sqref="K6:K144"/>
      <selection pane="bottomLeft" activeCell="K6" sqref="K6:K144"/>
      <selection pane="bottomRight"/>
    </sheetView>
  </sheetViews>
  <sheetFormatPr baseColWidth="10" defaultColWidth="8.7109375" defaultRowHeight="11.25"/>
  <cols>
    <col min="1" max="1" width="4.7109375" style="10" customWidth="1"/>
    <col min="2" max="2" width="6.28515625" style="10" customWidth="1"/>
    <col min="3" max="3" width="1.7109375" style="12" customWidth="1"/>
    <col min="4" max="4" width="40.28515625" style="10" customWidth="1"/>
    <col min="5" max="6" width="8.7109375" style="10" customWidth="1"/>
    <col min="7" max="16384" width="8.7109375" style="10"/>
  </cols>
  <sheetData>
    <row r="1" spans="1:11">
      <c r="A1" s="43"/>
    </row>
    <row r="2" spans="1:11" ht="12" customHeight="1">
      <c r="A2" s="55" t="s">
        <v>97</v>
      </c>
      <c r="B2" s="9"/>
      <c r="C2" s="9"/>
      <c r="D2" s="9"/>
    </row>
    <row r="3" spans="1:11" ht="20.100000000000001" customHeight="1">
      <c r="A3" s="44" t="s">
        <v>65</v>
      </c>
      <c r="B3" s="9"/>
      <c r="C3" s="9"/>
      <c r="D3" s="9"/>
    </row>
    <row r="4" spans="1:11" ht="18" customHeight="1">
      <c r="A4" s="14" t="s">
        <v>55</v>
      </c>
      <c r="B4" s="14"/>
      <c r="C4" s="14"/>
      <c r="D4" s="14"/>
    </row>
    <row r="5" spans="1:11" ht="18" customHeight="1">
      <c r="A5" s="41" t="s">
        <v>102</v>
      </c>
      <c r="B5" s="45" t="s">
        <v>131</v>
      </c>
      <c r="C5" s="15"/>
      <c r="D5" s="16" t="s">
        <v>20</v>
      </c>
      <c r="E5" s="11">
        <v>2009</v>
      </c>
      <c r="F5" s="11">
        <v>2010</v>
      </c>
      <c r="G5" s="11">
        <v>2011</v>
      </c>
      <c r="H5" s="11">
        <v>2012</v>
      </c>
      <c r="I5" s="11">
        <v>2013</v>
      </c>
      <c r="J5" s="11">
        <v>2014</v>
      </c>
      <c r="K5" s="11">
        <v>2015</v>
      </c>
    </row>
    <row r="6" spans="1:11" ht="24.95" customHeight="1">
      <c r="A6" s="46">
        <v>1</v>
      </c>
      <c r="B6" s="47" t="s">
        <v>103</v>
      </c>
      <c r="C6" s="48"/>
      <c r="D6" s="49" t="s">
        <v>132</v>
      </c>
      <c r="E6" s="58">
        <f t="shared" ref="E6:K6" si="0">E7+E8+E9</f>
        <v>-6.5150000000000006</v>
      </c>
      <c r="F6" s="58">
        <f t="shared" si="0"/>
        <v>-6.4079999999999986</v>
      </c>
      <c r="G6" s="58">
        <f t="shared" si="0"/>
        <v>-6.3179999999999996</v>
      </c>
      <c r="H6" s="58">
        <f t="shared" si="0"/>
        <v>-5.9389999999999992</v>
      </c>
      <c r="I6" s="58">
        <f t="shared" si="0"/>
        <v>-5.7279999999999998</v>
      </c>
      <c r="J6" s="58">
        <f t="shared" si="0"/>
        <v>-5.7979999999999992</v>
      </c>
      <c r="K6" s="58">
        <f t="shared" si="0"/>
        <v>-5.173</v>
      </c>
    </row>
    <row r="7" spans="1:11" ht="12" customHeight="1">
      <c r="A7" s="46">
        <v>2</v>
      </c>
      <c r="B7" s="47" t="s">
        <v>104</v>
      </c>
      <c r="C7" s="48"/>
      <c r="D7" s="49" t="s">
        <v>133</v>
      </c>
      <c r="E7" s="58">
        <f>'3.1.3'!E7-'3.2.3'!E7</f>
        <v>-6.3490000000000002</v>
      </c>
      <c r="F7" s="58">
        <f>'3.1.3'!F7-'3.2.3'!F7</f>
        <v>-6.2289999999999992</v>
      </c>
      <c r="G7" s="58">
        <f>'3.1.3'!G7-'3.2.3'!G7</f>
        <v>-6.1689999999999996</v>
      </c>
      <c r="H7" s="58">
        <f>'3.1.3'!H7-'3.2.3'!H7</f>
        <v>-5.7879999999999994</v>
      </c>
      <c r="I7" s="58">
        <f>'3.1.3'!I7-'3.2.3'!I7</f>
        <v>-5.5669999999999993</v>
      </c>
      <c r="J7" s="58">
        <f>'3.1.3'!J7-'3.2.3'!J7</f>
        <v>-5.6189999999999998</v>
      </c>
      <c r="K7" s="58">
        <f>'3.1.3'!K7-'3.2.3'!K7</f>
        <v>-4.9939999999999998</v>
      </c>
    </row>
    <row r="8" spans="1:11" ht="12" customHeight="1">
      <c r="A8" s="46">
        <v>3</v>
      </c>
      <c r="B8" s="47" t="s">
        <v>105</v>
      </c>
      <c r="C8" s="48"/>
      <c r="D8" s="49" t="s">
        <v>134</v>
      </c>
      <c r="E8" s="58">
        <f>'3.1.3'!E8-'3.2.3'!E8</f>
        <v>-0.16800000000000001</v>
      </c>
      <c r="F8" s="58">
        <f>'3.1.3'!F8-'3.2.3'!F8</f>
        <v>-0.18</v>
      </c>
      <c r="G8" s="58">
        <f>'3.1.3'!G8-'3.2.3'!G8</f>
        <v>-0.14799999999999999</v>
      </c>
      <c r="H8" s="58">
        <f>'3.1.3'!H8-'3.2.3'!H8</f>
        <v>-0.152</v>
      </c>
      <c r="I8" s="58">
        <f>'3.1.3'!I8-'3.2.3'!I8</f>
        <v>-0.16300000000000001</v>
      </c>
      <c r="J8" s="58">
        <f>'3.1.3'!J8-'3.2.3'!J8</f>
        <v>-0.18</v>
      </c>
      <c r="K8" s="58">
        <f>'3.1.3'!K8-'3.2.3'!K8</f>
        <v>-0.182</v>
      </c>
    </row>
    <row r="9" spans="1:11" ht="12" customHeight="1">
      <c r="A9" s="46">
        <v>4</v>
      </c>
      <c r="B9" s="47" t="s">
        <v>135</v>
      </c>
      <c r="C9" s="48"/>
      <c r="D9" s="49" t="s">
        <v>136</v>
      </c>
      <c r="E9" s="58">
        <f>'3.1.3'!E9-'3.2.3'!E9</f>
        <v>2E-3</v>
      </c>
      <c r="F9" s="58">
        <f>'3.1.3'!F9-'3.2.3'!F9</f>
        <v>1E-3</v>
      </c>
      <c r="G9" s="58">
        <f>'3.1.3'!G9-'3.2.3'!G9</f>
        <v>-1E-3</v>
      </c>
      <c r="H9" s="58">
        <f>'3.1.3'!H9-'3.2.3'!H9</f>
        <v>1E-3</v>
      </c>
      <c r="I9" s="58">
        <f>'3.1.3'!I9-'3.2.3'!I9</f>
        <v>2E-3</v>
      </c>
      <c r="J9" s="58">
        <f>'3.1.3'!J9-'3.2.3'!J9</f>
        <v>1E-3</v>
      </c>
      <c r="K9" s="58">
        <f>'3.1.3'!K9-'3.2.3'!K9</f>
        <v>3.0000000000000001E-3</v>
      </c>
    </row>
    <row r="10" spans="1:11" ht="17.100000000000001" customHeight="1">
      <c r="A10" s="46">
        <v>5</v>
      </c>
      <c r="B10" s="47" t="s">
        <v>137</v>
      </c>
      <c r="C10" s="48"/>
      <c r="D10" s="49" t="s">
        <v>21</v>
      </c>
      <c r="E10" s="58">
        <f t="shared" ref="E10:K10" si="1">E11+E42</f>
        <v>-2.1999999999999997</v>
      </c>
      <c r="F10" s="58">
        <f t="shared" si="1"/>
        <v>-1.9570000000000001</v>
      </c>
      <c r="G10" s="58">
        <f t="shared" si="1"/>
        <v>-0.5279999999999998</v>
      </c>
      <c r="H10" s="58">
        <f t="shared" si="1"/>
        <v>0.81899999999999973</v>
      </c>
      <c r="I10" s="58">
        <f t="shared" si="1"/>
        <v>-0.32600000000000035</v>
      </c>
      <c r="J10" s="58">
        <f t="shared" si="1"/>
        <v>-0.77599999999999991</v>
      </c>
      <c r="K10" s="58">
        <f t="shared" si="1"/>
        <v>-1.0419999999999998</v>
      </c>
    </row>
    <row r="11" spans="1:11" ht="17.100000000000001" customHeight="1">
      <c r="A11" s="46">
        <v>6</v>
      </c>
      <c r="B11" s="47" t="s">
        <v>138</v>
      </c>
      <c r="C11" s="48"/>
      <c r="D11" s="49" t="s">
        <v>22</v>
      </c>
      <c r="E11" s="58">
        <f t="shared" ref="E11:K11" si="2">E12+E13+E38+E39</f>
        <v>-2.0759999999999996</v>
      </c>
      <c r="F11" s="58">
        <f t="shared" si="2"/>
        <v>-1.8160000000000001</v>
      </c>
      <c r="G11" s="58">
        <f t="shared" si="2"/>
        <v>-0.44699999999999979</v>
      </c>
      <c r="H11" s="58">
        <f t="shared" si="2"/>
        <v>0.85899999999999976</v>
      </c>
      <c r="I11" s="58">
        <f t="shared" si="2"/>
        <v>-0.29200000000000031</v>
      </c>
      <c r="J11" s="58">
        <f t="shared" si="2"/>
        <v>-0.7649999999999999</v>
      </c>
      <c r="K11" s="58">
        <f t="shared" si="2"/>
        <v>-1.0499999999999998</v>
      </c>
    </row>
    <row r="12" spans="1:11" ht="17.100000000000001" customHeight="1">
      <c r="A12" s="46">
        <v>7</v>
      </c>
      <c r="B12" s="47" t="s">
        <v>106</v>
      </c>
      <c r="C12" s="48"/>
      <c r="D12" s="49" t="s">
        <v>139</v>
      </c>
      <c r="E12" s="58">
        <f>'3.1.3'!E12-'3.2.3'!E12</f>
        <v>-1.7150000000000001</v>
      </c>
      <c r="F12" s="58">
        <f>'3.1.3'!F12-'3.2.3'!F12</f>
        <v>-1.696</v>
      </c>
      <c r="G12" s="58">
        <f>'3.1.3'!G12-'3.2.3'!G12</f>
        <v>-1.7089999999999999</v>
      </c>
      <c r="H12" s="58">
        <f>'3.1.3'!H12-'3.2.3'!H12</f>
        <v>-1.482</v>
      </c>
      <c r="I12" s="58">
        <f>'3.1.3'!I12-'3.2.3'!I12</f>
        <v>-1.5530000000000002</v>
      </c>
      <c r="J12" s="58">
        <f>'3.1.3'!J12-'3.2.3'!J12</f>
        <v>-1.67</v>
      </c>
      <c r="K12" s="58">
        <f>'3.1.3'!K12-'3.2.3'!K12</f>
        <v>-1.617</v>
      </c>
    </row>
    <row r="13" spans="1:11" ht="12" customHeight="1">
      <c r="A13" s="46">
        <v>8</v>
      </c>
      <c r="B13" s="47" t="s">
        <v>107</v>
      </c>
      <c r="C13" s="48"/>
      <c r="D13" s="49" t="s">
        <v>140</v>
      </c>
      <c r="E13" s="58">
        <f t="shared" ref="E13:K13" si="3">E14+E15+E16+E20+E21+E22+E23+E26+SUM(E29:E32)+E35</f>
        <v>-0.66800000000000004</v>
      </c>
      <c r="F13" s="58">
        <f t="shared" si="3"/>
        <v>-5.8000000000000031E-2</v>
      </c>
      <c r="G13" s="58">
        <f t="shared" si="3"/>
        <v>0.38400000000000006</v>
      </c>
      <c r="H13" s="58">
        <f t="shared" si="3"/>
        <v>0.7430000000000001</v>
      </c>
      <c r="I13" s="58">
        <f t="shared" si="3"/>
        <v>0.80400000000000005</v>
      </c>
      <c r="J13" s="58">
        <f t="shared" si="3"/>
        <v>0.84100000000000008</v>
      </c>
      <c r="K13" s="58">
        <f t="shared" si="3"/>
        <v>0.80200000000000005</v>
      </c>
    </row>
    <row r="14" spans="1:11" ht="17.100000000000001" customHeight="1">
      <c r="A14" s="46">
        <v>9</v>
      </c>
      <c r="B14" s="47" t="s">
        <v>108</v>
      </c>
      <c r="C14" s="48"/>
      <c r="D14" s="49" t="s">
        <v>141</v>
      </c>
      <c r="E14" s="58">
        <f>'3.1.3'!E14-'3.2.3'!E14</f>
        <v>-0.66700000000000004</v>
      </c>
      <c r="F14" s="58">
        <f>'3.1.3'!F14-'3.2.3'!F14</f>
        <v>-2.7999999999999997E-2</v>
      </c>
      <c r="G14" s="58">
        <f>'3.1.3'!G14-'3.2.3'!G14</f>
        <v>1.3999999999999985E-2</v>
      </c>
      <c r="H14" s="58">
        <f>'3.1.3'!H14-'3.2.3'!H14</f>
        <v>5.800000000000001E-2</v>
      </c>
      <c r="I14" s="58">
        <f>'3.1.3'!I14-'3.2.3'!I14</f>
        <v>7.6999999999999999E-2</v>
      </c>
      <c r="J14" s="58">
        <f>'3.1.3'!J14-'3.2.3'!J14</f>
        <v>7.3999999999999996E-2</v>
      </c>
      <c r="K14" s="58">
        <f>'3.1.3'!K14-'3.2.3'!K14</f>
        <v>5.6999999999999995E-2</v>
      </c>
    </row>
    <row r="15" spans="1:11" ht="12" customHeight="1">
      <c r="A15" s="46">
        <v>10</v>
      </c>
      <c r="B15" s="47" t="s">
        <v>109</v>
      </c>
      <c r="C15" s="48"/>
      <c r="D15" s="49" t="s">
        <v>142</v>
      </c>
      <c r="E15" s="58">
        <f>'3.1.3'!E15-'3.2.3'!E15</f>
        <v>1.0000000000000009E-3</v>
      </c>
      <c r="F15" s="58">
        <f>'3.1.3'!F15-'3.2.3'!F15</f>
        <v>6.0000000000000019E-3</v>
      </c>
      <c r="G15" s="58">
        <f>'3.1.3'!G15-'3.2.3'!G15</f>
        <v>1.3000000000000005E-2</v>
      </c>
      <c r="H15" s="58">
        <f>'3.1.3'!H15-'3.2.3'!H15</f>
        <v>1.6999999999999998E-2</v>
      </c>
      <c r="I15" s="58">
        <f>'3.1.3'!I15-'3.2.3'!I15</f>
        <v>1.8999999999999996E-2</v>
      </c>
      <c r="J15" s="58">
        <f>'3.1.3'!J15-'3.2.3'!J15</f>
        <v>1.7999999999999999E-2</v>
      </c>
      <c r="K15" s="58">
        <f>'3.1.3'!K15-'3.2.3'!K15</f>
        <v>1.2E-2</v>
      </c>
    </row>
    <row r="16" spans="1:11" ht="12" customHeight="1">
      <c r="A16" s="46">
        <v>11</v>
      </c>
      <c r="B16" s="47" t="s">
        <v>143</v>
      </c>
      <c r="C16" s="48"/>
      <c r="D16" s="49" t="s">
        <v>144</v>
      </c>
      <c r="E16" s="58">
        <f t="shared" ref="E16:K16" si="4">SUM(E17:E19)</f>
        <v>1.3000000000000001E-2</v>
      </c>
      <c r="F16" s="58">
        <f t="shared" si="4"/>
        <v>4.000000000000007E-3</v>
      </c>
      <c r="G16" s="58">
        <f t="shared" si="4"/>
        <v>2.5000000000000005E-2</v>
      </c>
      <c r="H16" s="58">
        <f t="shared" si="4"/>
        <v>3.4000000000000002E-2</v>
      </c>
      <c r="I16" s="58">
        <f t="shared" si="4"/>
        <v>3.9000000000000007E-2</v>
      </c>
      <c r="J16" s="58">
        <f t="shared" si="4"/>
        <v>0.03</v>
      </c>
      <c r="K16" s="58">
        <f t="shared" si="4"/>
        <v>2.4999999999999998E-2</v>
      </c>
    </row>
    <row r="17" spans="1:11" ht="12" customHeight="1">
      <c r="A17" s="46">
        <v>12</v>
      </c>
      <c r="B17" s="47" t="s">
        <v>145</v>
      </c>
      <c r="C17" s="48"/>
      <c r="D17" s="49" t="s">
        <v>146</v>
      </c>
      <c r="E17" s="58">
        <f>'3.1.3'!E17-'3.2.3'!E17</f>
        <v>0</v>
      </c>
      <c r="F17" s="58">
        <f>'3.1.3'!F17-'3.2.3'!F17</f>
        <v>2.0000000000000018E-3</v>
      </c>
      <c r="G17" s="58">
        <f>'3.1.3'!G17-'3.2.3'!G17</f>
        <v>5.000000000000001E-3</v>
      </c>
      <c r="H17" s="58">
        <f>'3.1.3'!H17-'3.2.3'!H17</f>
        <v>6.9999999999999993E-3</v>
      </c>
      <c r="I17" s="58">
        <f>'3.1.3'!I17-'3.2.3'!I17</f>
        <v>6.0000000000000001E-3</v>
      </c>
      <c r="J17" s="58">
        <f>'3.1.3'!J17-'3.2.3'!J17</f>
        <v>4.0000000000000001E-3</v>
      </c>
      <c r="K17" s="58">
        <f>'3.1.3'!K17-'3.2.3'!K17</f>
        <v>1.9999999999999983E-3</v>
      </c>
    </row>
    <row r="18" spans="1:11" ht="17.100000000000001" customHeight="1">
      <c r="A18" s="46">
        <v>13</v>
      </c>
      <c r="B18" s="47" t="s">
        <v>147</v>
      </c>
      <c r="C18" s="48"/>
      <c r="D18" s="49" t="s">
        <v>148</v>
      </c>
      <c r="E18" s="58">
        <f>'3.1.3'!E18-'3.2.3'!E18</f>
        <v>2.1000000000000001E-2</v>
      </c>
      <c r="F18" s="58">
        <f>'3.1.3'!F18-'3.2.3'!F18</f>
        <v>8.0000000000000036E-3</v>
      </c>
      <c r="G18" s="58">
        <f>'3.1.3'!G18-'3.2.3'!G18</f>
        <v>2.0000000000000004E-2</v>
      </c>
      <c r="H18" s="58">
        <f>'3.1.3'!H18-'3.2.3'!H18</f>
        <v>2.3999999999999997E-2</v>
      </c>
      <c r="I18" s="58">
        <f>'3.1.3'!I18-'3.2.3'!I18</f>
        <v>2.7E-2</v>
      </c>
      <c r="J18" s="58">
        <f>'3.1.3'!J18-'3.2.3'!J18</f>
        <v>2.5999999999999999E-2</v>
      </c>
      <c r="K18" s="58">
        <f>'3.1.3'!K18-'3.2.3'!K18</f>
        <v>2.4999999999999998E-2</v>
      </c>
    </row>
    <row r="19" spans="1:11" ht="12" customHeight="1">
      <c r="A19" s="46">
        <v>14</v>
      </c>
      <c r="B19" s="47" t="s">
        <v>149</v>
      </c>
      <c r="C19" s="48"/>
      <c r="D19" s="49" t="s">
        <v>150</v>
      </c>
      <c r="E19" s="58">
        <f>'3.1.3'!E19-'3.2.3'!E19</f>
        <v>-8.0000000000000002E-3</v>
      </c>
      <c r="F19" s="58">
        <f>'3.1.3'!F19-'3.2.3'!F19</f>
        <v>-5.9999999999999984E-3</v>
      </c>
      <c r="G19" s="58">
        <f>'3.1.3'!G19-'3.2.3'!G19</f>
        <v>0</v>
      </c>
      <c r="H19" s="58">
        <f>'3.1.3'!H19-'3.2.3'!H19</f>
        <v>3.0000000000000027E-3</v>
      </c>
      <c r="I19" s="58">
        <f>'3.1.3'!I19-'3.2.3'!I19</f>
        <v>6.0000000000000019E-3</v>
      </c>
      <c r="J19" s="58">
        <f>'3.1.3'!J19-'3.2.3'!J19</f>
        <v>0</v>
      </c>
      <c r="K19" s="58">
        <f>'3.1.3'!K19-'3.2.3'!K19</f>
        <v>-1.9999999999999983E-3</v>
      </c>
    </row>
    <row r="20" spans="1:11" ht="12" customHeight="1">
      <c r="A20" s="46">
        <v>15</v>
      </c>
      <c r="B20" s="47" t="s">
        <v>151</v>
      </c>
      <c r="C20" s="48"/>
      <c r="D20" s="49" t="s">
        <v>152</v>
      </c>
      <c r="E20" s="58">
        <f>'3.1.3'!E20-'3.2.3'!E20</f>
        <v>6.9000000000000006E-2</v>
      </c>
      <c r="F20" s="58">
        <f>'3.1.3'!F20-'3.2.3'!F20</f>
        <v>3.3999999999999996E-2</v>
      </c>
      <c r="G20" s="58">
        <f>'3.1.3'!G20-'3.2.3'!G20</f>
        <v>4.3000000000000003E-2</v>
      </c>
      <c r="H20" s="58">
        <f>'3.1.3'!H20-'3.2.3'!H20</f>
        <v>0.04</v>
      </c>
      <c r="I20" s="58">
        <f>'3.1.3'!I20-'3.2.3'!I20</f>
        <v>4.3999999999999997E-2</v>
      </c>
      <c r="J20" s="58">
        <f>'3.1.3'!J20-'3.2.3'!J20</f>
        <v>5.8000000000000003E-2</v>
      </c>
      <c r="K20" s="58">
        <f>'3.1.3'!K20-'3.2.3'!K20</f>
        <v>4.7E-2</v>
      </c>
    </row>
    <row r="21" spans="1:11" ht="17.100000000000001" customHeight="1">
      <c r="A21" s="46">
        <v>16</v>
      </c>
      <c r="B21" s="47" t="s">
        <v>153</v>
      </c>
      <c r="C21" s="48"/>
      <c r="D21" s="49" t="s">
        <v>154</v>
      </c>
      <c r="E21" s="58">
        <f>'3.1.3'!E21-'3.2.3'!E21</f>
        <v>7.4999999999999997E-2</v>
      </c>
      <c r="F21" s="58">
        <f>'3.1.3'!F21-'3.2.3'!F21</f>
        <v>7.9999999999999988E-2</v>
      </c>
      <c r="G21" s="58">
        <f>'3.1.3'!G21-'3.2.3'!G21</f>
        <v>7.6000000000000012E-2</v>
      </c>
      <c r="H21" s="58">
        <f>'3.1.3'!H21-'3.2.3'!H21</f>
        <v>8.7000000000000008E-2</v>
      </c>
      <c r="I21" s="58">
        <f>'3.1.3'!I21-'3.2.3'!I21</f>
        <v>0.11000000000000001</v>
      </c>
      <c r="J21" s="58">
        <f>'3.1.3'!J21-'3.2.3'!J21</f>
        <v>0.13800000000000001</v>
      </c>
      <c r="K21" s="58">
        <f>'3.1.3'!K21-'3.2.3'!K21</f>
        <v>0.16700000000000001</v>
      </c>
    </row>
    <row r="22" spans="1:11" ht="12" customHeight="1">
      <c r="A22" s="46">
        <v>17</v>
      </c>
      <c r="B22" s="47" t="s">
        <v>155</v>
      </c>
      <c r="C22" s="48"/>
      <c r="D22" s="49" t="s">
        <v>156</v>
      </c>
      <c r="E22" s="58">
        <f>'3.1.3'!E22-'3.2.3'!E22</f>
        <v>9.999999999999995E-3</v>
      </c>
      <c r="F22" s="58">
        <f>'3.1.3'!F22-'3.2.3'!F22</f>
        <v>-5.9999999999999915E-3</v>
      </c>
      <c r="G22" s="58">
        <f>'3.1.3'!G22-'3.2.3'!G22</f>
        <v>8.9999999999999941E-3</v>
      </c>
      <c r="H22" s="58">
        <f>'3.1.3'!H22-'3.2.3'!H22</f>
        <v>7.9999999999999988E-2</v>
      </c>
      <c r="I22" s="58">
        <f>'3.1.3'!I22-'3.2.3'!I22</f>
        <v>0.11100000000000002</v>
      </c>
      <c r="J22" s="58">
        <f>'3.1.3'!J22-'3.2.3'!J22</f>
        <v>0.10400000000000001</v>
      </c>
      <c r="K22" s="58">
        <f>'3.1.3'!K22-'3.2.3'!K22</f>
        <v>6.1000000000000006E-2</v>
      </c>
    </row>
    <row r="23" spans="1:11" ht="12" customHeight="1">
      <c r="A23" s="46">
        <v>18</v>
      </c>
      <c r="B23" s="47" t="s">
        <v>157</v>
      </c>
      <c r="C23" s="48"/>
      <c r="D23" s="49" t="s">
        <v>158</v>
      </c>
      <c r="E23" s="58">
        <f t="shared" ref="E23:K23" si="5">SUM(E24:E25)</f>
        <v>0.107</v>
      </c>
      <c r="F23" s="58">
        <f t="shared" si="5"/>
        <v>4.6999999999999986E-2</v>
      </c>
      <c r="G23" s="58">
        <f t="shared" si="5"/>
        <v>9.5000000000000001E-2</v>
      </c>
      <c r="H23" s="58">
        <f t="shared" si="5"/>
        <v>0.107</v>
      </c>
      <c r="I23" s="58">
        <f t="shared" si="5"/>
        <v>0.124</v>
      </c>
      <c r="J23" s="58">
        <f t="shared" si="5"/>
        <v>0.11699999999999999</v>
      </c>
      <c r="K23" s="58">
        <f t="shared" si="5"/>
        <v>0.10300000000000001</v>
      </c>
    </row>
    <row r="24" spans="1:11" ht="12" customHeight="1">
      <c r="A24" s="46">
        <v>19</v>
      </c>
      <c r="B24" s="47" t="s">
        <v>159</v>
      </c>
      <c r="C24" s="48"/>
      <c r="D24" s="49" t="s">
        <v>160</v>
      </c>
      <c r="E24" s="58">
        <f>'3.1.3'!E24-'3.2.3'!E24</f>
        <v>2.0000000000000004E-2</v>
      </c>
      <c r="F24" s="58">
        <f>'3.1.3'!F24-'3.2.3'!F24</f>
        <v>1.999999999999999E-2</v>
      </c>
      <c r="G24" s="58">
        <f>'3.1.3'!G24-'3.2.3'!G24</f>
        <v>3.9000000000000007E-2</v>
      </c>
      <c r="H24" s="58">
        <f>'3.1.3'!H24-'3.2.3'!H24</f>
        <v>4.9000000000000002E-2</v>
      </c>
      <c r="I24" s="58">
        <f>'3.1.3'!I24-'3.2.3'!I24</f>
        <v>5.6000000000000001E-2</v>
      </c>
      <c r="J24" s="58">
        <f>'3.1.3'!J24-'3.2.3'!J24</f>
        <v>3.0999999999999993E-2</v>
      </c>
      <c r="K24" s="58">
        <f>'3.1.3'!K24-'3.2.3'!K24</f>
        <v>3.5999999999999997E-2</v>
      </c>
    </row>
    <row r="25" spans="1:11" ht="17.100000000000001" customHeight="1">
      <c r="A25" s="46">
        <v>20</v>
      </c>
      <c r="B25" s="47" t="s">
        <v>161</v>
      </c>
      <c r="C25" s="48"/>
      <c r="D25" s="49" t="s">
        <v>162</v>
      </c>
      <c r="E25" s="58">
        <f>'3.1.3'!E25-'3.2.3'!E25</f>
        <v>8.6999999999999994E-2</v>
      </c>
      <c r="F25" s="58">
        <f>'3.1.3'!F25-'3.2.3'!F25</f>
        <v>2.6999999999999996E-2</v>
      </c>
      <c r="G25" s="58">
        <f>'3.1.3'!G25-'3.2.3'!G25</f>
        <v>5.6000000000000001E-2</v>
      </c>
      <c r="H25" s="58">
        <f>'3.1.3'!H25-'3.2.3'!H25</f>
        <v>5.7999999999999996E-2</v>
      </c>
      <c r="I25" s="58">
        <f>'3.1.3'!I25-'3.2.3'!I25</f>
        <v>6.8000000000000005E-2</v>
      </c>
      <c r="J25" s="58">
        <f>'3.1.3'!J25-'3.2.3'!J25</f>
        <v>8.5999999999999993E-2</v>
      </c>
      <c r="K25" s="58">
        <f>'3.1.3'!K25-'3.2.3'!K25</f>
        <v>6.7000000000000004E-2</v>
      </c>
    </row>
    <row r="26" spans="1:11" ht="12" customHeight="1">
      <c r="A26" s="46">
        <v>21</v>
      </c>
      <c r="B26" s="47" t="s">
        <v>163</v>
      </c>
      <c r="C26" s="48"/>
      <c r="D26" s="49" t="s">
        <v>164</v>
      </c>
      <c r="E26" s="58">
        <f t="shared" ref="E26:K26" si="6">SUM(E27:E28)</f>
        <v>-2.0000000000000018E-3</v>
      </c>
      <c r="F26" s="58">
        <f t="shared" si="6"/>
        <v>-7.1000000000000021E-2</v>
      </c>
      <c r="G26" s="58">
        <f t="shared" si="6"/>
        <v>-4.0999999999999995E-2</v>
      </c>
      <c r="H26" s="58">
        <f t="shared" si="6"/>
        <v>-1.4999999999999986E-2</v>
      </c>
      <c r="I26" s="58">
        <f t="shared" si="6"/>
        <v>-0.11000000000000004</v>
      </c>
      <c r="J26" s="58">
        <f t="shared" si="6"/>
        <v>3.7000000000000019E-2</v>
      </c>
      <c r="K26" s="58">
        <f t="shared" si="6"/>
        <v>6.0999999999999999E-2</v>
      </c>
    </row>
    <row r="27" spans="1:11" ht="12" customHeight="1">
      <c r="A27" s="46">
        <v>22</v>
      </c>
      <c r="B27" s="47">
        <v>24</v>
      </c>
      <c r="C27" s="48"/>
      <c r="D27" s="49" t="s">
        <v>165</v>
      </c>
      <c r="E27" s="58">
        <f>'3.1.3'!E27-'3.2.3'!E27</f>
        <v>-3.7000000000000005E-2</v>
      </c>
      <c r="F27" s="58">
        <f>'3.1.3'!F27-'3.2.3'!F27</f>
        <v>-9.8000000000000018E-2</v>
      </c>
      <c r="G27" s="58">
        <f>'3.1.3'!G27-'3.2.3'!G27</f>
        <v>-0.10199999999999999</v>
      </c>
      <c r="H27" s="58">
        <f>'3.1.3'!H27-'3.2.3'!H27</f>
        <v>-0.12</v>
      </c>
      <c r="I27" s="58">
        <f>'3.1.3'!I27-'3.2.3'!I27</f>
        <v>-0.21800000000000003</v>
      </c>
      <c r="J27" s="58">
        <f>'3.1.3'!J27-'3.2.3'!J27</f>
        <v>-5.5999999999999994E-2</v>
      </c>
      <c r="K27" s="58">
        <f>'3.1.3'!K27-'3.2.3'!K27</f>
        <v>-9.000000000000008E-3</v>
      </c>
    </row>
    <row r="28" spans="1:11" ht="17.100000000000001" customHeight="1">
      <c r="A28" s="46">
        <v>23</v>
      </c>
      <c r="B28" s="47">
        <v>25</v>
      </c>
      <c r="C28" s="48"/>
      <c r="D28" s="49" t="s">
        <v>166</v>
      </c>
      <c r="E28" s="58">
        <f>'3.1.3'!E28-'3.2.3'!E28</f>
        <v>3.5000000000000003E-2</v>
      </c>
      <c r="F28" s="58">
        <f>'3.1.3'!F28-'3.2.3'!F28</f>
        <v>2.6999999999999996E-2</v>
      </c>
      <c r="G28" s="58">
        <f>'3.1.3'!G28-'3.2.3'!G28</f>
        <v>6.0999999999999999E-2</v>
      </c>
      <c r="H28" s="58">
        <f>'3.1.3'!H28-'3.2.3'!H28</f>
        <v>0.10500000000000001</v>
      </c>
      <c r="I28" s="58">
        <f>'3.1.3'!I28-'3.2.3'!I28</f>
        <v>0.10799999999999998</v>
      </c>
      <c r="J28" s="58">
        <f>'3.1.3'!J28-'3.2.3'!J28</f>
        <v>9.3000000000000013E-2</v>
      </c>
      <c r="K28" s="58">
        <f>'3.1.3'!K28-'3.2.3'!K28</f>
        <v>7.0000000000000007E-2</v>
      </c>
    </row>
    <row r="29" spans="1:11" ht="17.100000000000001" customHeight="1">
      <c r="A29" s="46">
        <v>24</v>
      </c>
      <c r="B29" s="47" t="s">
        <v>167</v>
      </c>
      <c r="C29" s="48"/>
      <c r="D29" s="49" t="s">
        <v>168</v>
      </c>
      <c r="E29" s="58">
        <f>'3.1.3'!E29-'3.2.3'!E29</f>
        <v>-0.14199999999999999</v>
      </c>
      <c r="F29" s="58">
        <f>'3.1.3'!F29-'3.2.3'!F29</f>
        <v>-0.127</v>
      </c>
      <c r="G29" s="58">
        <f>'3.1.3'!G29-'3.2.3'!G29</f>
        <v>-8.8999999999999996E-2</v>
      </c>
      <c r="H29" s="58">
        <f>'3.1.3'!H29-'3.2.3'!H29</f>
        <v>-5.7999999999999996E-2</v>
      </c>
      <c r="I29" s="58">
        <f>'3.1.3'!I29-'3.2.3'!I29</f>
        <v>-5.099999999999999E-2</v>
      </c>
      <c r="J29" s="58">
        <f>'3.1.3'!J29-'3.2.3'!J29</f>
        <v>-6.4999999999999988E-2</v>
      </c>
      <c r="K29" s="58">
        <f>'3.1.3'!K29-'3.2.3'!K29</f>
        <v>-6.2999999999999987E-2</v>
      </c>
    </row>
    <row r="30" spans="1:11" ht="17.100000000000001" customHeight="1">
      <c r="A30" s="46">
        <v>25</v>
      </c>
      <c r="B30" s="47" t="s">
        <v>169</v>
      </c>
      <c r="C30" s="48"/>
      <c r="D30" s="49" t="s">
        <v>170</v>
      </c>
      <c r="E30" s="58">
        <f>'3.1.3'!E30-'3.2.3'!E30</f>
        <v>-1.4999999999999999E-2</v>
      </c>
      <c r="F30" s="58">
        <f>'3.1.3'!F30-'3.2.3'!F30</f>
        <v>-2.2000000000000006E-2</v>
      </c>
      <c r="G30" s="58">
        <f>'3.1.3'!G30-'3.2.3'!G30</f>
        <v>4.1999999999999996E-2</v>
      </c>
      <c r="H30" s="58">
        <f>'3.1.3'!H30-'3.2.3'!H30</f>
        <v>2.4000000000000007E-2</v>
      </c>
      <c r="I30" s="58">
        <f>'3.1.3'!I30-'3.2.3'!I30</f>
        <v>2.6000000000000009E-2</v>
      </c>
      <c r="J30" s="58">
        <f>'3.1.3'!J30-'3.2.3'!J30</f>
        <v>2.2000000000000006E-2</v>
      </c>
      <c r="K30" s="58">
        <f>'3.1.3'!K30-'3.2.3'!K30</f>
        <v>6.0000000000000053E-3</v>
      </c>
    </row>
    <row r="31" spans="1:11" ht="12" customHeight="1">
      <c r="A31" s="46">
        <v>26</v>
      </c>
      <c r="B31" s="47" t="s">
        <v>171</v>
      </c>
      <c r="C31" s="48"/>
      <c r="D31" s="49" t="s">
        <v>172</v>
      </c>
      <c r="E31" s="58">
        <f>'3.1.3'!E31-'3.2.3'!E31</f>
        <v>-4.0000000000000036E-3</v>
      </c>
      <c r="F31" s="58">
        <f>'3.1.3'!F31-'3.2.3'!F31</f>
        <v>-4.0000000000000036E-3</v>
      </c>
      <c r="G31" s="58">
        <f>'3.1.3'!G31-'3.2.3'!G31</f>
        <v>5.8999999999999997E-2</v>
      </c>
      <c r="H31" s="58">
        <f>'3.1.3'!H31-'3.2.3'!H31</f>
        <v>0.13099999999999998</v>
      </c>
      <c r="I31" s="58">
        <f>'3.1.3'!I31-'3.2.3'!I31</f>
        <v>0.12999999999999998</v>
      </c>
      <c r="J31" s="58">
        <f>'3.1.3'!J31-'3.2.3'!J31</f>
        <v>6.8000000000000005E-2</v>
      </c>
      <c r="K31" s="58">
        <f>'3.1.3'!K31-'3.2.3'!K31</f>
        <v>5.9000000000000025E-2</v>
      </c>
    </row>
    <row r="32" spans="1:11" ht="12" customHeight="1">
      <c r="A32" s="46">
        <v>27</v>
      </c>
      <c r="B32" s="47" t="s">
        <v>173</v>
      </c>
      <c r="C32" s="48"/>
      <c r="D32" s="49" t="s">
        <v>174</v>
      </c>
      <c r="E32" s="58">
        <f t="shared" ref="E32:K32" si="7">SUM(E33:E34)</f>
        <v>-0.13899999999999998</v>
      </c>
      <c r="F32" s="58">
        <f t="shared" si="7"/>
        <v>7.0000000000000062E-3</v>
      </c>
      <c r="G32" s="58">
        <f t="shared" si="7"/>
        <v>0.10800000000000001</v>
      </c>
      <c r="H32" s="58">
        <f t="shared" si="7"/>
        <v>0.19600000000000001</v>
      </c>
      <c r="I32" s="58">
        <f t="shared" si="7"/>
        <v>0.23300000000000001</v>
      </c>
      <c r="J32" s="58">
        <f t="shared" si="7"/>
        <v>0.20300000000000001</v>
      </c>
      <c r="K32" s="58">
        <f t="shared" si="7"/>
        <v>0.23099999999999998</v>
      </c>
    </row>
    <row r="33" spans="1:11" ht="17.100000000000001" customHeight="1">
      <c r="A33" s="46">
        <v>28</v>
      </c>
      <c r="B33" s="47" t="s">
        <v>175</v>
      </c>
      <c r="C33" s="48"/>
      <c r="D33" s="49" t="s">
        <v>176</v>
      </c>
      <c r="E33" s="58">
        <f>'3.1.3'!E33-'3.2.3'!E33</f>
        <v>-3.4999999999999989E-2</v>
      </c>
      <c r="F33" s="58">
        <f>'3.1.3'!F33-'3.2.3'!F33</f>
        <v>0.13900000000000001</v>
      </c>
      <c r="G33" s="58">
        <f>'3.1.3'!G33-'3.2.3'!G33</f>
        <v>0.26200000000000001</v>
      </c>
      <c r="H33" s="58">
        <f>'3.1.3'!H33-'3.2.3'!H33</f>
        <v>0.23400000000000001</v>
      </c>
      <c r="I33" s="58">
        <f>'3.1.3'!I33-'3.2.3'!I33</f>
        <v>0.24300000000000002</v>
      </c>
      <c r="J33" s="58">
        <f>'3.1.3'!J33-'3.2.3'!J33</f>
        <v>0.222</v>
      </c>
      <c r="K33" s="58">
        <f>'3.1.3'!K33-'3.2.3'!K33</f>
        <v>0.24899999999999997</v>
      </c>
    </row>
    <row r="34" spans="1:11" ht="17.100000000000001" customHeight="1">
      <c r="A34" s="46">
        <v>29</v>
      </c>
      <c r="B34" s="47" t="s">
        <v>177</v>
      </c>
      <c r="C34" s="48"/>
      <c r="D34" s="49" t="s">
        <v>178</v>
      </c>
      <c r="E34" s="58">
        <f>'3.1.3'!E34-'3.2.3'!E34</f>
        <v>-0.104</v>
      </c>
      <c r="F34" s="58">
        <f>'3.1.3'!F34-'3.2.3'!F34</f>
        <v>-0.13200000000000001</v>
      </c>
      <c r="G34" s="58">
        <f>'3.1.3'!G34-'3.2.3'!G34</f>
        <v>-0.154</v>
      </c>
      <c r="H34" s="58">
        <f>'3.1.3'!H34-'3.2.3'!H34</f>
        <v>-3.7999999999999999E-2</v>
      </c>
      <c r="I34" s="58">
        <f>'3.1.3'!I34-'3.2.3'!I34</f>
        <v>-9.9999999999999985E-3</v>
      </c>
      <c r="J34" s="58">
        <f>'3.1.3'!J34-'3.2.3'!J34</f>
        <v>-1.8999999999999996E-2</v>
      </c>
      <c r="K34" s="58">
        <f>'3.1.3'!K34-'3.2.3'!K34</f>
        <v>-1.8000000000000002E-2</v>
      </c>
    </row>
    <row r="35" spans="1:11" ht="17.100000000000001" customHeight="1">
      <c r="A35" s="46">
        <v>30</v>
      </c>
      <c r="B35" s="47" t="s">
        <v>179</v>
      </c>
      <c r="C35" s="48"/>
      <c r="D35" s="49" t="s">
        <v>180</v>
      </c>
      <c r="E35" s="58">
        <f t="shared" ref="E35:K35" si="8">SUM(E36:E37)</f>
        <v>2.6000000000000002E-2</v>
      </c>
      <c r="F35" s="58">
        <f t="shared" si="8"/>
        <v>2.1999999999999999E-2</v>
      </c>
      <c r="G35" s="58">
        <f t="shared" si="8"/>
        <v>3.0000000000000006E-2</v>
      </c>
      <c r="H35" s="58">
        <f t="shared" si="8"/>
        <v>4.200000000000001E-2</v>
      </c>
      <c r="I35" s="58">
        <f t="shared" si="8"/>
        <v>5.2000000000000005E-2</v>
      </c>
      <c r="J35" s="58">
        <f t="shared" si="8"/>
        <v>3.7000000000000005E-2</v>
      </c>
      <c r="K35" s="58">
        <f t="shared" si="8"/>
        <v>3.6000000000000004E-2</v>
      </c>
    </row>
    <row r="36" spans="1:11" ht="17.100000000000001" customHeight="1">
      <c r="A36" s="46">
        <v>31</v>
      </c>
      <c r="B36" s="47" t="s">
        <v>181</v>
      </c>
      <c r="C36" s="48"/>
      <c r="D36" s="49" t="s">
        <v>182</v>
      </c>
      <c r="E36" s="58">
        <f>'3.1.3'!E36-'3.2.3'!E36</f>
        <v>2.6000000000000002E-2</v>
      </c>
      <c r="F36" s="58">
        <f>'3.1.3'!F36-'3.2.3'!F36</f>
        <v>2.3E-2</v>
      </c>
      <c r="G36" s="58">
        <f>'3.1.3'!G36-'3.2.3'!G36</f>
        <v>2.9000000000000005E-2</v>
      </c>
      <c r="H36" s="58">
        <f>'3.1.3'!H36-'3.2.3'!H36</f>
        <v>3.4000000000000002E-2</v>
      </c>
      <c r="I36" s="58">
        <f>'3.1.3'!I36-'3.2.3'!I36</f>
        <v>4.3999999999999997E-2</v>
      </c>
      <c r="J36" s="58">
        <f>'3.1.3'!J36-'3.2.3'!J36</f>
        <v>3.1E-2</v>
      </c>
      <c r="K36" s="58">
        <f>'3.1.3'!K36-'3.2.3'!K36</f>
        <v>3.2000000000000001E-2</v>
      </c>
    </row>
    <row r="37" spans="1:11" ht="17.100000000000001" customHeight="1">
      <c r="A37" s="46">
        <v>32</v>
      </c>
      <c r="B37" s="47">
        <v>33</v>
      </c>
      <c r="C37" s="48"/>
      <c r="D37" s="49" t="s">
        <v>183</v>
      </c>
      <c r="E37" s="58">
        <f>'3.1.3'!E37-'3.2.3'!E37</f>
        <v>0</v>
      </c>
      <c r="F37" s="58">
        <f>'3.1.3'!F37-'3.2.3'!F37</f>
        <v>-1.0000000000000009E-3</v>
      </c>
      <c r="G37" s="58">
        <f>'3.1.3'!G37-'3.2.3'!G37</f>
        <v>1.0000000000000009E-3</v>
      </c>
      <c r="H37" s="58">
        <f>'3.1.3'!H37-'3.2.3'!H37</f>
        <v>8.0000000000000036E-3</v>
      </c>
      <c r="I37" s="58">
        <f>'3.1.3'!I37-'3.2.3'!I37</f>
        <v>8.0000000000000036E-3</v>
      </c>
      <c r="J37" s="58">
        <f>'3.1.3'!J37-'3.2.3'!J37</f>
        <v>6.0000000000000019E-3</v>
      </c>
      <c r="K37" s="58">
        <f>'3.1.3'!K37-'3.2.3'!K37</f>
        <v>4.0000000000000001E-3</v>
      </c>
    </row>
    <row r="38" spans="1:11" ht="12" customHeight="1">
      <c r="A38" s="46">
        <v>33</v>
      </c>
      <c r="B38" s="47" t="s">
        <v>110</v>
      </c>
      <c r="C38" s="48"/>
      <c r="D38" s="49" t="s">
        <v>184</v>
      </c>
      <c r="E38" s="58">
        <f>'3.1.3'!E38-'3.2.3'!E38</f>
        <v>0.89800000000000002</v>
      </c>
      <c r="F38" s="58">
        <f>'3.1.3'!F38-'3.2.3'!F38</f>
        <v>0.376</v>
      </c>
      <c r="G38" s="58">
        <f>'3.1.3'!G38-'3.2.3'!G38</f>
        <v>1.194</v>
      </c>
      <c r="H38" s="58">
        <f>'3.1.3'!H38-'3.2.3'!H38</f>
        <v>1.8899999999999997</v>
      </c>
      <c r="I38" s="58">
        <f>'3.1.3'!I38-'3.2.3'!I38</f>
        <v>0.7799999999999998</v>
      </c>
      <c r="J38" s="58">
        <f>'3.1.3'!J38-'3.2.3'!J38</f>
        <v>0.35699999999999998</v>
      </c>
      <c r="K38" s="58">
        <f>'3.1.3'!K38-'3.2.3'!K38</f>
        <v>0.252</v>
      </c>
    </row>
    <row r="39" spans="1:11" ht="12" customHeight="1">
      <c r="A39" s="46">
        <v>34</v>
      </c>
      <c r="B39" s="47" t="s">
        <v>111</v>
      </c>
      <c r="C39" s="48"/>
      <c r="D39" s="49" t="s">
        <v>185</v>
      </c>
      <c r="E39" s="58">
        <f t="shared" ref="E39:K39" si="9">SUM(E40:E41)</f>
        <v>-0.59099999999999997</v>
      </c>
      <c r="F39" s="58">
        <f t="shared" si="9"/>
        <v>-0.438</v>
      </c>
      <c r="G39" s="58">
        <f t="shared" si="9"/>
        <v>-0.316</v>
      </c>
      <c r="H39" s="58">
        <f t="shared" si="9"/>
        <v>-0.29200000000000004</v>
      </c>
      <c r="I39" s="58">
        <f t="shared" si="9"/>
        <v>-0.32300000000000001</v>
      </c>
      <c r="J39" s="58">
        <f t="shared" si="9"/>
        <v>-0.29300000000000004</v>
      </c>
      <c r="K39" s="58">
        <f t="shared" si="9"/>
        <v>-0.48699999999999999</v>
      </c>
    </row>
    <row r="40" spans="1:11" ht="17.100000000000001" customHeight="1">
      <c r="A40" s="46">
        <v>35</v>
      </c>
      <c r="B40" s="47" t="s">
        <v>186</v>
      </c>
      <c r="C40" s="48"/>
      <c r="D40" s="49" t="s">
        <v>187</v>
      </c>
      <c r="E40" s="58">
        <f>'3.1.3'!E40-'3.2.3'!E40</f>
        <v>-0.158</v>
      </c>
      <c r="F40" s="58">
        <f>'3.1.3'!F40-'3.2.3'!F40</f>
        <v>-0.13100000000000001</v>
      </c>
      <c r="G40" s="58">
        <f>'3.1.3'!G40-'3.2.3'!G40</f>
        <v>-0.128</v>
      </c>
      <c r="H40" s="58">
        <f>'3.1.3'!H40-'3.2.3'!H40</f>
        <v>-0.10300000000000001</v>
      </c>
      <c r="I40" s="58">
        <f>'3.1.3'!I40-'3.2.3'!I40</f>
        <v>-0.11599999999999999</v>
      </c>
      <c r="J40" s="58">
        <f>'3.1.3'!J40-'3.2.3'!J40</f>
        <v>-0.125</v>
      </c>
      <c r="K40" s="58">
        <f>'3.1.3'!K40-'3.2.3'!K40</f>
        <v>-0.13</v>
      </c>
    </row>
    <row r="41" spans="1:11" ht="17.100000000000001" customHeight="1">
      <c r="A41" s="46">
        <v>36</v>
      </c>
      <c r="B41" s="47" t="s">
        <v>188</v>
      </c>
      <c r="C41" s="48"/>
      <c r="D41" s="49" t="s">
        <v>189</v>
      </c>
      <c r="E41" s="58">
        <f>'3.1.3'!E41-'3.2.3'!E41</f>
        <v>-0.433</v>
      </c>
      <c r="F41" s="58">
        <f>'3.1.3'!F41-'3.2.3'!F41</f>
        <v>-0.307</v>
      </c>
      <c r="G41" s="58">
        <f>'3.1.3'!G41-'3.2.3'!G41</f>
        <v>-0.188</v>
      </c>
      <c r="H41" s="58">
        <f>'3.1.3'!H41-'3.2.3'!H41</f>
        <v>-0.189</v>
      </c>
      <c r="I41" s="58">
        <f>'3.1.3'!I41-'3.2.3'!I41</f>
        <v>-0.20700000000000002</v>
      </c>
      <c r="J41" s="58">
        <f>'3.1.3'!J41-'3.2.3'!J41</f>
        <v>-0.16800000000000001</v>
      </c>
      <c r="K41" s="58">
        <f>'3.1.3'!K41-'3.2.3'!K41</f>
        <v>-0.35699999999999998</v>
      </c>
    </row>
    <row r="42" spans="1:11" ht="12" customHeight="1">
      <c r="A42" s="46">
        <v>37</v>
      </c>
      <c r="B42" s="47" t="s">
        <v>112</v>
      </c>
      <c r="C42" s="48"/>
      <c r="D42" s="49" t="s">
        <v>23</v>
      </c>
      <c r="E42" s="58">
        <f>'3.1.3'!E42-'3.2.3'!E42</f>
        <v>-0.124</v>
      </c>
      <c r="F42" s="58">
        <f>'3.1.3'!F42-'3.2.3'!F42</f>
        <v>-0.14099999999999999</v>
      </c>
      <c r="G42" s="58">
        <f>'3.1.3'!G42-'3.2.3'!G42</f>
        <v>-8.1000000000000016E-2</v>
      </c>
      <c r="H42" s="58">
        <f>'3.1.3'!H42-'3.2.3'!H42</f>
        <v>-3.999999999999998E-2</v>
      </c>
      <c r="I42" s="58">
        <f>'3.1.3'!I42-'3.2.3'!I42</f>
        <v>-3.400000000000003E-2</v>
      </c>
      <c r="J42" s="58">
        <f>'3.1.3'!J42-'3.2.3'!J42</f>
        <v>-1.100000000000001E-2</v>
      </c>
      <c r="K42" s="58">
        <f>'3.1.3'!K42-'3.2.3'!K42</f>
        <v>8.0000000000000071E-3</v>
      </c>
    </row>
    <row r="43" spans="1:11" ht="12" customHeight="1">
      <c r="A43" s="46">
        <v>38</v>
      </c>
      <c r="B43" s="47" t="s">
        <v>190</v>
      </c>
      <c r="C43" s="48"/>
      <c r="D43" s="49" t="s">
        <v>24</v>
      </c>
      <c r="E43" s="58">
        <f t="shared" ref="E43:K43" si="10">E44+E56+E62+E66+E67+E81+E87</f>
        <v>-3.6089999999999995</v>
      </c>
      <c r="F43" s="58">
        <f t="shared" si="10"/>
        <v>-3.5299999999999967</v>
      </c>
      <c r="G43" s="58">
        <f t="shared" si="10"/>
        <v>-1.532</v>
      </c>
      <c r="H43" s="58">
        <f t="shared" si="10"/>
        <v>0.54799999999999849</v>
      </c>
      <c r="I43" s="58">
        <f t="shared" si="10"/>
        <v>1.3179999999999965</v>
      </c>
      <c r="J43" s="58">
        <f t="shared" si="10"/>
        <v>1.7190000000000005</v>
      </c>
      <c r="K43" s="58">
        <f t="shared" si="10"/>
        <v>3.9279999999999977</v>
      </c>
    </row>
    <row r="44" spans="1:11" ht="12" customHeight="1">
      <c r="A44" s="46">
        <v>39</v>
      </c>
      <c r="B44" s="47" t="s">
        <v>113</v>
      </c>
      <c r="C44" s="48"/>
      <c r="D44" s="49" t="s">
        <v>191</v>
      </c>
      <c r="E44" s="58">
        <f t="shared" ref="E44:K44" si="11">E45+E49+E55</f>
        <v>0.23600000000000015</v>
      </c>
      <c r="F44" s="58">
        <f t="shared" si="11"/>
        <v>0.15799999999999978</v>
      </c>
      <c r="G44" s="58">
        <f t="shared" si="11"/>
        <v>-0.17599999999999971</v>
      </c>
      <c r="H44" s="58">
        <f t="shared" si="11"/>
        <v>0.70499999999999996</v>
      </c>
      <c r="I44" s="58">
        <f t="shared" si="11"/>
        <v>0.68700000000000017</v>
      </c>
      <c r="J44" s="58">
        <f t="shared" si="11"/>
        <v>0.69200000000000028</v>
      </c>
      <c r="K44" s="58">
        <f t="shared" si="11"/>
        <v>1.3880000000000001</v>
      </c>
    </row>
    <row r="45" spans="1:11" ht="12" customHeight="1">
      <c r="A45" s="46">
        <v>40</v>
      </c>
      <c r="B45" s="47" t="s">
        <v>114</v>
      </c>
      <c r="C45" s="48"/>
      <c r="D45" s="49" t="s">
        <v>192</v>
      </c>
      <c r="E45" s="58">
        <f t="shared" ref="E45:K45" si="12">SUM(E46:E48)</f>
        <v>1.276</v>
      </c>
      <c r="F45" s="58">
        <f t="shared" si="12"/>
        <v>1.2149999999999999</v>
      </c>
      <c r="G45" s="58">
        <f t="shared" si="12"/>
        <v>1.2949999999999999</v>
      </c>
      <c r="H45" s="58">
        <f t="shared" si="12"/>
        <v>1.4809999999999999</v>
      </c>
      <c r="I45" s="58">
        <f t="shared" si="12"/>
        <v>1.665</v>
      </c>
      <c r="J45" s="58">
        <f t="shared" si="12"/>
        <v>1.6950000000000003</v>
      </c>
      <c r="K45" s="58">
        <f t="shared" si="12"/>
        <v>1.8659999999999999</v>
      </c>
    </row>
    <row r="46" spans="1:11" ht="17.100000000000001" customHeight="1">
      <c r="A46" s="46">
        <v>41</v>
      </c>
      <c r="B46" s="47" t="s">
        <v>193</v>
      </c>
      <c r="C46" s="48"/>
      <c r="D46" s="49" t="s">
        <v>194</v>
      </c>
      <c r="E46" s="58">
        <f>'3.1.3'!E46-'3.2.3'!E46</f>
        <v>0.10100000000000002</v>
      </c>
      <c r="F46" s="58">
        <f>'3.1.3'!F46-'3.2.3'!F46</f>
        <v>8.7999999999999995E-2</v>
      </c>
      <c r="G46" s="58">
        <f>'3.1.3'!G46-'3.2.3'!G46</f>
        <v>0.11899999999999999</v>
      </c>
      <c r="H46" s="58">
        <f>'3.1.3'!H46-'3.2.3'!H46</f>
        <v>0.14300000000000002</v>
      </c>
      <c r="I46" s="58">
        <f>'3.1.3'!I46-'3.2.3'!I46</f>
        <v>0.16199999999999998</v>
      </c>
      <c r="J46" s="58">
        <f>'3.1.3'!J46-'3.2.3'!J46</f>
        <v>0.16299999999999998</v>
      </c>
      <c r="K46" s="58">
        <f>'3.1.3'!K46-'3.2.3'!K46</f>
        <v>0.188</v>
      </c>
    </row>
    <row r="47" spans="1:11" ht="12" customHeight="1">
      <c r="A47" s="46">
        <v>42</v>
      </c>
      <c r="B47" s="47" t="s">
        <v>195</v>
      </c>
      <c r="C47" s="48"/>
      <c r="D47" s="49" t="s">
        <v>196</v>
      </c>
      <c r="E47" s="58">
        <f>'3.1.3'!E47-'3.2.3'!E47</f>
        <v>0.83600000000000008</v>
      </c>
      <c r="F47" s="58">
        <f>'3.1.3'!F47-'3.2.3'!F47</f>
        <v>0.84499999999999997</v>
      </c>
      <c r="G47" s="58">
        <f>'3.1.3'!G47-'3.2.3'!G47</f>
        <v>0.77099999999999991</v>
      </c>
      <c r="H47" s="58">
        <f>'3.1.3'!H47-'3.2.3'!H47</f>
        <v>0.86499999999999999</v>
      </c>
      <c r="I47" s="58">
        <f>'3.1.3'!I47-'3.2.3'!I47</f>
        <v>0.99299999999999999</v>
      </c>
      <c r="J47" s="58">
        <f>'3.1.3'!J47-'3.2.3'!J47</f>
        <v>1.0130000000000001</v>
      </c>
      <c r="K47" s="58">
        <f>'3.1.3'!K47-'3.2.3'!K47</f>
        <v>1.1059999999999999</v>
      </c>
    </row>
    <row r="48" spans="1:11" ht="12" customHeight="1">
      <c r="A48" s="46">
        <v>43</v>
      </c>
      <c r="B48" s="47" t="s">
        <v>307</v>
      </c>
      <c r="C48" s="48"/>
      <c r="D48" s="49" t="s">
        <v>197</v>
      </c>
      <c r="E48" s="58">
        <f>'3.1.3'!E48-'3.2.3'!E48</f>
        <v>0.33900000000000002</v>
      </c>
      <c r="F48" s="58">
        <f>'3.1.3'!F48-'3.2.3'!F48</f>
        <v>0.28199999999999997</v>
      </c>
      <c r="G48" s="58">
        <f>'3.1.3'!G48-'3.2.3'!G48</f>
        <v>0.40499999999999997</v>
      </c>
      <c r="H48" s="58">
        <f>'3.1.3'!H48-'3.2.3'!H48</f>
        <v>0.47299999999999998</v>
      </c>
      <c r="I48" s="58">
        <f>'3.1.3'!I48-'3.2.3'!I48</f>
        <v>0.51</v>
      </c>
      <c r="J48" s="58">
        <f>'3.1.3'!J48-'3.2.3'!J48</f>
        <v>0.51900000000000002</v>
      </c>
      <c r="K48" s="58">
        <f>'3.1.3'!K48-'3.2.3'!K48</f>
        <v>0.57200000000000006</v>
      </c>
    </row>
    <row r="49" spans="1:11" ht="17.100000000000001" customHeight="1">
      <c r="A49" s="46">
        <v>44</v>
      </c>
      <c r="B49" s="47" t="s">
        <v>115</v>
      </c>
      <c r="C49" s="48"/>
      <c r="D49" s="49" t="s">
        <v>198</v>
      </c>
      <c r="E49" s="58">
        <f>'3.1.3'!E49-'3.2.3'!E49</f>
        <v>-0.97399999999999987</v>
      </c>
      <c r="F49" s="58">
        <f>'3.1.3'!F49-'3.2.3'!F49</f>
        <v>-0.97400000000000009</v>
      </c>
      <c r="G49" s="58">
        <f>'3.1.3'!G49-'3.2.3'!G49</f>
        <v>-1.4509999999999996</v>
      </c>
      <c r="H49" s="58">
        <f>'3.1.3'!H49-'3.2.3'!H49</f>
        <v>-0.77499999999999991</v>
      </c>
      <c r="I49" s="58">
        <f>'3.1.3'!I49-'3.2.3'!I49</f>
        <v>-0.97999999999999987</v>
      </c>
      <c r="J49" s="58">
        <f>'3.1.3'!J49-'3.2.3'!J49</f>
        <v>-0.999</v>
      </c>
      <c r="K49" s="58">
        <f>'3.1.3'!K49-'3.2.3'!K49</f>
        <v>-0.49199999999999977</v>
      </c>
    </row>
    <row r="50" spans="1:11" ht="12" customHeight="1">
      <c r="A50" s="46">
        <v>45</v>
      </c>
      <c r="B50" s="47" t="s">
        <v>199</v>
      </c>
      <c r="C50" s="48"/>
      <c r="D50" s="49" t="s">
        <v>200</v>
      </c>
      <c r="E50" s="58">
        <f>'3.1.3'!E50-'3.2.3'!E50</f>
        <v>-0.80400000000000005</v>
      </c>
      <c r="F50" s="58">
        <f>'3.1.3'!F50-'3.2.3'!F50</f>
        <v>-0.79700000000000004</v>
      </c>
      <c r="G50" s="58">
        <f>'3.1.3'!G50-'3.2.3'!G50</f>
        <v>-1.087</v>
      </c>
      <c r="H50" s="58">
        <f>'3.1.3'!H50-'3.2.3'!H50</f>
        <v>-0.88400000000000012</v>
      </c>
      <c r="I50" s="58">
        <f>'3.1.3'!I50-'3.2.3'!I50</f>
        <v>-0.87799999999999989</v>
      </c>
      <c r="J50" s="58">
        <f>'3.1.3'!J50-'3.2.3'!J50</f>
        <v>-0.94599999999999995</v>
      </c>
      <c r="K50" s="58">
        <f>'3.1.3'!K50-'3.2.3'!K50</f>
        <v>-0.49899999999999994</v>
      </c>
    </row>
    <row r="51" spans="1:11" ht="12" customHeight="1">
      <c r="A51" s="46">
        <v>46</v>
      </c>
      <c r="B51" s="47" t="s">
        <v>201</v>
      </c>
      <c r="C51" s="48"/>
      <c r="D51" s="49" t="s">
        <v>202</v>
      </c>
      <c r="E51" s="58">
        <f>'3.1.3'!E51-'3.2.3'!E51</f>
        <v>-2.4000000000000007E-2</v>
      </c>
      <c r="F51" s="58">
        <f>'3.1.3'!F51-'3.2.3'!F51</f>
        <v>-2.2000000000000006E-2</v>
      </c>
      <c r="G51" s="58">
        <f>'3.1.3'!G51-'3.2.3'!G51</f>
        <v>-9.999999999999995E-3</v>
      </c>
      <c r="H51" s="58">
        <f>'3.1.3'!H51-'3.2.3'!H51</f>
        <v>-1.6000000000000007E-2</v>
      </c>
      <c r="I51" s="58">
        <f>'3.1.3'!I51-'3.2.3'!I51</f>
        <v>-2.0999999999999998E-2</v>
      </c>
      <c r="J51" s="58">
        <f>'3.1.3'!J51-'3.2.3'!J51</f>
        <v>-1.2000000000000004E-2</v>
      </c>
      <c r="K51" s="58">
        <f>'3.1.3'!K51-'3.2.3'!K51</f>
        <v>4.9999999999999975E-3</v>
      </c>
    </row>
    <row r="52" spans="1:11" ht="17.100000000000001" customHeight="1">
      <c r="A52" s="46">
        <v>47</v>
      </c>
      <c r="B52" s="47" t="s">
        <v>203</v>
      </c>
      <c r="C52" s="48"/>
      <c r="D52" s="49" t="s">
        <v>204</v>
      </c>
      <c r="E52" s="58">
        <f>'3.1.3'!E52-'3.2.3'!E52</f>
        <v>1.0000000000000009E-3</v>
      </c>
      <c r="F52" s="58">
        <f>'3.1.3'!F52-'3.2.3'!F52</f>
        <v>-9.9999999999999742E-4</v>
      </c>
      <c r="G52" s="58">
        <f>'3.1.3'!G52-'3.2.3'!G52</f>
        <v>1.0000000000000009E-3</v>
      </c>
      <c r="H52" s="58">
        <f>'3.1.3'!H52-'3.2.3'!H52</f>
        <v>5.9999999999999984E-3</v>
      </c>
      <c r="I52" s="58">
        <f>'3.1.3'!I52-'3.2.3'!I52</f>
        <v>5.000000000000001E-3</v>
      </c>
      <c r="J52" s="58">
        <f>'3.1.3'!J52-'3.2.3'!J52</f>
        <v>5.9999999999999984E-3</v>
      </c>
      <c r="K52" s="58">
        <f>'3.1.3'!K52-'3.2.3'!K52</f>
        <v>2.0999999999999998E-2</v>
      </c>
    </row>
    <row r="53" spans="1:11" ht="12" customHeight="1">
      <c r="A53" s="46">
        <v>48</v>
      </c>
      <c r="B53" s="47" t="s">
        <v>308</v>
      </c>
      <c r="C53" s="48"/>
      <c r="D53" s="49" t="s">
        <v>205</v>
      </c>
      <c r="E53" s="58">
        <f>'3.1.3'!E53-'3.2.3'!E53</f>
        <v>-0.14200000000000002</v>
      </c>
      <c r="F53" s="58">
        <f>'3.1.3'!F53-'3.2.3'!F53</f>
        <v>-0.15000000000000002</v>
      </c>
      <c r="G53" s="58">
        <f>'3.1.3'!G53-'3.2.3'!G53</f>
        <v>-0.36200000000000004</v>
      </c>
      <c r="H53" s="58">
        <f>'3.1.3'!H53-'3.2.3'!H53</f>
        <v>9.6000000000000002E-2</v>
      </c>
      <c r="I53" s="58">
        <f>'3.1.3'!I53-'3.2.3'!I53</f>
        <v>-0.11399999999999996</v>
      </c>
      <c r="J53" s="58">
        <f>'3.1.3'!J53-'3.2.3'!J53</f>
        <v>-7.8000000000000014E-2</v>
      </c>
      <c r="K53" s="58">
        <f>'3.1.3'!K53-'3.2.3'!K53</f>
        <v>-6.6000000000000003E-2</v>
      </c>
    </row>
    <row r="54" spans="1:11" ht="12" customHeight="1">
      <c r="A54" s="46">
        <v>49</v>
      </c>
      <c r="B54" s="47" t="s">
        <v>309</v>
      </c>
      <c r="C54" s="48"/>
      <c r="D54" s="49" t="s">
        <v>206</v>
      </c>
      <c r="E54" s="58">
        <f>'3.1.3'!E54-'3.2.3'!E54</f>
        <v>-4.9999999999999975E-3</v>
      </c>
      <c r="F54" s="58">
        <f>'3.1.3'!F54-'3.2.3'!F54</f>
        <v>-4.0000000000000036E-3</v>
      </c>
      <c r="G54" s="58">
        <f>'3.1.3'!G54-'3.2.3'!G54</f>
        <v>6.9999999999999993E-3</v>
      </c>
      <c r="H54" s="58">
        <f>'3.1.3'!H54-'3.2.3'!H54</f>
        <v>2.2999999999999996E-2</v>
      </c>
      <c r="I54" s="58">
        <f>'3.1.3'!I54-'3.2.3'!I54</f>
        <v>2.8000000000000001E-2</v>
      </c>
      <c r="J54" s="58">
        <f>'3.1.3'!J54-'3.2.3'!J54</f>
        <v>3.0999999999999996E-2</v>
      </c>
      <c r="K54" s="58">
        <f>'3.1.3'!K54-'3.2.3'!K54</f>
        <v>4.7E-2</v>
      </c>
    </row>
    <row r="55" spans="1:11" ht="17.100000000000001" customHeight="1">
      <c r="A55" s="46">
        <v>50</v>
      </c>
      <c r="B55" s="47" t="s">
        <v>116</v>
      </c>
      <c r="C55" s="48"/>
      <c r="D55" s="49" t="s">
        <v>207</v>
      </c>
      <c r="E55" s="58">
        <f>'3.1.3'!E55-'3.2.3'!E55</f>
        <v>-6.5999999999999989E-2</v>
      </c>
      <c r="F55" s="58">
        <f>'3.1.3'!F55-'3.2.3'!F55</f>
        <v>-8.299999999999999E-2</v>
      </c>
      <c r="G55" s="58">
        <f>'3.1.3'!G55-'3.2.3'!G55</f>
        <v>-2.0000000000000004E-2</v>
      </c>
      <c r="H55" s="58">
        <f>'3.1.3'!H55-'3.2.3'!H55</f>
        <v>-1.0000000000000009E-3</v>
      </c>
      <c r="I55" s="58">
        <f>'3.1.3'!I55-'3.2.3'!I55</f>
        <v>2.0000000000000018E-3</v>
      </c>
      <c r="J55" s="58">
        <f>'3.1.3'!J55-'3.2.3'!J55</f>
        <v>-4.0000000000000036E-3</v>
      </c>
      <c r="K55" s="58">
        <f>'3.1.3'!K55-'3.2.3'!K55</f>
        <v>1.4000000000000012E-2</v>
      </c>
    </row>
    <row r="56" spans="1:11" ht="24.95" customHeight="1">
      <c r="A56" s="46">
        <v>51</v>
      </c>
      <c r="B56" s="47" t="s">
        <v>117</v>
      </c>
      <c r="C56" s="48"/>
      <c r="D56" s="49" t="s">
        <v>208</v>
      </c>
      <c r="E56" s="58">
        <f t="shared" ref="E56:K56" si="13">E57+E60+E61</f>
        <v>8.9999999999999802E-3</v>
      </c>
      <c r="F56" s="58">
        <f t="shared" si="13"/>
        <v>-1.1999999999999997E-2</v>
      </c>
      <c r="G56" s="58">
        <f t="shared" si="13"/>
        <v>-1.1999999999999969E-2</v>
      </c>
      <c r="H56" s="58">
        <f t="shared" si="13"/>
        <v>0.13300000000000001</v>
      </c>
      <c r="I56" s="58">
        <f t="shared" si="13"/>
        <v>0.17500000000000002</v>
      </c>
      <c r="J56" s="58">
        <f t="shared" si="13"/>
        <v>0.16800000000000001</v>
      </c>
      <c r="K56" s="58">
        <f t="shared" si="13"/>
        <v>0.19700000000000004</v>
      </c>
    </row>
    <row r="57" spans="1:11" ht="17.100000000000001" customHeight="1">
      <c r="A57" s="46">
        <v>52</v>
      </c>
      <c r="B57" s="47" t="s">
        <v>209</v>
      </c>
      <c r="C57" s="48"/>
      <c r="D57" s="49" t="s">
        <v>210</v>
      </c>
      <c r="E57" s="58">
        <f t="shared" ref="E57:K57" si="14">SUM(E58:E59)</f>
        <v>-6.4000000000000001E-2</v>
      </c>
      <c r="F57" s="58">
        <f t="shared" si="14"/>
        <v>-7.6999999999999985E-2</v>
      </c>
      <c r="G57" s="58">
        <f t="shared" si="14"/>
        <v>-7.1999999999999981E-2</v>
      </c>
      <c r="H57" s="58">
        <f t="shared" si="14"/>
        <v>-2.9000000000000012E-2</v>
      </c>
      <c r="I57" s="58">
        <f t="shared" si="14"/>
        <v>-1.5999999999999986E-2</v>
      </c>
      <c r="J57" s="58">
        <f t="shared" si="14"/>
        <v>-2.4999999999999994E-2</v>
      </c>
      <c r="K57" s="58">
        <f t="shared" si="14"/>
        <v>-2.1999999999999999E-2</v>
      </c>
    </row>
    <row r="58" spans="1:11" ht="12" customHeight="1">
      <c r="A58" s="46">
        <v>53</v>
      </c>
      <c r="B58" s="47" t="s">
        <v>211</v>
      </c>
      <c r="C58" s="48"/>
      <c r="D58" s="49" t="s">
        <v>212</v>
      </c>
      <c r="E58" s="58">
        <f>'3.1.3'!E58-'3.2.3'!E58</f>
        <v>2.0999999999999998E-2</v>
      </c>
      <c r="F58" s="58">
        <f>'3.1.3'!F58-'3.2.3'!F58</f>
        <v>9.000000000000008E-3</v>
      </c>
      <c r="G58" s="58">
        <f>'3.1.3'!G58-'3.2.3'!G58</f>
        <v>1.7000000000000008E-2</v>
      </c>
      <c r="H58" s="58">
        <f>'3.1.3'!H58-'3.2.3'!H58</f>
        <v>4.0999999999999995E-2</v>
      </c>
      <c r="I58" s="58">
        <f>'3.1.3'!I58-'3.2.3'!I58</f>
        <v>5.2000000000000005E-2</v>
      </c>
      <c r="J58" s="58">
        <f>'3.1.3'!J58-'3.2.3'!J58</f>
        <v>5.1000000000000004E-2</v>
      </c>
      <c r="K58" s="58">
        <f>'3.1.3'!K58-'3.2.3'!K58</f>
        <v>5.6000000000000001E-2</v>
      </c>
    </row>
    <row r="59" spans="1:11" ht="12" customHeight="1">
      <c r="A59" s="46">
        <v>54</v>
      </c>
      <c r="B59" s="47" t="s">
        <v>213</v>
      </c>
      <c r="C59" s="48"/>
      <c r="D59" s="49" t="s">
        <v>214</v>
      </c>
      <c r="E59" s="58">
        <f>'3.1.3'!E59-'3.2.3'!E59</f>
        <v>-8.5000000000000006E-2</v>
      </c>
      <c r="F59" s="58">
        <f>'3.1.3'!F59-'3.2.3'!F59</f>
        <v>-8.5999999999999993E-2</v>
      </c>
      <c r="G59" s="58">
        <f>'3.1.3'!G59-'3.2.3'!G59</f>
        <v>-8.8999999999999996E-2</v>
      </c>
      <c r="H59" s="58">
        <f>'3.1.3'!H59-'3.2.3'!H59</f>
        <v>-7.0000000000000007E-2</v>
      </c>
      <c r="I59" s="58">
        <f>'3.1.3'!I59-'3.2.3'!I59</f>
        <v>-6.7999999999999991E-2</v>
      </c>
      <c r="J59" s="58">
        <f>'3.1.3'!J59-'3.2.3'!J59</f>
        <v>-7.5999999999999998E-2</v>
      </c>
      <c r="K59" s="58">
        <f>'3.1.3'!K59-'3.2.3'!K59</f>
        <v>-7.8E-2</v>
      </c>
    </row>
    <row r="60" spans="1:11" ht="12" customHeight="1">
      <c r="A60" s="46">
        <v>55</v>
      </c>
      <c r="B60" s="47" t="s">
        <v>310</v>
      </c>
      <c r="C60" s="48"/>
      <c r="D60" s="49" t="s">
        <v>215</v>
      </c>
      <c r="E60" s="58">
        <f>'3.1.3'!E60-'3.2.3'!E60</f>
        <v>3.1E-2</v>
      </c>
      <c r="F60" s="58">
        <f>'3.1.3'!F60-'3.2.3'!F60</f>
        <v>1.7000000000000001E-2</v>
      </c>
      <c r="G60" s="58">
        <f>'3.1.3'!G60-'3.2.3'!G60</f>
        <v>1.4999999999999999E-2</v>
      </c>
      <c r="H60" s="58">
        <f>'3.1.3'!H60-'3.2.3'!H60</f>
        <v>2.8000000000000001E-2</v>
      </c>
      <c r="I60" s="58">
        <f>'3.1.3'!I60-'3.2.3'!I60</f>
        <v>2.8000000000000001E-2</v>
      </c>
      <c r="J60" s="58">
        <f>'3.1.3'!J60-'3.2.3'!J60</f>
        <v>2.6000000000000002E-2</v>
      </c>
      <c r="K60" s="58">
        <f>'3.1.3'!K60-'3.2.3'!K60</f>
        <v>0.03</v>
      </c>
    </row>
    <row r="61" spans="1:11" ht="12" customHeight="1">
      <c r="A61" s="46">
        <v>56</v>
      </c>
      <c r="B61" s="47" t="s">
        <v>216</v>
      </c>
      <c r="C61" s="48"/>
      <c r="D61" s="49" t="s">
        <v>217</v>
      </c>
      <c r="E61" s="58">
        <f>'3.1.3'!E61-'3.2.3'!E61</f>
        <v>4.1999999999999982E-2</v>
      </c>
      <c r="F61" s="58">
        <f>'3.1.3'!F61-'3.2.3'!F61</f>
        <v>4.7999999999999987E-2</v>
      </c>
      <c r="G61" s="58">
        <f>'3.1.3'!G61-'3.2.3'!G61</f>
        <v>4.5000000000000012E-2</v>
      </c>
      <c r="H61" s="58">
        <f>'3.1.3'!H61-'3.2.3'!H61</f>
        <v>0.13400000000000001</v>
      </c>
      <c r="I61" s="58">
        <f>'3.1.3'!I61-'3.2.3'!I61</f>
        <v>0.16300000000000001</v>
      </c>
      <c r="J61" s="58">
        <f>'3.1.3'!J61-'3.2.3'!J61</f>
        <v>0.16700000000000001</v>
      </c>
      <c r="K61" s="58">
        <f>'3.1.3'!K61-'3.2.3'!K61</f>
        <v>0.18900000000000003</v>
      </c>
    </row>
    <row r="62" spans="1:11" ht="17.100000000000001" customHeight="1">
      <c r="A62" s="46">
        <v>57</v>
      </c>
      <c r="B62" s="47" t="s">
        <v>118</v>
      </c>
      <c r="C62" s="48"/>
      <c r="D62" s="49" t="s">
        <v>218</v>
      </c>
      <c r="E62" s="58">
        <f t="shared" ref="E62:K62" si="15">SUM(E63:E65)</f>
        <v>0.245</v>
      </c>
      <c r="F62" s="58">
        <f t="shared" si="15"/>
        <v>0.246</v>
      </c>
      <c r="G62" s="58">
        <f t="shared" si="15"/>
        <v>0.99199999999999999</v>
      </c>
      <c r="H62" s="58">
        <f t="shared" si="15"/>
        <v>1.1159999999999999</v>
      </c>
      <c r="I62" s="58">
        <f t="shared" si="15"/>
        <v>1.0620000000000001</v>
      </c>
      <c r="J62" s="58">
        <f t="shared" si="15"/>
        <v>1.079</v>
      </c>
      <c r="K62" s="58">
        <f t="shared" si="15"/>
        <v>2.298</v>
      </c>
    </row>
    <row r="63" spans="1:11" ht="17.100000000000001" customHeight="1">
      <c r="A63" s="46">
        <v>58</v>
      </c>
      <c r="B63" s="47" t="s">
        <v>219</v>
      </c>
      <c r="C63" s="48"/>
      <c r="D63" s="49" t="s">
        <v>220</v>
      </c>
      <c r="E63" s="58">
        <f>'3.1.3'!E63-'3.2.3'!E63</f>
        <v>0.124</v>
      </c>
      <c r="F63" s="58">
        <f>'3.1.3'!F63-'3.2.3'!F63</f>
        <v>0.14599999999999999</v>
      </c>
      <c r="G63" s="58">
        <f>'3.1.3'!G63-'3.2.3'!G63</f>
        <v>0.86599999999999999</v>
      </c>
      <c r="H63" s="58">
        <f>'3.1.3'!H63-'3.2.3'!H63</f>
        <v>1.0249999999999999</v>
      </c>
      <c r="I63" s="58">
        <f>'3.1.3'!I63-'3.2.3'!I63</f>
        <v>0.93100000000000005</v>
      </c>
      <c r="J63" s="58">
        <f>'3.1.3'!J63-'3.2.3'!J63</f>
        <v>0.98699999999999999</v>
      </c>
      <c r="K63" s="58">
        <f>'3.1.3'!K63-'3.2.3'!K63</f>
        <v>2.1859999999999999</v>
      </c>
    </row>
    <row r="64" spans="1:11" ht="12" customHeight="1">
      <c r="A64" s="46">
        <v>59</v>
      </c>
      <c r="B64" s="47" t="s">
        <v>221</v>
      </c>
      <c r="C64" s="48"/>
      <c r="D64" s="49" t="s">
        <v>222</v>
      </c>
      <c r="E64" s="58">
        <f>'3.1.3'!E64-'3.2.3'!E64</f>
        <v>0.11</v>
      </c>
      <c r="F64" s="58">
        <f>'3.1.3'!F64-'3.2.3'!F64</f>
        <v>9.0999999999999998E-2</v>
      </c>
      <c r="G64" s="58">
        <f>'3.1.3'!G64-'3.2.3'!G64</f>
        <v>0.107</v>
      </c>
      <c r="H64" s="58">
        <f>'3.1.3'!H64-'3.2.3'!H64</f>
        <v>7.9000000000000001E-2</v>
      </c>
      <c r="I64" s="58">
        <f>'3.1.3'!I64-'3.2.3'!I64</f>
        <v>0.112</v>
      </c>
      <c r="J64" s="58">
        <f>'3.1.3'!J64-'3.2.3'!J64</f>
        <v>6.7000000000000004E-2</v>
      </c>
      <c r="K64" s="58">
        <f>'3.1.3'!K64-'3.2.3'!K64</f>
        <v>8.6999999999999994E-2</v>
      </c>
    </row>
    <row r="65" spans="1:11" ht="12" customHeight="1">
      <c r="A65" s="46">
        <v>60</v>
      </c>
      <c r="B65" s="47" t="s">
        <v>223</v>
      </c>
      <c r="C65" s="48"/>
      <c r="D65" s="49" t="s">
        <v>224</v>
      </c>
      <c r="E65" s="58">
        <f>'3.1.3'!E65-'3.2.3'!E65</f>
        <v>1.0999999999999999E-2</v>
      </c>
      <c r="F65" s="58">
        <f>'3.1.3'!F65-'3.2.3'!F65</f>
        <v>8.9999999999999993E-3</v>
      </c>
      <c r="G65" s="58">
        <f>'3.1.3'!G65-'3.2.3'!G65</f>
        <v>1.9E-2</v>
      </c>
      <c r="H65" s="58">
        <f>'3.1.3'!H65-'3.2.3'!H65</f>
        <v>1.2E-2</v>
      </c>
      <c r="I65" s="58">
        <f>'3.1.3'!I65-'3.2.3'!I65</f>
        <v>1.9E-2</v>
      </c>
      <c r="J65" s="58">
        <f>'3.1.3'!J65-'3.2.3'!J65</f>
        <v>2.5000000000000001E-2</v>
      </c>
      <c r="K65" s="58">
        <f>'3.1.3'!K65-'3.2.3'!K65</f>
        <v>2.5000000000000001E-2</v>
      </c>
    </row>
    <row r="66" spans="1:11" ht="12" customHeight="1">
      <c r="A66" s="46">
        <v>61</v>
      </c>
      <c r="B66" s="47" t="s">
        <v>119</v>
      </c>
      <c r="C66" s="48"/>
      <c r="D66" s="49" t="s">
        <v>25</v>
      </c>
      <c r="E66" s="58">
        <f>'3.1.3'!E66-'3.2.3'!E66</f>
        <v>4.9160000000000004</v>
      </c>
      <c r="F66" s="58">
        <f>'3.1.3'!F66-'3.2.3'!F66</f>
        <v>5.0179999999999998</v>
      </c>
      <c r="G66" s="58">
        <f>'3.1.3'!G66-'3.2.3'!G66</f>
        <v>5.3920000000000003</v>
      </c>
      <c r="H66" s="58">
        <f>'3.1.3'!H66-'3.2.3'!H66</f>
        <v>5.8090000000000002</v>
      </c>
      <c r="I66" s="58">
        <f>'3.1.3'!I66-'3.2.3'!I66</f>
        <v>6.2010000000000005</v>
      </c>
      <c r="J66" s="58">
        <f>'3.1.3'!J66-'3.2.3'!J66</f>
        <v>6.508</v>
      </c>
      <c r="K66" s="58">
        <f>'3.1.3'!K66-'3.2.3'!K66</f>
        <v>6.8930000000000007</v>
      </c>
    </row>
    <row r="67" spans="1:11" ht="12" customHeight="1">
      <c r="A67" s="46">
        <v>62</v>
      </c>
      <c r="B67" s="47" t="s">
        <v>225</v>
      </c>
      <c r="C67" s="48"/>
      <c r="D67" s="50" t="s">
        <v>226</v>
      </c>
      <c r="E67" s="58">
        <f t="shared" ref="E67:K67" si="16">E68+E76</f>
        <v>-1.4279999999999999</v>
      </c>
      <c r="F67" s="58">
        <f t="shared" si="16"/>
        <v>-1.444</v>
      </c>
      <c r="G67" s="58">
        <f t="shared" si="16"/>
        <v>-1.6280000000000001</v>
      </c>
      <c r="H67" s="58">
        <f t="shared" si="16"/>
        <v>-1.4370000000000001</v>
      </c>
      <c r="I67" s="58">
        <f t="shared" si="16"/>
        <v>-1.1570000000000003</v>
      </c>
      <c r="J67" s="58">
        <f t="shared" si="16"/>
        <v>-0.95799999999999996</v>
      </c>
      <c r="K67" s="58">
        <f t="shared" si="16"/>
        <v>-1.0370000000000001</v>
      </c>
    </row>
    <row r="68" spans="1:11" ht="12" customHeight="1">
      <c r="A68" s="46">
        <v>63</v>
      </c>
      <c r="B68" s="47" t="s">
        <v>120</v>
      </c>
      <c r="C68" s="48"/>
      <c r="D68" s="49" t="s">
        <v>227</v>
      </c>
      <c r="E68" s="58">
        <f t="shared" ref="E68:K68" si="17">E69+E72+E73</f>
        <v>-0.96499999999999997</v>
      </c>
      <c r="F68" s="58">
        <f t="shared" si="17"/>
        <v>-1.2090000000000001</v>
      </c>
      <c r="G68" s="58">
        <f t="shared" si="17"/>
        <v>-1.552</v>
      </c>
      <c r="H68" s="58">
        <f t="shared" si="17"/>
        <v>-1.464</v>
      </c>
      <c r="I68" s="58">
        <f t="shared" si="17"/>
        <v>-1.2460000000000002</v>
      </c>
      <c r="J68" s="58">
        <f t="shared" si="17"/>
        <v>-1.089</v>
      </c>
      <c r="K68" s="58">
        <f t="shared" si="17"/>
        <v>-1.1720000000000002</v>
      </c>
    </row>
    <row r="69" spans="1:11" ht="17.100000000000001" customHeight="1">
      <c r="A69" s="46">
        <v>64</v>
      </c>
      <c r="B69" s="47" t="s">
        <v>228</v>
      </c>
      <c r="C69" s="48"/>
      <c r="D69" s="49" t="s">
        <v>229</v>
      </c>
      <c r="E69" s="58">
        <f t="shared" ref="E69:K69" si="18">SUM(E70:E71)</f>
        <v>-0.33699999999999997</v>
      </c>
      <c r="F69" s="58">
        <f t="shared" si="18"/>
        <v>-0.47199999999999998</v>
      </c>
      <c r="G69" s="58">
        <f t="shared" si="18"/>
        <v>-0.70099999999999996</v>
      </c>
      <c r="H69" s="58">
        <f t="shared" si="18"/>
        <v>-0.41099999999999998</v>
      </c>
      <c r="I69" s="58">
        <f t="shared" si="18"/>
        <v>-0.14699999999999996</v>
      </c>
      <c r="J69" s="58">
        <f t="shared" si="18"/>
        <v>-5.8999999999999969E-2</v>
      </c>
      <c r="K69" s="58">
        <f t="shared" si="18"/>
        <v>-9.7000000000000003E-2</v>
      </c>
    </row>
    <row r="70" spans="1:11" ht="12" customHeight="1">
      <c r="A70" s="46">
        <v>65</v>
      </c>
      <c r="B70" s="47" t="s">
        <v>230</v>
      </c>
      <c r="C70" s="48"/>
      <c r="D70" s="49" t="s">
        <v>231</v>
      </c>
      <c r="E70" s="58">
        <f>'3.1.3'!E70-'3.2.3'!E70</f>
        <v>-0.35799999999999998</v>
      </c>
      <c r="F70" s="58">
        <f>'3.1.3'!F70-'3.2.3'!F70</f>
        <v>-0.48599999999999999</v>
      </c>
      <c r="G70" s="58">
        <f>'3.1.3'!G70-'3.2.3'!G70</f>
        <v>-0.74199999999999999</v>
      </c>
      <c r="H70" s="58">
        <f>'3.1.3'!H70-'3.2.3'!H70</f>
        <v>-0.48</v>
      </c>
      <c r="I70" s="58">
        <f>'3.1.3'!I70-'3.2.3'!I70</f>
        <v>-0.22299999999999998</v>
      </c>
      <c r="J70" s="58">
        <f>'3.1.3'!J70-'3.2.3'!J70</f>
        <v>-0.14799999999999996</v>
      </c>
      <c r="K70" s="58">
        <f>'3.1.3'!K70-'3.2.3'!K70</f>
        <v>-0.183</v>
      </c>
    </row>
    <row r="71" spans="1:11" ht="12" customHeight="1">
      <c r="A71" s="46">
        <v>66</v>
      </c>
      <c r="B71" s="47" t="s">
        <v>232</v>
      </c>
      <c r="C71" s="48"/>
      <c r="D71" s="49" t="s">
        <v>233</v>
      </c>
      <c r="E71" s="58">
        <f>'3.1.3'!E71-'3.2.3'!E71</f>
        <v>2.0999999999999991E-2</v>
      </c>
      <c r="F71" s="58">
        <f>'3.1.3'!F71-'3.2.3'!F71</f>
        <v>1.3999999999999999E-2</v>
      </c>
      <c r="G71" s="58">
        <f>'3.1.3'!G71-'3.2.3'!G71</f>
        <v>4.1000000000000002E-2</v>
      </c>
      <c r="H71" s="58">
        <f>'3.1.3'!H71-'3.2.3'!H71</f>
        <v>6.8999999999999992E-2</v>
      </c>
      <c r="I71" s="58">
        <f>'3.1.3'!I71-'3.2.3'!I71</f>
        <v>7.5999999999999998E-2</v>
      </c>
      <c r="J71" s="58">
        <f>'3.1.3'!J71-'3.2.3'!J71</f>
        <v>8.8999999999999996E-2</v>
      </c>
      <c r="K71" s="58">
        <f>'3.1.3'!K71-'3.2.3'!K71</f>
        <v>8.5999999999999993E-2</v>
      </c>
    </row>
    <row r="72" spans="1:11" ht="12" customHeight="1">
      <c r="A72" s="46">
        <v>67</v>
      </c>
      <c r="B72" s="47" t="s">
        <v>234</v>
      </c>
      <c r="C72" s="48"/>
      <c r="D72" s="49" t="s">
        <v>235</v>
      </c>
      <c r="E72" s="58">
        <f>'3.1.3'!E72-'3.2.3'!E72</f>
        <v>-0.66700000000000004</v>
      </c>
      <c r="F72" s="58">
        <f>'3.1.3'!F72-'3.2.3'!F72</f>
        <v>-0.76900000000000002</v>
      </c>
      <c r="G72" s="58">
        <f>'3.1.3'!G72-'3.2.3'!G72</f>
        <v>-0.89600000000000002</v>
      </c>
      <c r="H72" s="58">
        <f>'3.1.3'!H72-'3.2.3'!H72</f>
        <v>-1.119</v>
      </c>
      <c r="I72" s="58">
        <f>'3.1.3'!I72-'3.2.3'!I72</f>
        <v>-1.1720000000000002</v>
      </c>
      <c r="J72" s="58">
        <f>'3.1.3'!J72-'3.2.3'!J72</f>
        <v>-1.097</v>
      </c>
      <c r="K72" s="58">
        <f>'3.1.3'!K72-'3.2.3'!K72</f>
        <v>-1.1480000000000001</v>
      </c>
    </row>
    <row r="73" spans="1:11" ht="12" customHeight="1">
      <c r="A73" s="46">
        <v>68</v>
      </c>
      <c r="B73" s="47" t="s">
        <v>236</v>
      </c>
      <c r="C73" s="48"/>
      <c r="D73" s="49" t="s">
        <v>237</v>
      </c>
      <c r="E73" s="58">
        <f t="shared" ref="E73:K73" si="19">SUM(E74:E75)</f>
        <v>3.8999999999999993E-2</v>
      </c>
      <c r="F73" s="58">
        <f t="shared" si="19"/>
        <v>3.2000000000000001E-2</v>
      </c>
      <c r="G73" s="58">
        <f t="shared" si="19"/>
        <v>4.4999999999999998E-2</v>
      </c>
      <c r="H73" s="58">
        <f t="shared" si="19"/>
        <v>6.6000000000000003E-2</v>
      </c>
      <c r="I73" s="58">
        <f t="shared" si="19"/>
        <v>7.2999999999999995E-2</v>
      </c>
      <c r="J73" s="58">
        <f t="shared" si="19"/>
        <v>6.7000000000000004E-2</v>
      </c>
      <c r="K73" s="58">
        <f t="shared" si="19"/>
        <v>7.2999999999999995E-2</v>
      </c>
    </row>
    <row r="74" spans="1:11" ht="17.100000000000001" customHeight="1">
      <c r="A74" s="46">
        <v>69</v>
      </c>
      <c r="B74" s="47" t="s">
        <v>238</v>
      </c>
      <c r="C74" s="48"/>
      <c r="D74" s="49" t="s">
        <v>239</v>
      </c>
      <c r="E74" s="58">
        <f>'3.1.3'!E74-'3.2.3'!E74</f>
        <v>2.2999999999999996E-2</v>
      </c>
      <c r="F74" s="58">
        <f>'3.1.3'!F74-'3.2.3'!F74</f>
        <v>2.2000000000000002E-2</v>
      </c>
      <c r="G74" s="58">
        <f>'3.1.3'!G74-'3.2.3'!G74</f>
        <v>2.3999999999999997E-2</v>
      </c>
      <c r="H74" s="58">
        <f>'3.1.3'!H74-'3.2.3'!H74</f>
        <v>3.3000000000000002E-2</v>
      </c>
      <c r="I74" s="58">
        <f>'3.1.3'!I74-'3.2.3'!I74</f>
        <v>3.2000000000000001E-2</v>
      </c>
      <c r="J74" s="58">
        <f>'3.1.3'!J74-'3.2.3'!J74</f>
        <v>3.8000000000000006E-2</v>
      </c>
      <c r="K74" s="58">
        <f>'3.1.3'!K74-'3.2.3'!K74</f>
        <v>4.0999999999999995E-2</v>
      </c>
    </row>
    <row r="75" spans="1:11" ht="12" customHeight="1">
      <c r="A75" s="46">
        <v>70</v>
      </c>
      <c r="B75" s="47" t="s">
        <v>240</v>
      </c>
      <c r="C75" s="48"/>
      <c r="D75" s="49" t="s">
        <v>241</v>
      </c>
      <c r="E75" s="58">
        <f>'3.1.3'!E75-'3.2.3'!E75</f>
        <v>1.6E-2</v>
      </c>
      <c r="F75" s="58">
        <f>'3.1.3'!F75-'3.2.3'!F75</f>
        <v>9.9999999999999985E-3</v>
      </c>
      <c r="G75" s="58">
        <f>'3.1.3'!G75-'3.2.3'!G75</f>
        <v>2.0999999999999998E-2</v>
      </c>
      <c r="H75" s="58">
        <f>'3.1.3'!H75-'3.2.3'!H75</f>
        <v>3.2999999999999995E-2</v>
      </c>
      <c r="I75" s="58">
        <f>'3.1.3'!I75-'3.2.3'!I75</f>
        <v>4.0999999999999995E-2</v>
      </c>
      <c r="J75" s="58">
        <f>'3.1.3'!J75-'3.2.3'!J75</f>
        <v>2.8999999999999998E-2</v>
      </c>
      <c r="K75" s="58">
        <f>'3.1.3'!K75-'3.2.3'!K75</f>
        <v>3.2000000000000001E-2</v>
      </c>
    </row>
    <row r="76" spans="1:11" ht="12" customHeight="1">
      <c r="A76" s="46">
        <v>71</v>
      </c>
      <c r="B76" s="47" t="s">
        <v>121</v>
      </c>
      <c r="C76" s="48"/>
      <c r="D76" s="49" t="s">
        <v>242</v>
      </c>
      <c r="E76" s="58">
        <f t="shared" ref="E76:K76" si="20">SUM(E77:E80)</f>
        <v>-0.46300000000000002</v>
      </c>
      <c r="F76" s="58">
        <f t="shared" si="20"/>
        <v>-0.23499999999999999</v>
      </c>
      <c r="G76" s="58">
        <f t="shared" si="20"/>
        <v>-7.6000000000000026E-2</v>
      </c>
      <c r="H76" s="58">
        <f t="shared" si="20"/>
        <v>2.6999999999999996E-2</v>
      </c>
      <c r="I76" s="58">
        <f t="shared" si="20"/>
        <v>8.8999999999999996E-2</v>
      </c>
      <c r="J76" s="58">
        <f t="shared" si="20"/>
        <v>0.13100000000000001</v>
      </c>
      <c r="K76" s="58">
        <f t="shared" si="20"/>
        <v>0.13500000000000001</v>
      </c>
    </row>
    <row r="77" spans="1:11" ht="12" customHeight="1">
      <c r="A77" s="46">
        <v>72</v>
      </c>
      <c r="B77" s="47">
        <v>77</v>
      </c>
      <c r="C77" s="48"/>
      <c r="D77" s="49" t="s">
        <v>243</v>
      </c>
      <c r="E77" s="58">
        <f>'3.1.3'!E77-'3.2.3'!E77</f>
        <v>7.6999999999999999E-2</v>
      </c>
      <c r="F77" s="58">
        <f>'3.1.3'!F77-'3.2.3'!F77</f>
        <v>6.5000000000000002E-2</v>
      </c>
      <c r="G77" s="58">
        <f>'3.1.3'!G77-'3.2.3'!G77</f>
        <v>8.5000000000000006E-2</v>
      </c>
      <c r="H77" s="58">
        <f>'3.1.3'!H77-'3.2.3'!H77</f>
        <v>0.124</v>
      </c>
      <c r="I77" s="58">
        <f>'3.1.3'!I77-'3.2.3'!I77</f>
        <v>0.214</v>
      </c>
      <c r="J77" s="58">
        <f>'3.1.3'!J77-'3.2.3'!J77</f>
        <v>0.223</v>
      </c>
      <c r="K77" s="58">
        <f>'3.1.3'!K77-'3.2.3'!K77</f>
        <v>0.24200000000000002</v>
      </c>
    </row>
    <row r="78" spans="1:11" ht="12" customHeight="1">
      <c r="A78" s="46">
        <v>73</v>
      </c>
      <c r="B78" s="47">
        <v>78</v>
      </c>
      <c r="C78" s="48"/>
      <c r="D78" s="49" t="s">
        <v>244</v>
      </c>
      <c r="E78" s="58">
        <f>'3.1.3'!E78-'3.2.3'!E78</f>
        <v>-0.11700000000000002</v>
      </c>
      <c r="F78" s="58">
        <f>'3.1.3'!F78-'3.2.3'!F78</f>
        <v>-2.3000000000000007E-2</v>
      </c>
      <c r="G78" s="58">
        <f>'3.1.3'!G78-'3.2.3'!G78</f>
        <v>9.999999999999995E-3</v>
      </c>
      <c r="H78" s="58">
        <f>'3.1.3'!H78-'3.2.3'!H78</f>
        <v>1.1000000000000003E-2</v>
      </c>
      <c r="I78" s="58">
        <f>'3.1.3'!I78-'3.2.3'!I78</f>
        <v>1.3999999999999999E-2</v>
      </c>
      <c r="J78" s="58">
        <f>'3.1.3'!J78-'3.2.3'!J78</f>
        <v>3.4999999999999996E-2</v>
      </c>
      <c r="K78" s="58">
        <f>'3.1.3'!K78-'3.2.3'!K78</f>
        <v>4.1000000000000002E-2</v>
      </c>
    </row>
    <row r="79" spans="1:11" ht="12" customHeight="1">
      <c r="A79" s="46">
        <v>74</v>
      </c>
      <c r="B79" s="47" t="s">
        <v>245</v>
      </c>
      <c r="C79" s="48"/>
      <c r="D79" s="49" t="s">
        <v>246</v>
      </c>
      <c r="E79" s="58">
        <f>'3.1.3'!E79-'3.2.3'!E79</f>
        <v>-0.34699999999999998</v>
      </c>
      <c r="F79" s="58">
        <f>'3.1.3'!F79-'3.2.3'!F79</f>
        <v>-0.217</v>
      </c>
      <c r="G79" s="58">
        <f>'3.1.3'!G79-'3.2.3'!G79</f>
        <v>-0.12300000000000001</v>
      </c>
      <c r="H79" s="58">
        <f>'3.1.3'!H79-'3.2.3'!H79</f>
        <v>-0.129</v>
      </c>
      <c r="I79" s="58">
        <f>'3.1.3'!I79-'3.2.3'!I79</f>
        <v>-0.152</v>
      </c>
      <c r="J79" s="58">
        <f>'3.1.3'!J79-'3.2.3'!J79</f>
        <v>-0.161</v>
      </c>
      <c r="K79" s="58">
        <f>'3.1.3'!K79-'3.2.3'!K79</f>
        <v>-0.17400000000000002</v>
      </c>
    </row>
    <row r="80" spans="1:11" ht="17.100000000000001" customHeight="1">
      <c r="A80" s="46">
        <v>75</v>
      </c>
      <c r="B80" s="47" t="s">
        <v>247</v>
      </c>
      <c r="C80" s="48"/>
      <c r="D80" s="50" t="s">
        <v>248</v>
      </c>
      <c r="E80" s="58">
        <f>'3.1.3'!E80-'3.2.3'!E80</f>
        <v>-7.5999999999999998E-2</v>
      </c>
      <c r="F80" s="58">
        <f>'3.1.3'!F80-'3.2.3'!F80</f>
        <v>-5.9999999999999984E-2</v>
      </c>
      <c r="G80" s="58">
        <f>'3.1.3'!G80-'3.2.3'!G80</f>
        <v>-4.8000000000000015E-2</v>
      </c>
      <c r="H80" s="58">
        <f>'3.1.3'!H80-'3.2.3'!H80</f>
        <v>2.0999999999999991E-2</v>
      </c>
      <c r="I80" s="58">
        <f>'3.1.3'!I80-'3.2.3'!I80</f>
        <v>1.3000000000000012E-2</v>
      </c>
      <c r="J80" s="58">
        <f>'3.1.3'!J80-'3.2.3'!J80</f>
        <v>3.4000000000000002E-2</v>
      </c>
      <c r="K80" s="58">
        <f>'3.1.3'!K80-'3.2.3'!K80</f>
        <v>2.5999999999999995E-2</v>
      </c>
    </row>
    <row r="81" spans="1:11" ht="12" customHeight="1">
      <c r="A81" s="46">
        <v>76</v>
      </c>
      <c r="B81" s="47" t="s">
        <v>249</v>
      </c>
      <c r="C81" s="48"/>
      <c r="D81" s="50" t="s">
        <v>250</v>
      </c>
      <c r="E81" s="58">
        <f t="shared" ref="E81:K81" si="21">E82+E83+E84</f>
        <v>-6.5590000000000002</v>
      </c>
      <c r="F81" s="58">
        <f t="shared" si="21"/>
        <v>-6.5329999999999959</v>
      </c>
      <c r="G81" s="58">
        <f t="shared" si="21"/>
        <v>-5.7780000000000005</v>
      </c>
      <c r="H81" s="58">
        <f t="shared" si="21"/>
        <v>-5.7160000000000011</v>
      </c>
      <c r="I81" s="58">
        <f t="shared" si="21"/>
        <v>-5.6780000000000035</v>
      </c>
      <c r="J81" s="58">
        <f t="shared" si="21"/>
        <v>-5.7930000000000001</v>
      </c>
      <c r="K81" s="58">
        <f t="shared" si="21"/>
        <v>-5.918000000000001</v>
      </c>
    </row>
    <row r="82" spans="1:11" ht="17.100000000000001" customHeight="1">
      <c r="A82" s="46">
        <v>77</v>
      </c>
      <c r="B82" s="47" t="s">
        <v>122</v>
      </c>
      <c r="C82" s="48"/>
      <c r="D82" s="49" t="s">
        <v>251</v>
      </c>
      <c r="E82" s="58">
        <f>'3.1.3'!E82-'3.2.3'!E82</f>
        <v>-0.59599999999999997</v>
      </c>
      <c r="F82" s="58">
        <f>'3.1.3'!F82-'3.2.3'!F82</f>
        <v>-0.6429999999999999</v>
      </c>
      <c r="G82" s="58">
        <f>'3.1.3'!G82-'3.2.3'!G82</f>
        <v>-0.40100000000000002</v>
      </c>
      <c r="H82" s="58">
        <f>'3.1.3'!H82-'3.2.3'!H82</f>
        <v>-0.28800000000000003</v>
      </c>
      <c r="I82" s="58">
        <f>'3.1.3'!I82-'3.2.3'!I82</f>
        <v>-8.4999999999999992E-2</v>
      </c>
      <c r="J82" s="58">
        <f>'3.1.3'!J82-'3.2.3'!J82</f>
        <v>-1.5999999999999986E-2</v>
      </c>
      <c r="K82" s="58">
        <f>'3.1.3'!K82-'3.2.3'!K82</f>
        <v>3.2000000000000001E-2</v>
      </c>
    </row>
    <row r="83" spans="1:11" ht="17.100000000000001" customHeight="1">
      <c r="A83" s="46">
        <v>78</v>
      </c>
      <c r="B83" s="47" t="s">
        <v>123</v>
      </c>
      <c r="C83" s="48"/>
      <c r="D83" s="49" t="s">
        <v>252</v>
      </c>
      <c r="E83" s="58">
        <f>'3.1.3'!E83-'3.2.3'!E83</f>
        <v>-1.3140000000000001</v>
      </c>
      <c r="F83" s="58">
        <f>'3.1.3'!F83-'3.2.3'!F83</f>
        <v>-1.331</v>
      </c>
      <c r="G83" s="58">
        <f>'3.1.3'!G83-'3.2.3'!G83</f>
        <v>-1.405</v>
      </c>
      <c r="H83" s="58">
        <f>'3.1.3'!H83-'3.2.3'!H83</f>
        <v>-1.423</v>
      </c>
      <c r="I83" s="58">
        <f>'3.1.3'!I83-'3.2.3'!I83</f>
        <v>-1.4180000000000001</v>
      </c>
      <c r="J83" s="58">
        <f>'3.1.3'!J83-'3.2.3'!J83</f>
        <v>-1.4470000000000001</v>
      </c>
      <c r="K83" s="58">
        <f>'3.1.3'!K83-'3.2.3'!K83</f>
        <v>-1.508</v>
      </c>
    </row>
    <row r="84" spans="1:11" ht="17.100000000000001" customHeight="1">
      <c r="A84" s="46">
        <v>79</v>
      </c>
      <c r="B84" s="47" t="s">
        <v>253</v>
      </c>
      <c r="C84" s="48"/>
      <c r="D84" s="49" t="s">
        <v>254</v>
      </c>
      <c r="E84" s="58">
        <f t="shared" ref="E84:K84" si="22">E85+E86</f>
        <v>-4.649</v>
      </c>
      <c r="F84" s="58">
        <f t="shared" si="22"/>
        <v>-4.5589999999999966</v>
      </c>
      <c r="G84" s="58">
        <f t="shared" si="22"/>
        <v>-3.972</v>
      </c>
      <c r="H84" s="58">
        <f t="shared" si="22"/>
        <v>-4.0050000000000008</v>
      </c>
      <c r="I84" s="58">
        <f t="shared" si="22"/>
        <v>-4.1750000000000034</v>
      </c>
      <c r="J84" s="58">
        <f t="shared" si="22"/>
        <v>-4.33</v>
      </c>
      <c r="K84" s="58">
        <f t="shared" si="22"/>
        <v>-4.4420000000000011</v>
      </c>
    </row>
    <row r="85" spans="1:11" ht="12" customHeight="1">
      <c r="A85" s="46">
        <v>80</v>
      </c>
      <c r="B85" s="47" t="s">
        <v>255</v>
      </c>
      <c r="C85" s="48"/>
      <c r="D85" s="49" t="s">
        <v>256</v>
      </c>
      <c r="E85" s="58">
        <f>'3.1.3'!E85-'3.2.3'!E85</f>
        <v>-3.6229999999999998</v>
      </c>
      <c r="F85" s="58">
        <f>'3.1.3'!F85-'3.2.3'!F85</f>
        <v>-3.5729999999999964</v>
      </c>
      <c r="G85" s="58">
        <f>'3.1.3'!G85-'3.2.3'!G85</f>
        <v>-3.2570000000000001</v>
      </c>
      <c r="H85" s="58">
        <f>'3.1.3'!H85-'3.2.3'!H85</f>
        <v>-3.2350000000000003</v>
      </c>
      <c r="I85" s="58">
        <f>'3.1.3'!I85-'3.2.3'!I85</f>
        <v>-3.4120000000000035</v>
      </c>
      <c r="J85" s="58">
        <f>'3.1.3'!J85-'3.2.3'!J85</f>
        <v>-3.5349999999999997</v>
      </c>
      <c r="K85" s="58">
        <f>'3.1.3'!K85-'3.2.3'!K85</f>
        <v>-3.6130000000000009</v>
      </c>
    </row>
    <row r="86" spans="1:11" ht="12" customHeight="1">
      <c r="A86" s="46">
        <v>81</v>
      </c>
      <c r="B86" s="47" t="s">
        <v>257</v>
      </c>
      <c r="C86" s="48"/>
      <c r="D86" s="49" t="s">
        <v>258</v>
      </c>
      <c r="E86" s="58">
        <f>'3.1.3'!E86-'3.2.3'!E86</f>
        <v>-1.026</v>
      </c>
      <c r="F86" s="58">
        <f>'3.1.3'!F86-'3.2.3'!F86</f>
        <v>-0.98599999999999999</v>
      </c>
      <c r="G86" s="58">
        <f>'3.1.3'!G86-'3.2.3'!G86</f>
        <v>-0.71499999999999997</v>
      </c>
      <c r="H86" s="58">
        <f>'3.1.3'!H86-'3.2.3'!H86</f>
        <v>-0.77</v>
      </c>
      <c r="I86" s="58">
        <f>'3.1.3'!I86-'3.2.3'!I86</f>
        <v>-0.76300000000000001</v>
      </c>
      <c r="J86" s="58">
        <f>'3.1.3'!J86-'3.2.3'!J86</f>
        <v>-0.79500000000000004</v>
      </c>
      <c r="K86" s="58">
        <f>'3.1.3'!K86-'3.2.3'!K86</f>
        <v>-0.82899999999999996</v>
      </c>
    </row>
    <row r="87" spans="1:11" ht="12" customHeight="1">
      <c r="A87" s="46">
        <v>82</v>
      </c>
      <c r="B87" s="47" t="s">
        <v>259</v>
      </c>
      <c r="C87" s="48"/>
      <c r="D87" s="50" t="s">
        <v>56</v>
      </c>
      <c r="E87" s="58">
        <f t="shared" ref="E87:K87" si="23">E88+E91+E95</f>
        <v>-1.028</v>
      </c>
      <c r="F87" s="58">
        <f t="shared" si="23"/>
        <v>-0.96299999999999986</v>
      </c>
      <c r="G87" s="58">
        <f t="shared" si="23"/>
        <v>-0.32200000000000001</v>
      </c>
      <c r="H87" s="58">
        <f t="shared" si="23"/>
        <v>-6.2E-2</v>
      </c>
      <c r="I87" s="58">
        <f t="shared" si="23"/>
        <v>2.7999999999999942E-2</v>
      </c>
      <c r="J87" s="58">
        <f t="shared" si="23"/>
        <v>2.2999999999999993E-2</v>
      </c>
      <c r="K87" s="58">
        <f t="shared" si="23"/>
        <v>0.1069999999999999</v>
      </c>
    </row>
    <row r="88" spans="1:11" ht="12" customHeight="1">
      <c r="A88" s="46">
        <v>83</v>
      </c>
      <c r="B88" s="47" t="s">
        <v>260</v>
      </c>
      <c r="C88" s="48"/>
      <c r="D88" s="49" t="s">
        <v>261</v>
      </c>
      <c r="E88" s="58">
        <f t="shared" ref="E88:K88" si="24">SUM(E89:E90)</f>
        <v>-0.23300000000000001</v>
      </c>
      <c r="F88" s="58">
        <f t="shared" si="24"/>
        <v>-0.21899999999999992</v>
      </c>
      <c r="G88" s="58">
        <f t="shared" si="24"/>
        <v>6.6000000000000003E-2</v>
      </c>
      <c r="H88" s="58">
        <f t="shared" si="24"/>
        <v>0.16399999999999998</v>
      </c>
      <c r="I88" s="58">
        <f t="shared" si="24"/>
        <v>0.19999999999999996</v>
      </c>
      <c r="J88" s="58">
        <f t="shared" si="24"/>
        <v>0.17099999999999999</v>
      </c>
      <c r="K88" s="58">
        <f t="shared" si="24"/>
        <v>0.2659999999999999</v>
      </c>
    </row>
    <row r="89" spans="1:11" ht="17.100000000000001" customHeight="1">
      <c r="A89" s="46">
        <v>84</v>
      </c>
      <c r="B89" s="47" t="s">
        <v>262</v>
      </c>
      <c r="C89" s="48"/>
      <c r="D89" s="49" t="s">
        <v>263</v>
      </c>
      <c r="E89" s="58">
        <f>'3.1.3'!E89-'3.2.3'!E89</f>
        <v>-1.4000000000000012E-2</v>
      </c>
      <c r="F89" s="58">
        <f>'3.1.3'!F89-'3.2.3'!F89</f>
        <v>4.8000000000000043E-2</v>
      </c>
      <c r="G89" s="58">
        <f>'3.1.3'!G89-'3.2.3'!G89</f>
        <v>0.32599999999999996</v>
      </c>
      <c r="H89" s="58">
        <f>'3.1.3'!H89-'3.2.3'!H89</f>
        <v>0.45800000000000002</v>
      </c>
      <c r="I89" s="58">
        <f>'3.1.3'!I89-'3.2.3'!I89</f>
        <v>0.46499999999999997</v>
      </c>
      <c r="J89" s="58">
        <f>'3.1.3'!J89-'3.2.3'!J89</f>
        <v>0.49199999999999999</v>
      </c>
      <c r="K89" s="58">
        <f>'3.1.3'!K89-'3.2.3'!K89</f>
        <v>0.55499999999999994</v>
      </c>
    </row>
    <row r="90" spans="1:11" ht="17.100000000000001" customHeight="1">
      <c r="A90" s="46">
        <v>85</v>
      </c>
      <c r="B90" s="47">
        <v>93</v>
      </c>
      <c r="C90" s="48"/>
      <c r="D90" s="49" t="s">
        <v>264</v>
      </c>
      <c r="E90" s="58">
        <f>'3.1.3'!E90-'3.2.3'!E90</f>
        <v>-0.219</v>
      </c>
      <c r="F90" s="58">
        <f>'3.1.3'!F90-'3.2.3'!F90</f>
        <v>-0.26699999999999996</v>
      </c>
      <c r="G90" s="58">
        <f>'3.1.3'!G90-'3.2.3'!G90</f>
        <v>-0.25999999999999995</v>
      </c>
      <c r="H90" s="58">
        <f>'3.1.3'!H90-'3.2.3'!H90</f>
        <v>-0.29400000000000004</v>
      </c>
      <c r="I90" s="58">
        <f>'3.1.3'!I90-'3.2.3'!I90</f>
        <v>-0.26500000000000001</v>
      </c>
      <c r="J90" s="58">
        <f>'3.1.3'!J90-'3.2.3'!J90</f>
        <v>-0.32100000000000001</v>
      </c>
      <c r="K90" s="58">
        <f>'3.1.3'!K90-'3.2.3'!K90</f>
        <v>-0.28900000000000003</v>
      </c>
    </row>
    <row r="91" spans="1:11" ht="12" customHeight="1">
      <c r="A91" s="46">
        <v>86</v>
      </c>
      <c r="B91" s="47" t="s">
        <v>265</v>
      </c>
      <c r="C91" s="48"/>
      <c r="D91" s="51" t="s">
        <v>266</v>
      </c>
      <c r="E91" s="58">
        <f t="shared" ref="E91:K91" si="25">SUM(E92:E94)</f>
        <v>-0.79499999999999993</v>
      </c>
      <c r="F91" s="58">
        <f t="shared" si="25"/>
        <v>-0.74399999999999988</v>
      </c>
      <c r="G91" s="58">
        <f t="shared" si="25"/>
        <v>-0.38800000000000001</v>
      </c>
      <c r="H91" s="58">
        <f t="shared" si="25"/>
        <v>-0.22599999999999998</v>
      </c>
      <c r="I91" s="58">
        <f t="shared" si="25"/>
        <v>-0.17200000000000001</v>
      </c>
      <c r="J91" s="58">
        <f t="shared" si="25"/>
        <v>-0.14799999999999999</v>
      </c>
      <c r="K91" s="58">
        <f t="shared" si="25"/>
        <v>-0.159</v>
      </c>
    </row>
    <row r="92" spans="1:11" ht="17.100000000000001" customHeight="1">
      <c r="A92" s="46">
        <v>87</v>
      </c>
      <c r="B92" s="47" t="s">
        <v>267</v>
      </c>
      <c r="C92" s="48"/>
      <c r="D92" s="49" t="s">
        <v>268</v>
      </c>
      <c r="E92" s="58">
        <f>'3.1.3'!E92-'3.2.3'!E92</f>
        <v>-0.70399999999999996</v>
      </c>
      <c r="F92" s="58">
        <f>'3.1.3'!F92-'3.2.3'!F92</f>
        <v>-0.64999999999999991</v>
      </c>
      <c r="G92" s="58">
        <f>'3.1.3'!G92-'3.2.3'!G92</f>
        <v>-0.312</v>
      </c>
      <c r="H92" s="58">
        <f>'3.1.3'!H92-'3.2.3'!H92</f>
        <v>-0.17899999999999999</v>
      </c>
      <c r="I92" s="58">
        <f>'3.1.3'!I92-'3.2.3'!I92</f>
        <v>-0.10900000000000001</v>
      </c>
      <c r="J92" s="58">
        <f>'3.1.3'!J92-'3.2.3'!J92</f>
        <v>-8.5999999999999993E-2</v>
      </c>
      <c r="K92" s="58">
        <f>'3.1.3'!K92-'3.2.3'!K92</f>
        <v>-9.8000000000000004E-2</v>
      </c>
    </row>
    <row r="93" spans="1:11" ht="17.100000000000001" customHeight="1">
      <c r="A93" s="46">
        <v>88</v>
      </c>
      <c r="B93" s="47" t="s">
        <v>269</v>
      </c>
      <c r="C93" s="48"/>
      <c r="D93" s="49" t="s">
        <v>270</v>
      </c>
      <c r="E93" s="58">
        <f>'3.1.3'!E93-'3.2.3'!E93</f>
        <v>-2E-3</v>
      </c>
      <c r="F93" s="58">
        <f>'3.1.3'!F93-'3.2.3'!F93</f>
        <v>-2E-3</v>
      </c>
      <c r="G93" s="58">
        <f>'3.1.3'!G93-'3.2.3'!G93</f>
        <v>0</v>
      </c>
      <c r="H93" s="58">
        <f>'3.1.3'!H93-'3.2.3'!H93</f>
        <v>2E-3</v>
      </c>
      <c r="I93" s="58">
        <f>'3.1.3'!I93-'3.2.3'!I93</f>
        <v>3.0000000000000001E-3</v>
      </c>
      <c r="J93" s="58">
        <f>'3.1.3'!J93-'3.2.3'!J93</f>
        <v>3.0000000000000001E-3</v>
      </c>
      <c r="K93" s="58">
        <f>'3.1.3'!K93-'3.2.3'!K93</f>
        <v>4.0000000000000001E-3</v>
      </c>
    </row>
    <row r="94" spans="1:11" ht="17.100000000000001" customHeight="1">
      <c r="A94" s="46">
        <v>89</v>
      </c>
      <c r="B94" s="47" t="s">
        <v>271</v>
      </c>
      <c r="C94" s="48"/>
      <c r="D94" s="49" t="s">
        <v>272</v>
      </c>
      <c r="E94" s="58">
        <f>'3.1.3'!E94-'3.2.3'!E94</f>
        <v>-8.900000000000001E-2</v>
      </c>
      <c r="F94" s="58">
        <f>'3.1.3'!F94-'3.2.3'!F94</f>
        <v>-9.1999999999999998E-2</v>
      </c>
      <c r="G94" s="58">
        <f>'3.1.3'!G94-'3.2.3'!G94</f>
        <v>-7.6000000000000012E-2</v>
      </c>
      <c r="H94" s="58">
        <f>'3.1.3'!H94-'3.2.3'!H94</f>
        <v>-4.8999999999999995E-2</v>
      </c>
      <c r="I94" s="58">
        <f>'3.1.3'!I94-'3.2.3'!I94</f>
        <v>-6.6000000000000003E-2</v>
      </c>
      <c r="J94" s="58">
        <f>'3.1.3'!J94-'3.2.3'!J94</f>
        <v>-6.5000000000000002E-2</v>
      </c>
      <c r="K94" s="58">
        <f>'3.1.3'!K94-'3.2.3'!K94</f>
        <v>-6.5000000000000002E-2</v>
      </c>
    </row>
    <row r="95" spans="1:11" ht="12" customHeight="1">
      <c r="A95" s="46">
        <v>90</v>
      </c>
      <c r="B95" s="47" t="s">
        <v>273</v>
      </c>
      <c r="C95" s="48"/>
      <c r="D95" s="49" t="s">
        <v>274</v>
      </c>
      <c r="E95" s="58">
        <f>'3.1.3'!E95-'3.2.3'!E95</f>
        <v>0</v>
      </c>
      <c r="F95" s="58">
        <f>'3.1.3'!F95-'3.2.3'!F95</f>
        <v>0</v>
      </c>
      <c r="G95" s="58">
        <f>'3.1.3'!G95-'3.2.3'!G95</f>
        <v>0</v>
      </c>
      <c r="H95" s="58">
        <f>'3.1.3'!H95-'3.2.3'!H95</f>
        <v>0</v>
      </c>
      <c r="I95" s="58">
        <f>'3.1.3'!I95-'3.2.3'!I95</f>
        <v>0</v>
      </c>
      <c r="J95" s="58">
        <f>'3.1.3'!J95-'3.2.3'!J95</f>
        <v>0</v>
      </c>
      <c r="K95" s="58">
        <f>'3.1.3'!K95-'3.2.3'!K95</f>
        <v>0</v>
      </c>
    </row>
    <row r="96" spans="1:11" ht="17.100000000000001" customHeight="1">
      <c r="A96" s="46">
        <v>91</v>
      </c>
      <c r="B96" s="47" t="s">
        <v>275</v>
      </c>
      <c r="C96" s="48"/>
      <c r="D96" s="54" t="s">
        <v>323</v>
      </c>
      <c r="E96" s="58">
        <f t="shared" ref="E96:K96" si="26">E6+E10+E43</f>
        <v>-12.324</v>
      </c>
      <c r="F96" s="58">
        <f t="shared" si="26"/>
        <v>-11.894999999999996</v>
      </c>
      <c r="G96" s="58">
        <f t="shared" si="26"/>
        <v>-8.3780000000000001</v>
      </c>
      <c r="H96" s="58">
        <f t="shared" si="26"/>
        <v>-4.572000000000001</v>
      </c>
      <c r="I96" s="58">
        <f t="shared" si="26"/>
        <v>-4.7360000000000042</v>
      </c>
      <c r="J96" s="58">
        <f t="shared" si="26"/>
        <v>-4.8549999999999986</v>
      </c>
      <c r="K96" s="58">
        <f t="shared" si="26"/>
        <v>-2.2870000000000021</v>
      </c>
    </row>
    <row r="97" spans="1:11" ht="20.100000000000001" customHeight="1">
      <c r="A97"/>
      <c r="B97"/>
      <c r="C97"/>
      <c r="D97"/>
      <c r="E97" s="59"/>
      <c r="F97" s="59"/>
      <c r="G97" s="59"/>
      <c r="H97" s="59"/>
      <c r="I97" s="59"/>
      <c r="J97" s="59"/>
      <c r="K97" s="59"/>
    </row>
    <row r="98" spans="1:11" ht="12" customHeight="1">
      <c r="A98"/>
      <c r="B98"/>
      <c r="C98"/>
      <c r="D98"/>
      <c r="E98" s="59"/>
      <c r="F98" s="59"/>
      <c r="G98" s="59"/>
      <c r="H98" s="59"/>
      <c r="I98" s="59"/>
      <c r="J98" s="59"/>
      <c r="K98" s="59"/>
    </row>
    <row r="99" spans="1:11" ht="12" customHeight="1">
      <c r="A99"/>
      <c r="B99"/>
      <c r="C99"/>
      <c r="D99"/>
      <c r="E99" s="59"/>
      <c r="F99" s="59"/>
      <c r="G99" s="59"/>
      <c r="H99" s="59"/>
      <c r="I99" s="59"/>
      <c r="J99" s="59"/>
      <c r="K99" s="59"/>
    </row>
    <row r="100" spans="1:11" ht="12" customHeight="1">
      <c r="A100"/>
      <c r="B100"/>
      <c r="C100"/>
      <c r="D100"/>
      <c r="E100" s="13"/>
      <c r="F100" s="13"/>
    </row>
    <row r="101" spans="1:11" ht="12" customHeight="1">
      <c r="E101" s="13"/>
      <c r="F101" s="13"/>
    </row>
    <row r="102" spans="1:11" ht="12" customHeight="1">
      <c r="E102" s="13"/>
      <c r="F102" s="13"/>
    </row>
    <row r="103" spans="1:11" ht="11.1" customHeight="1">
      <c r="E103" s="13"/>
      <c r="F103" s="13"/>
    </row>
    <row r="104" spans="1:11" ht="11.1" customHeight="1">
      <c r="E104" s="52"/>
      <c r="F104" s="52"/>
    </row>
    <row r="105" spans="1:11" ht="12.75">
      <c r="E105" s="53"/>
      <c r="F105" s="53"/>
    </row>
    <row r="106" spans="1:11">
      <c r="E106" s="13"/>
      <c r="F106" s="13"/>
    </row>
    <row r="107" spans="1:11">
      <c r="E107" s="13"/>
      <c r="F107" s="13"/>
    </row>
    <row r="108" spans="1:11">
      <c r="E108" s="13"/>
      <c r="F108" s="13"/>
    </row>
    <row r="109" spans="1:11">
      <c r="E109" s="13"/>
      <c r="F109" s="13"/>
    </row>
    <row r="110" spans="1:11">
      <c r="E110" s="13"/>
      <c r="F110" s="13"/>
    </row>
    <row r="111" spans="1:11">
      <c r="E111" s="13"/>
      <c r="F111" s="13"/>
    </row>
    <row r="112" spans="1:11">
      <c r="E112" s="13"/>
      <c r="F112" s="13"/>
    </row>
    <row r="113" spans="5:6">
      <c r="E113" s="13"/>
      <c r="F113" s="13"/>
    </row>
    <row r="114" spans="5:6">
      <c r="E114" s="13"/>
      <c r="F114" s="13"/>
    </row>
    <row r="115" spans="5:6">
      <c r="E115" s="13"/>
      <c r="F115" s="13"/>
    </row>
    <row r="116" spans="5:6">
      <c r="E116" s="13"/>
      <c r="F116" s="13"/>
    </row>
    <row r="117" spans="5:6">
      <c r="E117" s="13"/>
      <c r="F117" s="13"/>
    </row>
    <row r="118" spans="5:6">
      <c r="E118" s="13"/>
      <c r="F118" s="13"/>
    </row>
    <row r="119" spans="5:6">
      <c r="E119" s="13"/>
      <c r="F119" s="13"/>
    </row>
    <row r="120" spans="5:6">
      <c r="E120" s="13"/>
      <c r="F120" s="13"/>
    </row>
    <row r="121" spans="5:6">
      <c r="E121" s="13"/>
      <c r="F121" s="13"/>
    </row>
    <row r="122" spans="5:6">
      <c r="E122" s="13"/>
      <c r="F122" s="13"/>
    </row>
    <row r="123" spans="5:6">
      <c r="E123" s="13"/>
      <c r="F123" s="13"/>
    </row>
    <row r="124" spans="5:6">
      <c r="E124" s="13"/>
      <c r="F124" s="13"/>
    </row>
    <row r="125" spans="5:6">
      <c r="E125" s="13"/>
      <c r="F125" s="13"/>
    </row>
    <row r="126" spans="5:6">
      <c r="E126" s="13"/>
      <c r="F126" s="13"/>
    </row>
    <row r="127" spans="5:6">
      <c r="E127" s="13"/>
      <c r="F127" s="13"/>
    </row>
    <row r="128" spans="5:6">
      <c r="E128" s="13"/>
      <c r="F128" s="13"/>
    </row>
    <row r="129" spans="5:6">
      <c r="E129" s="13"/>
      <c r="F129" s="13"/>
    </row>
    <row r="130" spans="5:6">
      <c r="E130" s="13"/>
      <c r="F130" s="13"/>
    </row>
    <row r="131" spans="5:6">
      <c r="E131" s="13"/>
      <c r="F131" s="13"/>
    </row>
    <row r="132" spans="5:6">
      <c r="E132" s="13"/>
      <c r="F132" s="13"/>
    </row>
    <row r="133" spans="5:6">
      <c r="E133" s="13"/>
      <c r="F133" s="13"/>
    </row>
    <row r="134" spans="5:6">
      <c r="E134" s="13"/>
      <c r="F134" s="13"/>
    </row>
    <row r="135" spans="5:6">
      <c r="E135" s="13"/>
      <c r="F135" s="13"/>
    </row>
    <row r="136" spans="5:6">
      <c r="E136" s="13"/>
      <c r="F136" s="13"/>
    </row>
    <row r="137" spans="5:6">
      <c r="E137" s="13"/>
      <c r="F137" s="13"/>
    </row>
    <row r="138" spans="5:6">
      <c r="E138" s="13"/>
      <c r="F138" s="13"/>
    </row>
    <row r="139" spans="5:6">
      <c r="E139" s="13"/>
      <c r="F139" s="13"/>
    </row>
    <row r="140" spans="5:6">
      <c r="E140" s="13"/>
      <c r="F140" s="13"/>
    </row>
    <row r="141" spans="5:6">
      <c r="E141" s="13"/>
      <c r="F141" s="13"/>
    </row>
    <row r="142" spans="5:6">
      <c r="E142" s="13"/>
      <c r="F142" s="13"/>
    </row>
    <row r="143" spans="5:6">
      <c r="E143" s="13"/>
      <c r="F143" s="13"/>
    </row>
    <row r="144" spans="5:6">
      <c r="E144" s="13"/>
      <c r="F144" s="13"/>
    </row>
    <row r="145" spans="5:6">
      <c r="E145" s="13"/>
      <c r="F145" s="13"/>
    </row>
    <row r="146" spans="5:6">
      <c r="E146" s="13"/>
      <c r="F146" s="13"/>
    </row>
    <row r="147" spans="5:6">
      <c r="E147" s="13"/>
      <c r="F147" s="13"/>
    </row>
    <row r="148" spans="5:6">
      <c r="E148" s="13"/>
      <c r="F148" s="13"/>
    </row>
    <row r="149" spans="5:6">
      <c r="E149" s="13"/>
      <c r="F149" s="13"/>
    </row>
    <row r="150" spans="5:6">
      <c r="E150" s="13"/>
      <c r="F150" s="13"/>
    </row>
    <row r="151" spans="5:6">
      <c r="E151" s="13"/>
      <c r="F151" s="13"/>
    </row>
    <row r="152" spans="5:6">
      <c r="E152" s="13"/>
      <c r="F152" s="13"/>
    </row>
    <row r="153" spans="5:6">
      <c r="E153" s="13"/>
      <c r="F153" s="13"/>
    </row>
    <row r="154" spans="5:6">
      <c r="E154" s="13"/>
      <c r="F154" s="13"/>
    </row>
  </sheetData>
  <phoneticPr fontId="6" type="noConversion"/>
  <conditionalFormatting sqref="E104:F104">
    <cfRule type="cellIs" dxfId="4" priority="5" stopIfTrue="1" operator="lessThan">
      <formula>0</formula>
    </cfRule>
  </conditionalFormatting>
  <conditionalFormatting sqref="E6:H106">
    <cfRule type="cellIs" dxfId="3" priority="4" operator="lessThan">
      <formula>0</formula>
    </cfRule>
  </conditionalFormatting>
  <conditionalFormatting sqref="I6:I106">
    <cfRule type="cellIs" dxfId="2" priority="3" operator="lessThan">
      <formula>0</formula>
    </cfRule>
  </conditionalFormatting>
  <conditionalFormatting sqref="J6:J106">
    <cfRule type="cellIs" dxfId="1" priority="2" operator="lessThan">
      <formula>0</formula>
    </cfRule>
  </conditionalFormatting>
  <conditionalFormatting sqref="K6:K106">
    <cfRule type="cellIs" dxfId="0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2017, korrigiert am 6. März 2018</oddFooter>
  </headerFooter>
  <rowBreaks count="1" manualBreakCount="1">
    <brk id="55" max="10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4"/>
  <sheetViews>
    <sheetView showGridLines="0" zoomScaleNormal="100" workbookViewId="0"/>
  </sheetViews>
  <sheetFormatPr baseColWidth="10" defaultRowHeight="12.75"/>
  <cols>
    <col min="1" max="16384" width="11.42578125" style="78"/>
  </cols>
  <sheetData>
    <row r="1" spans="1:10">
      <c r="A1" s="63"/>
    </row>
    <row r="2" spans="1:10" ht="15">
      <c r="A2" s="5" t="s">
        <v>314</v>
      </c>
      <c r="B2" s="5"/>
      <c r="C2" s="5"/>
      <c r="D2" s="5"/>
      <c r="E2" s="5"/>
      <c r="F2" s="5"/>
      <c r="G2" s="5"/>
      <c r="H2" s="5"/>
      <c r="I2" s="5"/>
      <c r="J2" s="5"/>
    </row>
    <row r="3" spans="1:10" ht="15">
      <c r="A3" s="5" t="s">
        <v>315</v>
      </c>
      <c r="B3" s="5"/>
      <c r="C3" s="5"/>
      <c r="D3" s="5"/>
      <c r="E3" s="5"/>
      <c r="F3" s="5"/>
      <c r="G3" s="5"/>
      <c r="H3" s="5"/>
      <c r="I3" s="5"/>
      <c r="J3" s="5"/>
    </row>
    <row r="4" spans="1:10" ht="15">
      <c r="A4" s="5"/>
      <c r="B4" s="5"/>
      <c r="C4" s="5"/>
      <c r="D4" s="5"/>
      <c r="E4" s="5"/>
      <c r="F4" s="5"/>
      <c r="G4" s="5"/>
      <c r="H4" s="5"/>
      <c r="I4" s="5"/>
      <c r="J4" s="5"/>
    </row>
  </sheetData>
  <pageMargins left="0.78740157480314965" right="0.78740157480314965" top="0.98425196850393704" bottom="0.98425196850393704" header="0.51181102362204722" footer="0.51181102362204722"/>
  <pageSetup paperSize="9" scale="76" orientation="portrait" r:id="rId1"/>
  <headerFooter alignWithMargins="0">
    <oddFooter>&amp;L&amp;"MetaNormalLF-Roman,Standard"&amp;8Statistisches Bundesamt, VGR-Entstehung, August 2017, korrigiert am 6. März 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7" dvAspect="DVASPECT_ICON" shapeId="34818" r:id="rId4">
          <objectPr defaultSize="0" autoPict="0" r:id="rId5">
            <anchor moveWithCells="1">
              <from>
                <xdr:col>2</xdr:col>
                <xdr:colOff>257175</xdr:colOff>
                <xdr:row>3</xdr:row>
                <xdr:rowOff>123825</xdr:rowOff>
              </from>
              <to>
                <xdr:col>3</xdr:col>
                <xdr:colOff>752475</xdr:colOff>
                <xdr:row>9</xdr:row>
                <xdr:rowOff>133350</xdr:rowOff>
              </to>
            </anchor>
          </objectPr>
        </oleObject>
      </mc:Choice>
      <mc:Fallback>
        <oleObject progId="AcroExch.Document.2017" dvAspect="DVASPECT_ICON" shapeId="3481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C103"/>
  <sheetViews>
    <sheetView zoomScaleNormal="100" workbookViewId="0"/>
  </sheetViews>
  <sheetFormatPr baseColWidth="10" defaultRowHeight="12.75"/>
  <cols>
    <col min="1" max="1" width="8.7109375" style="64" customWidth="1"/>
    <col min="2" max="2" width="59.140625" style="64" customWidth="1"/>
    <col min="3" max="16384" width="11.42578125" style="64"/>
  </cols>
  <sheetData>
    <row r="1" spans="1:3" ht="53.25" customHeight="1">
      <c r="A1" s="69" t="s">
        <v>76</v>
      </c>
      <c r="B1" s="70"/>
    </row>
    <row r="2" spans="1:3" ht="14.25" customHeight="1">
      <c r="A2" s="64" t="s">
        <v>125</v>
      </c>
    </row>
    <row r="3" spans="1:3" ht="14.25" customHeight="1">
      <c r="A3" s="64" t="s">
        <v>126</v>
      </c>
    </row>
    <row r="4" spans="1:3" ht="48" customHeight="1">
      <c r="A4" s="130" t="s">
        <v>71</v>
      </c>
      <c r="B4" s="130"/>
    </row>
    <row r="5" spans="1:3" ht="24.75" customHeight="1">
      <c r="A5" s="71" t="s">
        <v>72</v>
      </c>
      <c r="B5" s="71" t="s">
        <v>91</v>
      </c>
      <c r="C5" s="17"/>
    </row>
    <row r="6" spans="1:3" s="72" customFormat="1" ht="24.75" customHeight="1">
      <c r="A6" s="71" t="s">
        <v>73</v>
      </c>
      <c r="B6" s="71" t="s">
        <v>327</v>
      </c>
    </row>
    <row r="7" spans="1:3" ht="24.75" customHeight="1">
      <c r="A7" s="71" t="s">
        <v>74</v>
      </c>
      <c r="B7" s="71" t="s">
        <v>39</v>
      </c>
    </row>
    <row r="8" spans="1:3" ht="17.100000000000001" customHeight="1">
      <c r="A8" s="73" t="s">
        <v>40</v>
      </c>
      <c r="B8" s="74" t="s">
        <v>81</v>
      </c>
    </row>
    <row r="9" spans="1:3" ht="14.25" customHeight="1">
      <c r="A9" s="64" t="s">
        <v>41</v>
      </c>
      <c r="B9" s="64" t="s">
        <v>62</v>
      </c>
      <c r="C9" s="17"/>
    </row>
    <row r="10" spans="1:3" ht="14.25" customHeight="1">
      <c r="A10" s="64" t="s">
        <v>42</v>
      </c>
      <c r="B10" s="64" t="s">
        <v>34</v>
      </c>
      <c r="C10" s="17"/>
    </row>
    <row r="11" spans="1:3" ht="14.25" customHeight="1">
      <c r="A11" s="64" t="s">
        <v>43</v>
      </c>
      <c r="B11" s="64" t="s">
        <v>35</v>
      </c>
    </row>
    <row r="12" spans="1:3" ht="17.100000000000001" customHeight="1">
      <c r="A12" s="73" t="s">
        <v>44</v>
      </c>
      <c r="B12" s="74" t="s">
        <v>82</v>
      </c>
    </row>
    <row r="13" spans="1:3" ht="14.25" customHeight="1">
      <c r="A13" s="64" t="s">
        <v>45</v>
      </c>
      <c r="B13" s="64" t="s">
        <v>61</v>
      </c>
    </row>
    <row r="14" spans="1:3" ht="14.25" customHeight="1">
      <c r="A14" s="64" t="s">
        <v>46</v>
      </c>
      <c r="B14" s="64" t="s">
        <v>36</v>
      </c>
    </row>
    <row r="15" spans="1:3" ht="14.25" customHeight="1">
      <c r="A15" s="64" t="s">
        <v>47</v>
      </c>
      <c r="B15" s="64" t="s">
        <v>37</v>
      </c>
    </row>
    <row r="16" spans="1:3" ht="17.100000000000001" customHeight="1">
      <c r="A16" s="73" t="s">
        <v>48</v>
      </c>
      <c r="B16" s="74" t="s">
        <v>331</v>
      </c>
    </row>
    <row r="17" spans="1:2" ht="14.25" customHeight="1">
      <c r="A17" s="64" t="s">
        <v>49</v>
      </c>
      <c r="B17" s="75" t="s">
        <v>129</v>
      </c>
    </row>
    <row r="18" spans="1:2" ht="14.25" customHeight="1">
      <c r="A18" s="64" t="s">
        <v>50</v>
      </c>
      <c r="B18" s="64" t="s">
        <v>51</v>
      </c>
    </row>
    <row r="19" spans="1:2" ht="14.25" customHeight="1">
      <c r="A19" s="64" t="s">
        <v>52</v>
      </c>
      <c r="B19" s="64" t="s">
        <v>53</v>
      </c>
    </row>
    <row r="20" spans="1:2" ht="24.75" customHeight="1">
      <c r="A20" s="71">
        <v>4</v>
      </c>
      <c r="B20" s="71" t="s">
        <v>124</v>
      </c>
    </row>
    <row r="21" spans="1:2" ht="16.5" customHeight="1">
      <c r="B21" s="64" t="s">
        <v>299</v>
      </c>
    </row>
    <row r="22" spans="1:2">
      <c r="A22" s="76"/>
    </row>
    <row r="23" spans="1:2">
      <c r="A23" s="42"/>
    </row>
    <row r="24" spans="1:2">
      <c r="A24" s="77"/>
    </row>
    <row r="25" spans="1:2">
      <c r="A25" s="76"/>
    </row>
    <row r="26" spans="1:2">
      <c r="A26" s="76"/>
    </row>
    <row r="27" spans="1:2">
      <c r="A27" s="76"/>
    </row>
    <row r="28" spans="1:2">
      <c r="A28" s="76"/>
    </row>
    <row r="29" spans="1:2">
      <c r="A29" s="76"/>
    </row>
    <row r="30" spans="1:2">
      <c r="A30" s="76"/>
    </row>
    <row r="31" spans="1:2">
      <c r="A31" s="76"/>
    </row>
    <row r="32" spans="1:2">
      <c r="A32" s="76"/>
    </row>
    <row r="33" spans="1:2">
      <c r="A33" s="76"/>
    </row>
    <row r="34" spans="1:2">
      <c r="A34" s="76"/>
    </row>
    <row r="35" spans="1:2">
      <c r="A35" s="76"/>
    </row>
    <row r="36" spans="1:2">
      <c r="A36" s="76"/>
    </row>
    <row r="37" spans="1:2">
      <c r="A37" s="76"/>
    </row>
    <row r="38" spans="1:2">
      <c r="A38" s="76"/>
    </row>
    <row r="39" spans="1:2">
      <c r="A39" s="76"/>
    </row>
    <row r="40" spans="1:2">
      <c r="A40" s="76"/>
    </row>
    <row r="41" spans="1:2">
      <c r="A41" s="76"/>
    </row>
    <row r="42" spans="1:2">
      <c r="A42" s="76"/>
    </row>
    <row r="43" spans="1:2">
      <c r="A43" s="76"/>
    </row>
    <row r="44" spans="1:2">
      <c r="A44" s="76"/>
    </row>
    <row r="45" spans="1:2">
      <c r="A45" s="76"/>
    </row>
    <row r="46" spans="1:2">
      <c r="A46" s="76"/>
    </row>
    <row r="47" spans="1:2">
      <c r="A47" s="76"/>
    </row>
    <row r="48" spans="1:2">
      <c r="A48" s="76"/>
      <c r="B48" s="68"/>
    </row>
    <row r="49" spans="1:2">
      <c r="A49" s="76"/>
    </row>
    <row r="50" spans="1:2">
      <c r="A50" s="76"/>
    </row>
    <row r="51" spans="1:2">
      <c r="A51" s="76"/>
    </row>
    <row r="52" spans="1:2">
      <c r="A52" s="76"/>
    </row>
    <row r="53" spans="1:2">
      <c r="A53" s="76"/>
      <c r="B53" s="68"/>
    </row>
    <row r="54" spans="1:2">
      <c r="A54" s="76"/>
      <c r="B54" s="68"/>
    </row>
    <row r="55" spans="1:2">
      <c r="A55" s="76"/>
    </row>
    <row r="56" spans="1:2">
      <c r="A56" s="76"/>
    </row>
    <row r="57" spans="1:2">
      <c r="A57" s="76"/>
    </row>
    <row r="58" spans="1:2">
      <c r="A58" s="76"/>
    </row>
    <row r="59" spans="1:2">
      <c r="A59" s="76"/>
    </row>
    <row r="60" spans="1:2">
      <c r="A60" s="76"/>
      <c r="B60" s="68"/>
    </row>
    <row r="61" spans="1:2">
      <c r="A61" s="76"/>
    </row>
    <row r="62" spans="1:2">
      <c r="A62" s="76"/>
    </row>
    <row r="63" spans="1:2">
      <c r="A63" s="76"/>
    </row>
    <row r="64" spans="1:2">
      <c r="A64" s="76"/>
    </row>
    <row r="65" spans="1:1">
      <c r="A65" s="76"/>
    </row>
    <row r="66" spans="1:1">
      <c r="A66" s="76"/>
    </row>
    <row r="67" spans="1:1">
      <c r="A67" s="76"/>
    </row>
    <row r="68" spans="1:1">
      <c r="A68" s="76"/>
    </row>
    <row r="69" spans="1:1">
      <c r="A69" s="76"/>
    </row>
    <row r="70" spans="1:1">
      <c r="A70" s="76"/>
    </row>
    <row r="71" spans="1:1">
      <c r="A71" s="76"/>
    </row>
    <row r="72" spans="1:1">
      <c r="A72" s="76"/>
    </row>
    <row r="73" spans="1:1">
      <c r="A73" s="76"/>
    </row>
    <row r="74" spans="1:1">
      <c r="A74" s="76"/>
    </row>
    <row r="75" spans="1:1">
      <c r="A75" s="76"/>
    </row>
    <row r="76" spans="1:1">
      <c r="A76" s="76"/>
    </row>
    <row r="77" spans="1:1">
      <c r="A77" s="76"/>
    </row>
    <row r="78" spans="1:1">
      <c r="A78" s="76"/>
    </row>
    <row r="79" spans="1:1">
      <c r="A79" s="76"/>
    </row>
    <row r="80" spans="1:1">
      <c r="A80" s="76"/>
    </row>
    <row r="81" spans="1:1">
      <c r="A81" s="76"/>
    </row>
    <row r="82" spans="1:1">
      <c r="A82" s="76"/>
    </row>
    <row r="83" spans="1:1">
      <c r="A83" s="76"/>
    </row>
    <row r="84" spans="1:1">
      <c r="A84" s="76"/>
    </row>
    <row r="85" spans="1:1">
      <c r="A85" s="76"/>
    </row>
    <row r="86" spans="1:1">
      <c r="A86" s="76"/>
    </row>
    <row r="87" spans="1:1">
      <c r="A87" s="76"/>
    </row>
    <row r="88" spans="1:1">
      <c r="A88" s="76"/>
    </row>
    <row r="89" spans="1:1">
      <c r="A89" s="76"/>
    </row>
    <row r="90" spans="1:1">
      <c r="A90" s="76"/>
    </row>
    <row r="91" spans="1:1">
      <c r="A91" s="76"/>
    </row>
    <row r="92" spans="1:1">
      <c r="A92" s="76"/>
    </row>
    <row r="93" spans="1:1">
      <c r="A93" s="76"/>
    </row>
    <row r="94" spans="1:1">
      <c r="A94" s="76"/>
    </row>
    <row r="95" spans="1:1">
      <c r="A95" s="76"/>
    </row>
    <row r="96" spans="1:1">
      <c r="A96" s="76"/>
    </row>
    <row r="97" spans="1:1">
      <c r="A97" s="76"/>
    </row>
    <row r="98" spans="1:1">
      <c r="A98" s="76"/>
    </row>
    <row r="99" spans="1:1">
      <c r="A99" s="76"/>
    </row>
    <row r="100" spans="1:1">
      <c r="A100" s="76"/>
    </row>
    <row r="101" spans="1:1">
      <c r="A101" s="76"/>
    </row>
    <row r="102" spans="1:1">
      <c r="A102" s="76"/>
    </row>
    <row r="103" spans="1:1">
      <c r="A103" s="76"/>
    </row>
  </sheetData>
  <mergeCells count="1">
    <mergeCell ref="A4:B4"/>
  </mergeCells>
  <phoneticPr fontId="6" type="noConversion"/>
  <hyperlinks>
    <hyperlink ref="B9" location="D.2!A1" display="D.2!A1"/>
    <hyperlink ref="A5" location="Vergleich!A1" display="Vergleich!A1"/>
    <hyperlink ref="A6" location="Übersicht!A1" display="Übersicht!A1"/>
    <hyperlink ref="A9" location="'3.1.1'!Print_Area" display="3.1.1"/>
    <hyperlink ref="A10:B10" location="D.21!A1" display="D.21!A1"/>
    <hyperlink ref="A11:B11" location="'3.1.3'!A1" display="'3.1.3'!A1"/>
    <hyperlink ref="A13:B13" location="'3.2.1'!A1" display="'3.2.1'!A1"/>
    <hyperlink ref="A14:B14" location="'3.2.2'!A1" display="'3.2.2'!A1"/>
    <hyperlink ref="A15:B15" location="'3.2.3'!A1" display="'3.2.3'!A1"/>
    <hyperlink ref="A18:B18" location="'3.3.2'!A1" display="'3.3.2'!A1"/>
    <hyperlink ref="A19:B19" location="'3.3.3'!A1" display="'3.3.3'!A1"/>
    <hyperlink ref="B17" location="'D.2-D.3'!A1" display="'D.2-D.3'!A1"/>
    <hyperlink ref="A5:B5" location="Abgrenzung!A1" display="Abgrenzung!A1"/>
    <hyperlink ref="A9:C9" location="'3.1.1'!A1" display="'3.1.1'!A1"/>
    <hyperlink ref="A10:C10" location="'3.1.2'!A1" display="'3.1.2'!A1"/>
    <hyperlink ref="A17:B17" location="'3.3.1'!A1" display="'3.3.1'!A1"/>
    <hyperlink ref="A7" location="'3.1.1'!Print_Area" display="3"/>
    <hyperlink ref="B21" location="ESVG2010!A1" display="Europäisches System Volkswirtschaftlicher Gesamtrechnungen 2010 (Auszug)"/>
    <hyperlink ref="B20" location="ESVG2010!A1" display="Anhang"/>
    <hyperlink ref="B6" location="Überblick2015!A1" display="Überblick 2015"/>
    <hyperlink ref="A2" location="Vorbemerkung!A1" display="Vorbemerkung"/>
    <hyperlink ref="A3" location="Zeichenerklärung!A1" display="Zeichenerklärung, Abkürzungen "/>
    <hyperlink ref="B7" location="'3.1.1'!Print_Area" display="Tabellenteil"/>
    <hyperlink ref="A8" location="'3.1.1'!Print_Area" display="3.1"/>
    <hyperlink ref="B8" location="'3.1.1'!Print_Area" display="Produktions- und Importabgaben "/>
    <hyperlink ref="A12:B12" location="'3.2.1'!Print_Area" display="3.2"/>
    <hyperlink ref="A16:B16" location="'3.3.1'!Print_Area" display="3.3"/>
    <hyperlink ref="A20" location="'Titelseite für Nicht-Fachserien'!Text20" display="'Titelseite für Nicht-Fachserien'!Text20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G4"/>
  <sheetViews>
    <sheetView showGridLines="0" workbookViewId="0"/>
  </sheetViews>
  <sheetFormatPr baseColWidth="10" defaultRowHeight="12.75"/>
  <cols>
    <col min="1" max="16384" width="11.42578125" style="78"/>
  </cols>
  <sheetData>
    <row r="2" spans="1:7" ht="15">
      <c r="A2" s="5" t="s">
        <v>311</v>
      </c>
      <c r="B2" s="5"/>
      <c r="C2" s="5"/>
      <c r="D2" s="5"/>
      <c r="E2" s="5"/>
      <c r="F2" s="5"/>
      <c r="G2" s="5"/>
    </row>
    <row r="3" spans="1:7" ht="15">
      <c r="A3" s="5" t="s">
        <v>312</v>
      </c>
      <c r="B3" s="5"/>
      <c r="C3" s="5"/>
      <c r="D3" s="5"/>
      <c r="E3" s="5"/>
      <c r="F3" s="5"/>
      <c r="G3" s="5"/>
    </row>
    <row r="4" spans="1:7" ht="15">
      <c r="A4" s="5"/>
      <c r="B4" s="5"/>
      <c r="C4" s="5"/>
      <c r="D4" s="5"/>
      <c r="E4" s="5"/>
      <c r="F4" s="5"/>
      <c r="G4" s="5"/>
    </row>
  </sheetData>
  <pageMargins left="0.70866141732283472" right="0.70866141732283472" top="0.78740157480314965" bottom="0.78740157480314965" header="0.31496062992125984" footer="0.31496062992125984"/>
  <pageSetup paperSize="9" scale="96" orientation="portrait" verticalDpi="599" r:id="rId1"/>
  <headerFooter>
    <oddFooter>&amp;L&amp;"MetaNormalLF-Roman,Standard"&amp;8Statistisches Bundesamt, VGR-Entstehung, August 2017, korrigiert am 6. März 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37891" r:id="rId4">
          <objectPr defaultSize="0" autoPict="0" r:id="rId5">
            <anchor moveWithCells="1">
              <from>
                <xdr:col>1</xdr:col>
                <xdr:colOff>390525</xdr:colOff>
                <xdr:row>4</xdr:row>
                <xdr:rowOff>28575</xdr:rowOff>
              </from>
              <to>
                <xdr:col>3</xdr:col>
                <xdr:colOff>190500</xdr:colOff>
                <xdr:row>10</xdr:row>
                <xdr:rowOff>9525</xdr:rowOff>
              </to>
            </anchor>
          </objectPr>
        </oleObject>
      </mc:Choice>
      <mc:Fallback>
        <oleObject progId="AcroExch.Document.2015" dvAspect="DVASPECT_ICON" shapeId="3789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H4"/>
  <sheetViews>
    <sheetView showGridLines="0" workbookViewId="0"/>
  </sheetViews>
  <sheetFormatPr baseColWidth="10" defaultRowHeight="12.75"/>
  <cols>
    <col min="1" max="16384" width="11.42578125" style="78"/>
  </cols>
  <sheetData>
    <row r="2" spans="1:8" ht="15">
      <c r="A2" s="5" t="s">
        <v>313</v>
      </c>
      <c r="B2" s="5"/>
      <c r="C2" s="5"/>
      <c r="D2" s="5"/>
      <c r="E2" s="5"/>
      <c r="F2" s="5"/>
      <c r="G2" s="5"/>
      <c r="H2" s="5"/>
    </row>
    <row r="3" spans="1:8" ht="15">
      <c r="A3" s="5" t="s">
        <v>312</v>
      </c>
      <c r="B3" s="5"/>
      <c r="C3" s="5"/>
      <c r="D3" s="5"/>
      <c r="E3" s="5"/>
      <c r="F3" s="5"/>
      <c r="G3" s="5"/>
      <c r="H3" s="5"/>
    </row>
    <row r="4" spans="1:8" ht="15">
      <c r="A4" s="5"/>
      <c r="B4" s="5"/>
      <c r="C4" s="5"/>
      <c r="D4" s="5"/>
      <c r="E4" s="5"/>
      <c r="F4" s="5"/>
      <c r="G4" s="5"/>
      <c r="H4" s="5"/>
    </row>
  </sheetData>
  <pageMargins left="0.70866141732283472" right="0.70866141732283472" top="0.78740157480314965" bottom="0.78740157480314965" header="0.31496062992125984" footer="0.31496062992125984"/>
  <pageSetup paperSize="9" scale="96" orientation="portrait" verticalDpi="599" r:id="rId1"/>
  <headerFooter>
    <oddFooter>&amp;L&amp;"MetaNormalLF-Roman,Standard"&amp;8Statistisches Bundesamt, VGR-Entstehung, August 2017, korrigiert am 6. März 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7" dvAspect="DVASPECT_ICON" shapeId="33794" r:id="rId4">
          <objectPr defaultSize="0" autoPict="0" r:id="rId5">
            <anchor moveWithCells="1">
              <from>
                <xdr:col>0</xdr:col>
                <xdr:colOff>762000</xdr:colOff>
                <xdr:row>4</xdr:row>
                <xdr:rowOff>0</xdr:rowOff>
              </from>
              <to>
                <xdr:col>2</xdr:col>
                <xdr:colOff>523875</xdr:colOff>
                <xdr:row>9</xdr:row>
                <xdr:rowOff>104775</xdr:rowOff>
              </to>
            </anchor>
          </objectPr>
        </oleObject>
      </mc:Choice>
      <mc:Fallback>
        <oleObject progId="AcroExch.Document.2017" dvAspect="DVASPECT_ICON" shapeId="33794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J70"/>
  <sheetViews>
    <sheetView zoomScaleNormal="100" workbookViewId="0"/>
  </sheetViews>
  <sheetFormatPr baseColWidth="10" defaultRowHeight="12.75"/>
  <cols>
    <col min="1" max="1" width="11.42578125" style="1"/>
    <col min="2" max="2" width="26.7109375" style="1" customWidth="1"/>
    <col min="3" max="4" width="30.7109375" style="1" customWidth="1"/>
    <col min="5" max="5" width="27.42578125" style="1" customWidth="1"/>
    <col min="6" max="7" width="26.7109375" style="1" customWidth="1"/>
    <col min="8" max="9" width="13.7109375" style="1" customWidth="1"/>
    <col min="10" max="10" width="26.7109375" style="1" customWidth="1"/>
    <col min="11" max="16384" width="11.42578125" style="1"/>
  </cols>
  <sheetData>
    <row r="1" spans="1:7" ht="20.25" customHeight="1">
      <c r="A1" s="79"/>
      <c r="B1" s="158" t="s">
        <v>330</v>
      </c>
      <c r="C1" s="159"/>
      <c r="D1" s="159"/>
      <c r="E1" s="159"/>
      <c r="F1" s="159"/>
    </row>
    <row r="2" spans="1:7" ht="19.5" customHeight="1">
      <c r="B2" s="160" t="s">
        <v>90</v>
      </c>
      <c r="C2" s="160"/>
      <c r="D2" s="160"/>
      <c r="E2" s="160"/>
      <c r="F2" s="160"/>
    </row>
    <row r="4" spans="1:7">
      <c r="A4" s="3"/>
      <c r="B4" s="2"/>
      <c r="C4" s="2"/>
      <c r="D4" s="2"/>
      <c r="E4" s="2"/>
      <c r="F4" s="2"/>
    </row>
    <row r="5" spans="1:7">
      <c r="A5" s="2"/>
      <c r="B5" s="4"/>
      <c r="C5" s="2"/>
      <c r="D5" s="2"/>
      <c r="E5" s="2"/>
      <c r="F5" s="2"/>
    </row>
    <row r="6" spans="1:7">
      <c r="A6" s="2"/>
      <c r="B6" s="2"/>
      <c r="C6" s="2"/>
      <c r="D6" s="2"/>
      <c r="E6" s="2"/>
      <c r="F6" s="2"/>
    </row>
    <row r="7" spans="1:7" ht="15.75">
      <c r="A7" s="2"/>
      <c r="B7" s="146"/>
      <c r="C7" s="161"/>
      <c r="D7" s="161"/>
      <c r="E7" s="161"/>
      <c r="F7" s="147"/>
      <c r="G7" s="5"/>
    </row>
    <row r="8" spans="1:7" ht="15.75">
      <c r="A8" s="2"/>
      <c r="B8" s="134" t="s">
        <v>3</v>
      </c>
      <c r="C8" s="135"/>
      <c r="D8" s="135"/>
      <c r="E8" s="135"/>
      <c r="F8" s="136"/>
      <c r="G8" s="5"/>
    </row>
    <row r="9" spans="1:7" ht="15.75">
      <c r="A9" s="2"/>
      <c r="B9" s="134"/>
      <c r="C9" s="135"/>
      <c r="D9" s="135"/>
      <c r="E9" s="135"/>
      <c r="F9" s="136"/>
      <c r="G9" s="5"/>
    </row>
    <row r="10" spans="1:7" ht="15.75">
      <c r="A10" s="2"/>
      <c r="B10" s="134" t="s">
        <v>2</v>
      </c>
      <c r="C10" s="135"/>
      <c r="D10" s="135"/>
      <c r="E10" s="135"/>
      <c r="F10" s="136"/>
      <c r="G10" s="5"/>
    </row>
    <row r="11" spans="1:7" ht="15.75">
      <c r="A11" s="2"/>
      <c r="B11" s="141"/>
      <c r="C11" s="143"/>
      <c r="D11" s="143"/>
      <c r="E11" s="143"/>
      <c r="F11" s="142"/>
      <c r="G11" s="5"/>
    </row>
    <row r="12" spans="1:7" ht="15.75">
      <c r="A12" s="2"/>
      <c r="B12" s="146"/>
      <c r="C12" s="161"/>
      <c r="D12" s="161"/>
      <c r="E12" s="147"/>
      <c r="F12" s="18"/>
      <c r="G12" s="5"/>
    </row>
    <row r="13" spans="1:7" ht="15.75">
      <c r="A13" s="2"/>
      <c r="B13" s="134" t="s">
        <v>4</v>
      </c>
      <c r="C13" s="135"/>
      <c r="D13" s="135"/>
      <c r="E13" s="136"/>
      <c r="F13" s="19" t="s">
        <v>6</v>
      </c>
      <c r="G13" s="5"/>
    </row>
    <row r="14" spans="1:7" ht="15.75">
      <c r="A14" s="2"/>
      <c r="B14" s="134"/>
      <c r="C14" s="135"/>
      <c r="D14" s="135"/>
      <c r="E14" s="136"/>
      <c r="F14" s="19"/>
      <c r="G14" s="5"/>
    </row>
    <row r="15" spans="1:7" ht="31.5">
      <c r="A15" s="2"/>
      <c r="B15" s="137" t="s">
        <v>5</v>
      </c>
      <c r="C15" s="138"/>
      <c r="D15" s="138"/>
      <c r="E15" s="139"/>
      <c r="F15" s="20" t="s">
        <v>77</v>
      </c>
      <c r="G15" s="5"/>
    </row>
    <row r="16" spans="1:7" ht="15.75">
      <c r="A16" s="6"/>
      <c r="B16" s="150"/>
      <c r="C16" s="151"/>
      <c r="D16" s="151"/>
      <c r="E16" s="152"/>
      <c r="F16" s="21"/>
      <c r="G16" s="5"/>
    </row>
    <row r="17" spans="1:10" ht="15.75">
      <c r="A17" s="2"/>
      <c r="B17" s="134"/>
      <c r="C17" s="135"/>
      <c r="D17" s="135"/>
      <c r="E17" s="136"/>
      <c r="F17" s="19"/>
      <c r="G17" s="5"/>
    </row>
    <row r="18" spans="1:10" ht="129" customHeight="1">
      <c r="A18" s="2"/>
      <c r="B18" s="140" t="s">
        <v>92</v>
      </c>
      <c r="C18" s="144"/>
      <c r="D18" s="144"/>
      <c r="E18" s="145"/>
      <c r="F18" s="22" t="s">
        <v>301</v>
      </c>
    </row>
    <row r="19" spans="1:10" ht="15.75">
      <c r="A19" s="7"/>
      <c r="B19" s="162"/>
      <c r="C19" s="163"/>
      <c r="D19" s="163"/>
      <c r="E19" s="164"/>
      <c r="F19" s="23"/>
    </row>
    <row r="20" spans="1:10" ht="15.75">
      <c r="A20" s="7"/>
      <c r="B20" s="18"/>
      <c r="C20" s="146"/>
      <c r="D20" s="147"/>
      <c r="E20" s="18"/>
      <c r="F20" s="24"/>
      <c r="G20" s="5"/>
    </row>
    <row r="21" spans="1:10" ht="15.75">
      <c r="A21" s="7"/>
      <c r="B21" s="19" t="s">
        <v>7</v>
      </c>
      <c r="C21" s="134" t="s">
        <v>8</v>
      </c>
      <c r="D21" s="136"/>
      <c r="E21" s="19" t="s">
        <v>11</v>
      </c>
      <c r="F21" s="24"/>
      <c r="G21" s="5"/>
    </row>
    <row r="22" spans="1:10" ht="15.75">
      <c r="A22" s="7"/>
      <c r="B22" s="19"/>
      <c r="C22" s="134"/>
      <c r="D22" s="136"/>
      <c r="E22" s="19"/>
      <c r="F22" s="24"/>
      <c r="G22" s="5"/>
    </row>
    <row r="23" spans="1:10" ht="15.75">
      <c r="A23" s="7"/>
      <c r="B23" s="20" t="s">
        <v>94</v>
      </c>
      <c r="C23" s="140" t="s">
        <v>93</v>
      </c>
      <c r="D23" s="139"/>
      <c r="E23" s="25" t="s">
        <v>12</v>
      </c>
      <c r="F23" s="26"/>
      <c r="G23" s="8"/>
    </row>
    <row r="24" spans="1:10" ht="15.75">
      <c r="A24" s="7"/>
      <c r="B24" s="23"/>
      <c r="C24" s="141"/>
      <c r="D24" s="142"/>
      <c r="E24" s="23"/>
      <c r="F24" s="24"/>
      <c r="G24" s="5"/>
    </row>
    <row r="25" spans="1:10" ht="15.75">
      <c r="A25" s="2"/>
      <c r="B25" s="24"/>
      <c r="C25" s="18"/>
      <c r="D25" s="18"/>
      <c r="E25" s="24"/>
      <c r="F25" s="24"/>
      <c r="G25" s="5"/>
      <c r="H25" s="5"/>
      <c r="I25" s="5"/>
      <c r="J25" s="5"/>
    </row>
    <row r="26" spans="1:10" ht="15.75">
      <c r="A26" s="2"/>
      <c r="B26" s="24"/>
      <c r="C26" s="19" t="s">
        <v>9</v>
      </c>
      <c r="D26" s="19" t="s">
        <v>10</v>
      </c>
      <c r="E26" s="24"/>
      <c r="F26" s="24"/>
      <c r="G26" s="5"/>
      <c r="H26" s="5"/>
      <c r="I26" s="5"/>
      <c r="J26" s="5"/>
    </row>
    <row r="27" spans="1:10" ht="15.75">
      <c r="A27" s="2"/>
      <c r="B27" s="24"/>
      <c r="C27" s="19"/>
      <c r="D27" s="19"/>
      <c r="E27" s="24"/>
      <c r="F27" s="24"/>
      <c r="G27" s="5"/>
      <c r="H27" s="5"/>
      <c r="I27" s="5"/>
      <c r="J27" s="5"/>
    </row>
    <row r="28" spans="1:10" ht="31.5">
      <c r="A28" s="2"/>
      <c r="B28" s="24"/>
      <c r="C28" s="22" t="s">
        <v>98</v>
      </c>
      <c r="D28" s="22" t="s">
        <v>79</v>
      </c>
      <c r="E28" s="24"/>
      <c r="F28" s="24"/>
      <c r="G28" s="5"/>
      <c r="H28" s="5"/>
      <c r="I28" s="5"/>
      <c r="J28" s="5"/>
    </row>
    <row r="29" spans="1:10" ht="15.75">
      <c r="B29" s="27"/>
      <c r="C29" s="28"/>
      <c r="D29" s="28"/>
      <c r="E29" s="27"/>
      <c r="F29" s="27"/>
      <c r="G29" s="5"/>
      <c r="H29" s="5"/>
      <c r="I29" s="5"/>
      <c r="J29" s="5"/>
    </row>
    <row r="30" spans="1:10" ht="15.75">
      <c r="B30" s="29"/>
      <c r="C30" s="29"/>
      <c r="D30" s="29"/>
      <c r="E30" s="29"/>
      <c r="F30" s="29"/>
    </row>
    <row r="31" spans="1:10" ht="81.75" customHeight="1">
      <c r="B31" s="29"/>
      <c r="C31" s="29"/>
      <c r="D31" s="29"/>
      <c r="E31" s="29"/>
      <c r="F31" s="29"/>
    </row>
    <row r="32" spans="1:10" ht="15.75">
      <c r="B32" s="29"/>
      <c r="C32" s="29"/>
      <c r="D32" s="29"/>
      <c r="E32" s="29"/>
      <c r="F32" s="29"/>
    </row>
    <row r="33" spans="2:6" ht="15.75">
      <c r="B33" s="29"/>
      <c r="C33" s="29"/>
      <c r="D33" s="29"/>
      <c r="E33" s="29"/>
      <c r="F33" s="29"/>
    </row>
    <row r="34" spans="2:6" ht="15.75">
      <c r="B34" s="29"/>
      <c r="C34" s="29"/>
      <c r="D34" s="29"/>
      <c r="E34" s="29"/>
      <c r="F34" s="29"/>
    </row>
    <row r="35" spans="2:6" ht="15.75">
      <c r="B35" s="153"/>
      <c r="C35" s="154"/>
      <c r="D35" s="155"/>
      <c r="E35" s="29"/>
      <c r="F35" s="29"/>
    </row>
    <row r="36" spans="2:6" ht="15.75">
      <c r="B36" s="131" t="s">
        <v>14</v>
      </c>
      <c r="C36" s="132"/>
      <c r="D36" s="133"/>
      <c r="E36" s="29"/>
      <c r="F36" s="29"/>
    </row>
    <row r="37" spans="2:6" ht="15.75">
      <c r="B37" s="131"/>
      <c r="C37" s="132"/>
      <c r="D37" s="133"/>
      <c r="E37" s="29"/>
      <c r="F37" s="29"/>
    </row>
    <row r="38" spans="2:6" ht="15.75">
      <c r="B38" s="131" t="s">
        <v>13</v>
      </c>
      <c r="C38" s="132"/>
      <c r="D38" s="133"/>
      <c r="E38" s="29"/>
      <c r="F38" s="29"/>
    </row>
    <row r="39" spans="2:6" ht="15.75">
      <c r="B39" s="131"/>
      <c r="C39" s="132"/>
      <c r="D39" s="149"/>
      <c r="E39" s="29"/>
      <c r="F39" s="29"/>
    </row>
    <row r="40" spans="2:6" ht="15.75">
      <c r="B40" s="153"/>
      <c r="C40" s="155"/>
      <c r="D40" s="31"/>
      <c r="E40" s="29"/>
      <c r="F40" s="29"/>
    </row>
    <row r="41" spans="2:6" ht="15.75">
      <c r="B41" s="131" t="s">
        <v>15</v>
      </c>
      <c r="C41" s="133"/>
      <c r="D41" s="30" t="s">
        <v>17</v>
      </c>
      <c r="E41" s="29"/>
      <c r="F41" s="29"/>
    </row>
    <row r="42" spans="2:6" ht="15.75">
      <c r="B42" s="131"/>
      <c r="C42" s="133"/>
      <c r="D42" s="32"/>
      <c r="E42" s="29"/>
      <c r="F42" s="29"/>
    </row>
    <row r="43" spans="2:6" ht="15.75">
      <c r="B43" s="131" t="s">
        <v>16</v>
      </c>
      <c r="C43" s="133"/>
      <c r="D43" s="33" t="s">
        <v>78</v>
      </c>
      <c r="E43" s="29"/>
      <c r="F43" s="29"/>
    </row>
    <row r="44" spans="2:6" ht="15.75">
      <c r="B44" s="156"/>
      <c r="C44" s="157"/>
      <c r="D44" s="34"/>
      <c r="E44" s="29"/>
      <c r="F44" s="29"/>
    </row>
    <row r="45" spans="2:6" ht="15.75">
      <c r="B45" s="131"/>
      <c r="C45" s="133"/>
      <c r="D45" s="32"/>
      <c r="E45" s="29"/>
      <c r="F45" s="29"/>
    </row>
    <row r="46" spans="2:6" ht="78.75">
      <c r="B46" s="140" t="s">
        <v>303</v>
      </c>
      <c r="C46" s="139"/>
      <c r="D46" s="60" t="s">
        <v>302</v>
      </c>
      <c r="E46" s="29"/>
      <c r="F46" s="29"/>
    </row>
    <row r="47" spans="2:6" ht="15.75">
      <c r="B47" s="148"/>
      <c r="C47" s="149"/>
      <c r="D47" s="35"/>
      <c r="E47" s="29"/>
      <c r="F47" s="29"/>
    </row>
    <row r="48" spans="2:6" ht="15.75">
      <c r="B48" s="61"/>
      <c r="C48" s="36"/>
      <c r="D48" s="29"/>
      <c r="E48" s="29"/>
      <c r="F48" s="29"/>
    </row>
    <row r="49" spans="2:6" ht="15.75">
      <c r="B49" s="37" t="s">
        <v>18</v>
      </c>
      <c r="C49" s="37" t="s">
        <v>19</v>
      </c>
      <c r="D49" s="29"/>
      <c r="E49" s="29"/>
      <c r="F49" s="29"/>
    </row>
    <row r="50" spans="2:6" ht="15.75">
      <c r="B50" s="38"/>
      <c r="C50" s="38"/>
      <c r="D50" s="29"/>
      <c r="E50" s="29"/>
      <c r="F50" s="29"/>
    </row>
    <row r="51" spans="2:6" ht="15.75">
      <c r="B51" s="20" t="s">
        <v>54</v>
      </c>
      <c r="C51" s="20" t="s">
        <v>75</v>
      </c>
      <c r="D51" s="29"/>
      <c r="E51" s="29"/>
      <c r="F51" s="29"/>
    </row>
    <row r="52" spans="2:6" ht="15.75">
      <c r="B52" s="39"/>
      <c r="C52" s="39"/>
      <c r="D52" s="29"/>
      <c r="E52" s="29"/>
      <c r="F52" s="29"/>
    </row>
    <row r="53" spans="2:6">
      <c r="B53" s="62"/>
    </row>
    <row r="54" spans="2:6">
      <c r="B54" s="62"/>
    </row>
    <row r="60" spans="2:6">
      <c r="B60" s="62"/>
    </row>
    <row r="70" spans="2:2" ht="18">
      <c r="B70" s="40" t="s">
        <v>300</v>
      </c>
    </row>
  </sheetData>
  <mergeCells count="33">
    <mergeCell ref="B1:F1"/>
    <mergeCell ref="B2:F2"/>
    <mergeCell ref="B7:F7"/>
    <mergeCell ref="B12:E12"/>
    <mergeCell ref="B19:E19"/>
    <mergeCell ref="B47:C47"/>
    <mergeCell ref="B16:E16"/>
    <mergeCell ref="B35:D35"/>
    <mergeCell ref="B36:D36"/>
    <mergeCell ref="B37:D37"/>
    <mergeCell ref="B42:C42"/>
    <mergeCell ref="C21:D21"/>
    <mergeCell ref="C22:D22"/>
    <mergeCell ref="B45:C45"/>
    <mergeCell ref="B17:E17"/>
    <mergeCell ref="B46:C46"/>
    <mergeCell ref="B43:C43"/>
    <mergeCell ref="B44:C44"/>
    <mergeCell ref="B39:D39"/>
    <mergeCell ref="B40:C40"/>
    <mergeCell ref="B41:C41"/>
    <mergeCell ref="B38:D38"/>
    <mergeCell ref="B14:E14"/>
    <mergeCell ref="B15:E15"/>
    <mergeCell ref="B8:F8"/>
    <mergeCell ref="C23:D23"/>
    <mergeCell ref="C24:D24"/>
    <mergeCell ref="B9:F9"/>
    <mergeCell ref="B10:F10"/>
    <mergeCell ref="B11:F11"/>
    <mergeCell ref="B18:E18"/>
    <mergeCell ref="C20:D20"/>
    <mergeCell ref="B13:E13"/>
  </mergeCells>
  <phoneticPr fontId="6" type="noConversion"/>
  <printOptions horizontalCentered="1"/>
  <pageMargins left="0.78740157480314965" right="0.78740157480314965" top="0.59055118110236227" bottom="0.59055118110236227" header="0.51181102362204722" footer="0.51181102362204722"/>
  <pageSetup paperSize="9" scale="55" orientation="portrait" horizontalDpi="300" verticalDpi="300" r:id="rId1"/>
  <headerFooter alignWithMargins="0">
    <oddFooter>&amp;L&amp;"MetaNormalLF-Roman,Standard"&amp;8Statistisches Bundesamt, VGR-Entstehung, August 2017, korrigiert am 6. März 2018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81"/>
  <sheetViews>
    <sheetView zoomScaleNormal="100" workbookViewId="0"/>
  </sheetViews>
  <sheetFormatPr baseColWidth="10" defaultRowHeight="12.75"/>
  <cols>
    <col min="1" max="1" width="13" style="97" bestFit="1" customWidth="1"/>
    <col min="2" max="4" width="11.42578125" style="97"/>
    <col min="5" max="5" width="40.85546875" style="97" customWidth="1"/>
    <col min="6" max="16384" width="11.42578125" style="97"/>
  </cols>
  <sheetData>
    <row r="1" spans="1:7">
      <c r="A1" s="96"/>
    </row>
    <row r="2" spans="1:7" s="100" customFormat="1" ht="19.5" customHeight="1">
      <c r="A2" s="98" t="s">
        <v>325</v>
      </c>
      <c r="B2" s="99"/>
      <c r="C2" s="99"/>
      <c r="D2" s="99"/>
      <c r="E2" s="99"/>
      <c r="F2" s="99"/>
      <c r="G2" s="99"/>
    </row>
    <row r="3" spans="1:7" ht="15" customHeight="1">
      <c r="A3" s="101"/>
      <c r="B3" s="102"/>
    </row>
    <row r="4" spans="1:7" ht="12.75" customHeight="1"/>
    <row r="5" spans="1:7" ht="12.75" customHeight="1"/>
    <row r="6" spans="1:7" ht="12.75" customHeight="1">
      <c r="A6" s="191" t="s">
        <v>33</v>
      </c>
      <c r="B6" s="192"/>
      <c r="C6" s="192"/>
      <c r="D6" s="192"/>
      <c r="E6" s="193"/>
      <c r="F6" s="171" t="s">
        <v>326</v>
      </c>
      <c r="G6" s="172"/>
    </row>
    <row r="7" spans="1:7" ht="12.75" customHeight="1">
      <c r="A7" s="194"/>
      <c r="B7" s="195"/>
      <c r="C7" s="195"/>
      <c r="D7" s="195"/>
      <c r="E7" s="196"/>
      <c r="F7" s="103" t="s">
        <v>67</v>
      </c>
      <c r="G7" s="103" t="s">
        <v>31</v>
      </c>
    </row>
    <row r="8" spans="1:7" ht="24" customHeight="1">
      <c r="A8" s="179" t="s">
        <v>83</v>
      </c>
      <c r="B8" s="180"/>
      <c r="C8" s="180"/>
      <c r="D8" s="180"/>
      <c r="E8" s="181"/>
      <c r="F8" s="104">
        <v>110.575</v>
      </c>
      <c r="G8" s="105">
        <f>F8/$F$29%</f>
        <v>33.225760894714227</v>
      </c>
    </row>
    <row r="9" spans="1:7" ht="12.75" customHeight="1">
      <c r="A9" s="176" t="s">
        <v>84</v>
      </c>
      <c r="B9" s="177"/>
      <c r="C9" s="177"/>
      <c r="D9" s="177"/>
      <c r="E9" s="178"/>
      <c r="F9" s="104">
        <v>96.29</v>
      </c>
      <c r="G9" s="105">
        <f>F9/$F$29%</f>
        <v>28.933380208474183</v>
      </c>
    </row>
    <row r="10" spans="1:7" ht="12.75" customHeight="1">
      <c r="A10" s="176" t="s">
        <v>85</v>
      </c>
      <c r="B10" s="177"/>
      <c r="C10" s="177"/>
      <c r="D10" s="177"/>
      <c r="E10" s="178"/>
      <c r="F10" s="104">
        <v>4.7509999999999994</v>
      </c>
      <c r="G10" s="105">
        <f>F10/$F$29%</f>
        <v>1.4275884242440631</v>
      </c>
    </row>
    <row r="11" spans="1:7" ht="18.75" customHeight="1">
      <c r="A11" s="182" t="s">
        <v>283</v>
      </c>
      <c r="B11" s="183"/>
      <c r="C11" s="183"/>
      <c r="D11" s="183"/>
      <c r="E11" s="184"/>
      <c r="F11" s="106">
        <f>SUM(F8:F10)</f>
        <v>211.61600000000001</v>
      </c>
      <c r="G11" s="107">
        <f>F11/$F$29%</f>
        <v>63.586729527432475</v>
      </c>
    </row>
    <row r="12" spans="1:7" ht="24" customHeight="1">
      <c r="A12" s="173" t="s">
        <v>69</v>
      </c>
      <c r="B12" s="174"/>
      <c r="C12" s="174"/>
      <c r="D12" s="174"/>
      <c r="E12" s="175"/>
      <c r="F12" s="104"/>
      <c r="G12" s="105"/>
    </row>
    <row r="13" spans="1:7" ht="12.75" customHeight="1">
      <c r="A13" s="176" t="s">
        <v>32</v>
      </c>
      <c r="B13" s="177"/>
      <c r="C13" s="177"/>
      <c r="D13" s="177"/>
      <c r="E13" s="178"/>
      <c r="F13" s="104">
        <v>18.853999999999999</v>
      </c>
      <c r="G13" s="105">
        <f>F13/$F$29%</f>
        <v>5.6652814461581906</v>
      </c>
    </row>
    <row r="14" spans="1:7" ht="12.75" customHeight="1">
      <c r="A14" s="176" t="s">
        <v>26</v>
      </c>
      <c r="B14" s="177"/>
      <c r="C14" s="177"/>
      <c r="D14" s="177"/>
      <c r="E14" s="178"/>
      <c r="F14" s="104">
        <v>5.1300000000000008</v>
      </c>
      <c r="G14" s="105">
        <f>F14/$F$29%</f>
        <v>1.5414709779776983</v>
      </c>
    </row>
    <row r="15" spans="1:7" ht="18.75" customHeight="1">
      <c r="A15" s="182" t="s">
        <v>295</v>
      </c>
      <c r="B15" s="183"/>
      <c r="C15" s="183"/>
      <c r="D15" s="183"/>
      <c r="E15" s="184"/>
      <c r="F15" s="106">
        <f>F13+F14</f>
        <v>23.984000000000002</v>
      </c>
      <c r="G15" s="107">
        <f>F15/$F$29%</f>
        <v>7.2067524241358898</v>
      </c>
    </row>
    <row r="16" spans="1:7" ht="18.75" customHeight="1">
      <c r="A16" s="173" t="s">
        <v>70</v>
      </c>
      <c r="B16" s="174"/>
      <c r="C16" s="174"/>
      <c r="D16" s="174"/>
      <c r="E16" s="175"/>
      <c r="F16" s="104"/>
      <c r="G16" s="105"/>
    </row>
    <row r="17" spans="1:8" ht="12.75" customHeight="1">
      <c r="A17" s="176" t="s">
        <v>32</v>
      </c>
      <c r="B17" s="177"/>
      <c r="C17" s="177"/>
      <c r="D17" s="177"/>
      <c r="E17" s="178"/>
      <c r="F17" s="104">
        <v>46.477999999999994</v>
      </c>
      <c r="G17" s="105">
        <f t="shared" ref="G17:G33" si="0">F17/$F$29%</f>
        <v>13.965787156812368</v>
      </c>
    </row>
    <row r="18" spans="1:8" ht="12.75" customHeight="1">
      <c r="A18" s="176" t="s">
        <v>27</v>
      </c>
      <c r="B18" s="177"/>
      <c r="C18" s="177"/>
      <c r="D18" s="177"/>
      <c r="E18" s="178"/>
      <c r="F18" s="104">
        <v>0.34599999999999997</v>
      </c>
      <c r="G18" s="105">
        <f t="shared" si="0"/>
        <v>0.10396665855366151</v>
      </c>
    </row>
    <row r="19" spans="1:8" ht="12.75" customHeight="1">
      <c r="A19" s="176" t="s">
        <v>28</v>
      </c>
      <c r="B19" s="177"/>
      <c r="C19" s="177"/>
      <c r="D19" s="177"/>
      <c r="E19" s="178"/>
      <c r="F19" s="104">
        <v>1.2289999999999999</v>
      </c>
      <c r="G19" s="105">
        <f t="shared" si="0"/>
        <v>0.3692919750359826</v>
      </c>
    </row>
    <row r="20" spans="1:8" ht="12.75" customHeight="1">
      <c r="A20" s="176" t="s">
        <v>68</v>
      </c>
      <c r="B20" s="177"/>
      <c r="C20" s="177"/>
      <c r="D20" s="177"/>
      <c r="E20" s="178"/>
      <c r="F20" s="104">
        <v>12.827999999999999</v>
      </c>
      <c r="G20" s="105">
        <f t="shared" si="0"/>
        <v>3.8545788899606066</v>
      </c>
    </row>
    <row r="21" spans="1:8" ht="12.75" customHeight="1">
      <c r="A21" s="176" t="s">
        <v>29</v>
      </c>
      <c r="B21" s="177"/>
      <c r="C21" s="177"/>
      <c r="D21" s="177"/>
      <c r="E21" s="178"/>
      <c r="F21" s="104">
        <v>11.247999999999999</v>
      </c>
      <c r="G21" s="105">
        <f t="shared" si="0"/>
        <v>3.3798178480103602</v>
      </c>
    </row>
    <row r="22" spans="1:8" ht="12.75" customHeight="1">
      <c r="A22" s="176" t="s">
        <v>296</v>
      </c>
      <c r="B22" s="177"/>
      <c r="C22" s="177"/>
      <c r="D22" s="177"/>
      <c r="E22" s="178"/>
      <c r="F22" s="104">
        <v>1.0269999999999999</v>
      </c>
      <c r="G22" s="105">
        <f t="shared" si="0"/>
        <v>0.30859467726765999</v>
      </c>
    </row>
    <row r="23" spans="1:8" ht="12.75" customHeight="1">
      <c r="A23" s="176" t="s">
        <v>30</v>
      </c>
      <c r="B23" s="177"/>
      <c r="C23" s="177"/>
      <c r="D23" s="177"/>
      <c r="E23" s="178"/>
      <c r="F23" s="104">
        <v>1.712</v>
      </c>
      <c r="G23" s="105">
        <f t="shared" si="0"/>
        <v>0.51442462267014022</v>
      </c>
    </row>
    <row r="24" spans="1:8" ht="12.75" customHeight="1">
      <c r="A24" s="176" t="s">
        <v>297</v>
      </c>
      <c r="B24" s="177"/>
      <c r="C24" s="177"/>
      <c r="D24" s="177"/>
      <c r="E24" s="178"/>
      <c r="F24" s="104">
        <v>0.22699999999999998</v>
      </c>
      <c r="G24" s="105">
        <f t="shared" si="0"/>
        <v>6.8209339571332836E-2</v>
      </c>
    </row>
    <row r="25" spans="1:8" ht="12.75" customHeight="1">
      <c r="A25" s="176" t="s">
        <v>298</v>
      </c>
      <c r="B25" s="177"/>
      <c r="C25" s="177"/>
      <c r="D25" s="177"/>
      <c r="E25" s="178"/>
      <c r="F25" s="104">
        <v>0.29199999999999998</v>
      </c>
      <c r="G25" s="105">
        <f t="shared" si="0"/>
        <v>8.7740648259159421E-2</v>
      </c>
    </row>
    <row r="26" spans="1:8" ht="18.75" customHeight="1">
      <c r="A26" s="182" t="s">
        <v>284</v>
      </c>
      <c r="B26" s="183"/>
      <c r="C26" s="183"/>
      <c r="D26" s="183"/>
      <c r="E26" s="184"/>
      <c r="F26" s="106">
        <f>SUM(F17:F25)</f>
        <v>75.387</v>
      </c>
      <c r="G26" s="107">
        <f t="shared" si="0"/>
        <v>22.652411816141274</v>
      </c>
    </row>
    <row r="27" spans="1:8" ht="18.75" customHeight="1">
      <c r="A27" s="176" t="s">
        <v>285</v>
      </c>
      <c r="B27" s="177"/>
      <c r="C27" s="177"/>
      <c r="D27" s="177"/>
      <c r="E27" s="178"/>
      <c r="F27" s="104">
        <f>F11+F15+F26</f>
        <v>310.98700000000002</v>
      </c>
      <c r="G27" s="105">
        <f t="shared" si="0"/>
        <v>93.445893767709634</v>
      </c>
    </row>
    <row r="28" spans="1:8" ht="12.75" customHeight="1">
      <c r="A28" s="176" t="s">
        <v>335</v>
      </c>
      <c r="B28" s="177"/>
      <c r="C28" s="177"/>
      <c r="D28" s="177"/>
      <c r="E28" s="178"/>
      <c r="F28" s="104">
        <v>21.812000000000001</v>
      </c>
      <c r="G28" s="105">
        <f t="shared" si="0"/>
        <v>6.5541062322903612</v>
      </c>
    </row>
    <row r="29" spans="1:8" ht="24" customHeight="1">
      <c r="A29" s="182" t="s">
        <v>336</v>
      </c>
      <c r="B29" s="183"/>
      <c r="C29" s="183"/>
      <c r="D29" s="183"/>
      <c r="E29" s="184"/>
      <c r="F29" s="106">
        <f>F27+F28</f>
        <v>332.79900000000004</v>
      </c>
      <c r="G29" s="107">
        <f t="shared" si="0"/>
        <v>100</v>
      </c>
    </row>
    <row r="30" spans="1:8" ht="18.75" customHeight="1">
      <c r="A30" s="185" t="s">
        <v>337</v>
      </c>
      <c r="B30" s="186"/>
      <c r="C30" s="186"/>
      <c r="D30" s="186"/>
      <c r="E30" s="187"/>
      <c r="F30" s="108">
        <v>305.51099999999997</v>
      </c>
      <c r="G30" s="109">
        <f t="shared" si="0"/>
        <v>91.800456131178265</v>
      </c>
      <c r="H30" s="110"/>
    </row>
    <row r="31" spans="1:8" ht="12.75" customHeight="1">
      <c r="A31" s="111" t="s">
        <v>338</v>
      </c>
      <c r="B31" s="121"/>
      <c r="C31" s="122"/>
      <c r="D31" s="122"/>
      <c r="E31" s="123"/>
      <c r="F31" s="111">
        <v>20.234000000000002</v>
      </c>
      <c r="G31" s="112">
        <f t="shared" si="0"/>
        <v>6.0799461536843564</v>
      </c>
      <c r="H31" s="110"/>
    </row>
    <row r="32" spans="1:8" ht="12.75" customHeight="1">
      <c r="A32" s="165" t="s">
        <v>339</v>
      </c>
      <c r="B32" s="166"/>
      <c r="C32" s="166"/>
      <c r="D32" s="166"/>
      <c r="E32" s="167"/>
      <c r="F32" s="113">
        <v>5.476</v>
      </c>
      <c r="G32" s="114">
        <f t="shared" si="0"/>
        <v>1.6454376365313597</v>
      </c>
    </row>
    <row r="33" spans="1:7" ht="12.75" customHeight="1">
      <c r="A33" s="165" t="s">
        <v>340</v>
      </c>
      <c r="B33" s="166"/>
      <c r="C33" s="166"/>
      <c r="D33" s="166"/>
      <c r="E33" s="167"/>
      <c r="F33" s="113">
        <v>1.5780000000000001</v>
      </c>
      <c r="G33" s="114">
        <f t="shared" si="0"/>
        <v>0.4741600786060054</v>
      </c>
    </row>
    <row r="34" spans="1:7" ht="12.75" customHeight="1">
      <c r="A34" s="168"/>
      <c r="B34" s="169"/>
      <c r="C34" s="169"/>
      <c r="D34" s="169"/>
      <c r="E34" s="170"/>
      <c r="F34" s="115"/>
      <c r="G34" s="116"/>
    </row>
    <row r="35" spans="1:7" ht="12.75" customHeight="1">
      <c r="A35" s="179" t="s">
        <v>101</v>
      </c>
      <c r="B35" s="180"/>
      <c r="C35" s="180"/>
      <c r="D35" s="180"/>
      <c r="E35" s="181"/>
      <c r="F35" s="104">
        <v>0.70600000000000007</v>
      </c>
      <c r="G35" s="105">
        <f>F35/$F$49%</f>
        <v>2.2298022866527698</v>
      </c>
    </row>
    <row r="36" spans="1:7" ht="12.75" customHeight="1">
      <c r="A36" s="176" t="s">
        <v>99</v>
      </c>
      <c r="B36" s="177"/>
      <c r="C36" s="177"/>
      <c r="D36" s="177"/>
      <c r="E36" s="178"/>
      <c r="F36" s="104">
        <v>4.6020000000000003</v>
      </c>
      <c r="G36" s="105">
        <f>F36/$F$49%</f>
        <v>14.534773545575138</v>
      </c>
    </row>
    <row r="37" spans="1:7" ht="12.75" customHeight="1">
      <c r="A37" s="176" t="s">
        <v>100</v>
      </c>
      <c r="B37" s="177"/>
      <c r="C37" s="177"/>
      <c r="D37" s="177"/>
      <c r="E37" s="178"/>
      <c r="F37" s="104">
        <v>2.2530000000000001</v>
      </c>
      <c r="G37" s="105">
        <f>F37/$F$49%</f>
        <v>7.1157854841766159</v>
      </c>
    </row>
    <row r="38" spans="1:7" ht="12.75" customHeight="1">
      <c r="A38" s="176" t="s">
        <v>328</v>
      </c>
      <c r="B38" s="177"/>
      <c r="C38" s="177"/>
      <c r="D38" s="177"/>
      <c r="E38" s="178"/>
      <c r="F38" s="104"/>
      <c r="G38" s="105"/>
    </row>
    <row r="39" spans="1:7" ht="12.75" customHeight="1">
      <c r="A39" s="176" t="s">
        <v>329</v>
      </c>
      <c r="B39" s="177"/>
      <c r="C39" s="177"/>
      <c r="D39" s="177"/>
      <c r="E39" s="178"/>
      <c r="F39" s="104">
        <v>2E-3</v>
      </c>
      <c r="G39" s="105">
        <f>F39/$F$49%</f>
        <v>6.3167203587897163E-3</v>
      </c>
    </row>
    <row r="40" spans="1:7" ht="12.75" customHeight="1">
      <c r="A40" s="182" t="s">
        <v>286</v>
      </c>
      <c r="B40" s="183"/>
      <c r="C40" s="183"/>
      <c r="D40" s="183"/>
      <c r="E40" s="184"/>
      <c r="F40" s="106">
        <f>SUM(F35:F39)</f>
        <v>7.5630000000000006</v>
      </c>
      <c r="G40" s="107">
        <f>F40/$F$49%</f>
        <v>23.886678036763314</v>
      </c>
    </row>
    <row r="41" spans="1:7" ht="12.75" customHeight="1">
      <c r="A41" s="173" t="s">
        <v>287</v>
      </c>
      <c r="B41" s="174"/>
      <c r="C41" s="174"/>
      <c r="D41" s="174"/>
      <c r="E41" s="175"/>
      <c r="F41" s="104">
        <v>7.5849999999999991</v>
      </c>
      <c r="G41" s="105">
        <f t="shared" ref="G41:G53" si="1">F41/$F$49%</f>
        <v>23.956161960709995</v>
      </c>
    </row>
    <row r="42" spans="1:7" ht="12.75" customHeight="1">
      <c r="A42" s="176" t="s">
        <v>88</v>
      </c>
      <c r="B42" s="177"/>
      <c r="C42" s="177"/>
      <c r="D42" s="177"/>
      <c r="E42" s="178"/>
      <c r="F42" s="104">
        <v>6.8129999999999988</v>
      </c>
      <c r="G42" s="105">
        <f t="shared" si="1"/>
        <v>21.517907902217164</v>
      </c>
    </row>
    <row r="43" spans="1:7" ht="12.75" customHeight="1">
      <c r="A43" s="176" t="s">
        <v>87</v>
      </c>
      <c r="B43" s="177"/>
      <c r="C43" s="177"/>
      <c r="D43" s="177"/>
      <c r="E43" s="178"/>
      <c r="F43" s="104">
        <v>4.3149999999999995</v>
      </c>
      <c r="G43" s="105">
        <f t="shared" si="1"/>
        <v>13.62832417408881</v>
      </c>
    </row>
    <row r="44" spans="1:7" ht="12.75" customHeight="1">
      <c r="A44" s="176" t="s">
        <v>89</v>
      </c>
      <c r="B44" s="177"/>
      <c r="C44" s="177"/>
      <c r="D44" s="177"/>
      <c r="E44" s="178"/>
      <c r="F44" s="104">
        <v>0.71699999999999997</v>
      </c>
      <c r="G44" s="105">
        <f t="shared" si="1"/>
        <v>2.2645442486261129</v>
      </c>
    </row>
    <row r="45" spans="1:7" ht="12.75" customHeight="1">
      <c r="A45" s="176" t="s">
        <v>86</v>
      </c>
      <c r="B45" s="177"/>
      <c r="C45" s="177"/>
      <c r="D45" s="177"/>
      <c r="E45" s="178"/>
      <c r="F45" s="104">
        <v>4.6690000000000005</v>
      </c>
      <c r="G45" s="105">
        <f t="shared" si="1"/>
        <v>14.746383677594594</v>
      </c>
    </row>
    <row r="46" spans="1:7" ht="18.75" customHeight="1">
      <c r="A46" s="182" t="s">
        <v>288</v>
      </c>
      <c r="B46" s="183"/>
      <c r="C46" s="183"/>
      <c r="D46" s="183"/>
      <c r="E46" s="184"/>
      <c r="F46" s="106">
        <f>SUM(F41:F45)</f>
        <v>24.098999999999997</v>
      </c>
      <c r="G46" s="107">
        <f t="shared" si="1"/>
        <v>76.113321963236672</v>
      </c>
    </row>
    <row r="47" spans="1:7" ht="18.75" customHeight="1">
      <c r="A47" s="173" t="s">
        <v>289</v>
      </c>
      <c r="B47" s="174"/>
      <c r="C47" s="174"/>
      <c r="D47" s="174"/>
      <c r="E47" s="175"/>
      <c r="F47" s="104">
        <f>F40</f>
        <v>7.5630000000000006</v>
      </c>
      <c r="G47" s="105">
        <f t="shared" si="1"/>
        <v>23.886678036763314</v>
      </c>
    </row>
    <row r="48" spans="1:7" ht="12.75" customHeight="1">
      <c r="A48" s="176" t="s">
        <v>290</v>
      </c>
      <c r="B48" s="177"/>
      <c r="C48" s="177"/>
      <c r="D48" s="177"/>
      <c r="E48" s="178"/>
      <c r="F48" s="104">
        <f>F46</f>
        <v>24.098999999999997</v>
      </c>
      <c r="G48" s="105">
        <f t="shared" si="1"/>
        <v>76.113321963236672</v>
      </c>
    </row>
    <row r="49" spans="1:7" ht="24" customHeight="1">
      <c r="A49" s="188" t="s">
        <v>291</v>
      </c>
      <c r="B49" s="189"/>
      <c r="C49" s="189"/>
      <c r="D49" s="189"/>
      <c r="E49" s="190"/>
      <c r="F49" s="104">
        <f>SUM(F47:F48)</f>
        <v>31.661999999999999</v>
      </c>
      <c r="G49" s="105">
        <f t="shared" si="1"/>
        <v>100</v>
      </c>
    </row>
    <row r="50" spans="1:7" ht="24" customHeight="1">
      <c r="A50" s="185" t="s">
        <v>341</v>
      </c>
      <c r="B50" s="186"/>
      <c r="C50" s="186"/>
      <c r="D50" s="186"/>
      <c r="E50" s="187"/>
      <c r="F50" s="117">
        <v>7.5609999999999991</v>
      </c>
      <c r="G50" s="118">
        <f t="shared" si="1"/>
        <v>23.880361316404517</v>
      </c>
    </row>
    <row r="51" spans="1:7" ht="12.75" customHeight="1">
      <c r="A51" s="111" t="s">
        <v>342</v>
      </c>
      <c r="B51" s="121"/>
      <c r="C51" s="122"/>
      <c r="D51" s="122"/>
      <c r="E51" s="123"/>
      <c r="F51" s="117">
        <v>19.429999999999996</v>
      </c>
      <c r="G51" s="118">
        <f t="shared" si="1"/>
        <v>61.366938285642078</v>
      </c>
    </row>
    <row r="52" spans="1:7" ht="12.75" customHeight="1">
      <c r="A52" s="165" t="s">
        <v>343</v>
      </c>
      <c r="B52" s="166"/>
      <c r="C52" s="166"/>
      <c r="D52" s="166"/>
      <c r="E52" s="167"/>
      <c r="F52" s="117">
        <v>2E-3</v>
      </c>
      <c r="G52" s="118">
        <f t="shared" si="1"/>
        <v>6.3167203587897163E-3</v>
      </c>
    </row>
    <row r="53" spans="1:7" ht="12.75" customHeight="1">
      <c r="A53" s="165" t="s">
        <v>344</v>
      </c>
      <c r="B53" s="166"/>
      <c r="C53" s="166"/>
      <c r="D53" s="166"/>
      <c r="E53" s="167"/>
      <c r="F53" s="117">
        <v>4.6690000000000005</v>
      </c>
      <c r="G53" s="118">
        <f t="shared" si="1"/>
        <v>14.746383677594594</v>
      </c>
    </row>
    <row r="54" spans="1:7" ht="12.75" customHeight="1">
      <c r="A54" s="168"/>
      <c r="B54" s="169"/>
      <c r="C54" s="169"/>
      <c r="D54" s="169"/>
      <c r="E54" s="170"/>
      <c r="F54" s="115"/>
      <c r="G54" s="116"/>
    </row>
    <row r="55" spans="1:7" ht="12.75" customHeight="1">
      <c r="A55" s="179" t="s">
        <v>292</v>
      </c>
      <c r="B55" s="180"/>
      <c r="C55" s="180"/>
      <c r="D55" s="180"/>
      <c r="E55" s="181"/>
      <c r="F55" s="104">
        <f>F27-F40</f>
        <v>303.42400000000004</v>
      </c>
      <c r="G55" s="105"/>
    </row>
    <row r="56" spans="1:7" ht="12.75" customHeight="1">
      <c r="A56" s="176" t="s">
        <v>293</v>
      </c>
      <c r="B56" s="177"/>
      <c r="C56" s="177"/>
      <c r="D56" s="177"/>
      <c r="E56" s="178"/>
      <c r="F56" s="104">
        <f>F28-F46</f>
        <v>-2.2869999999999955</v>
      </c>
      <c r="G56" s="105"/>
    </row>
    <row r="57" spans="1:7" ht="12.75" customHeight="1">
      <c r="A57" s="188" t="s">
        <v>294</v>
      </c>
      <c r="B57" s="189"/>
      <c r="C57" s="189"/>
      <c r="D57" s="189"/>
      <c r="E57" s="190"/>
      <c r="F57" s="104">
        <f>F29-F49</f>
        <v>301.13700000000006</v>
      </c>
      <c r="G57" s="105"/>
    </row>
    <row r="58" spans="1:7" ht="12.75" customHeight="1">
      <c r="A58" s="168"/>
      <c r="B58" s="169"/>
      <c r="C58" s="169"/>
      <c r="D58" s="169"/>
      <c r="E58" s="170"/>
      <c r="F58" s="115"/>
      <c r="G58" s="116"/>
    </row>
    <row r="59" spans="1:7" ht="12.75" customHeight="1">
      <c r="F59" s="119"/>
    </row>
    <row r="60" spans="1:7">
      <c r="F60" s="119"/>
    </row>
    <row r="61" spans="1:7">
      <c r="F61" s="119"/>
    </row>
    <row r="62" spans="1:7">
      <c r="F62" s="119"/>
    </row>
    <row r="63" spans="1:7">
      <c r="F63" s="119"/>
    </row>
    <row r="64" spans="1:7">
      <c r="B64" s="120"/>
      <c r="F64" s="119"/>
    </row>
    <row r="65" spans="6:6">
      <c r="F65" s="119"/>
    </row>
    <row r="66" spans="6:6">
      <c r="F66" s="119"/>
    </row>
    <row r="67" spans="6:6">
      <c r="F67" s="119"/>
    </row>
    <row r="68" spans="6:6">
      <c r="F68" s="119"/>
    </row>
    <row r="69" spans="6:6">
      <c r="F69" s="119"/>
    </row>
    <row r="70" spans="6:6">
      <c r="F70" s="119"/>
    </row>
    <row r="71" spans="6:6">
      <c r="F71" s="119"/>
    </row>
    <row r="72" spans="6:6">
      <c r="F72" s="119"/>
    </row>
    <row r="73" spans="6:6">
      <c r="F73" s="119"/>
    </row>
    <row r="74" spans="6:6">
      <c r="F74" s="119"/>
    </row>
    <row r="75" spans="6:6">
      <c r="F75" s="119"/>
    </row>
    <row r="76" spans="6:6">
      <c r="F76" s="119"/>
    </row>
    <row r="77" spans="6:6">
      <c r="F77" s="119"/>
    </row>
    <row r="78" spans="6:6">
      <c r="F78" s="119"/>
    </row>
    <row r="79" spans="6:6">
      <c r="F79" s="119"/>
    </row>
    <row r="80" spans="6:6">
      <c r="F80" s="119"/>
    </row>
    <row r="81" spans="6:6">
      <c r="F81" s="119"/>
    </row>
  </sheetData>
  <mergeCells count="51">
    <mergeCell ref="A55:E55"/>
    <mergeCell ref="A56:E56"/>
    <mergeCell ref="A57:E57"/>
    <mergeCell ref="A58:E58"/>
    <mergeCell ref="A6:E7"/>
    <mergeCell ref="A8:E8"/>
    <mergeCell ref="A9:E9"/>
    <mergeCell ref="A10:E10"/>
    <mergeCell ref="A44:E44"/>
    <mergeCell ref="A42:E42"/>
    <mergeCell ref="A43:E43"/>
    <mergeCell ref="A33:E33"/>
    <mergeCell ref="A34:E34"/>
    <mergeCell ref="A41:E41"/>
    <mergeCell ref="A40:E40"/>
    <mergeCell ref="A38:E38"/>
    <mergeCell ref="A50:E50"/>
    <mergeCell ref="A48:E48"/>
    <mergeCell ref="A49:E49"/>
    <mergeCell ref="A46:E46"/>
    <mergeCell ref="A45:E45"/>
    <mergeCell ref="A14:E14"/>
    <mergeCell ref="A15:E15"/>
    <mergeCell ref="A13:E13"/>
    <mergeCell ref="A21:E21"/>
    <mergeCell ref="A39:E39"/>
    <mergeCell ref="A36:E36"/>
    <mergeCell ref="A22:E22"/>
    <mergeCell ref="A26:E26"/>
    <mergeCell ref="A32:E32"/>
    <mergeCell ref="A25:E25"/>
    <mergeCell ref="A27:E27"/>
    <mergeCell ref="A30:E30"/>
    <mergeCell ref="A28:E28"/>
    <mergeCell ref="A29:E29"/>
    <mergeCell ref="A52:E52"/>
    <mergeCell ref="A53:E53"/>
    <mergeCell ref="A54:E54"/>
    <mergeCell ref="F6:G6"/>
    <mergeCell ref="A47:E47"/>
    <mergeCell ref="A23:E23"/>
    <mergeCell ref="A35:E35"/>
    <mergeCell ref="A37:E37"/>
    <mergeCell ref="A24:E24"/>
    <mergeCell ref="A16:E16"/>
    <mergeCell ref="A18:E18"/>
    <mergeCell ref="A19:E19"/>
    <mergeCell ref="A20:E20"/>
    <mergeCell ref="A11:E11"/>
    <mergeCell ref="A17:E17"/>
    <mergeCell ref="A12:E12"/>
  </mergeCells>
  <phoneticPr fontId="6" type="noConversion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2017, korrigiert am 6. März 2018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111"/>
  <dimension ref="A1:K154"/>
  <sheetViews>
    <sheetView showGridLines="0" zoomScaleNormal="100" workbookViewId="0">
      <pane xSplit="4" ySplit="5" topLeftCell="E6" activePane="bottomRight" state="frozen"/>
      <selection pane="topRight"/>
      <selection pane="bottomLeft"/>
      <selection pane="bottomRight"/>
    </sheetView>
  </sheetViews>
  <sheetFormatPr baseColWidth="10" defaultColWidth="8.7109375" defaultRowHeight="11.25"/>
  <cols>
    <col min="1" max="1" width="4.7109375" style="10" customWidth="1"/>
    <col min="2" max="2" width="6.28515625" style="10" customWidth="1"/>
    <col min="3" max="3" width="1.7109375" style="12" customWidth="1"/>
    <col min="4" max="4" width="40.28515625" style="10" customWidth="1"/>
    <col min="5" max="6" width="8.7109375" style="10" customWidth="1"/>
    <col min="7" max="16384" width="8.7109375" style="10"/>
  </cols>
  <sheetData>
    <row r="1" spans="1:11" ht="12.75">
      <c r="A1" s="55" t="s">
        <v>95</v>
      </c>
    </row>
    <row r="2" spans="1:11" ht="12" customHeight="1">
      <c r="A2" s="55" t="s">
        <v>127</v>
      </c>
      <c r="B2" s="9"/>
      <c r="C2" s="9"/>
      <c r="D2" s="9"/>
    </row>
    <row r="3" spans="1:11" ht="20.100000000000001" customHeight="1">
      <c r="A3" s="44" t="s">
        <v>63</v>
      </c>
      <c r="B3" s="9"/>
      <c r="C3" s="9"/>
      <c r="D3" s="9"/>
    </row>
    <row r="4" spans="1:11" ht="18" customHeight="1">
      <c r="A4" s="14" t="s">
        <v>55</v>
      </c>
      <c r="B4" s="14"/>
      <c r="C4" s="14"/>
      <c r="D4" s="14"/>
    </row>
    <row r="5" spans="1:11" ht="18" customHeight="1">
      <c r="A5" s="41" t="s">
        <v>102</v>
      </c>
      <c r="B5" s="45" t="s">
        <v>131</v>
      </c>
      <c r="C5" s="15"/>
      <c r="D5" s="16" t="s">
        <v>20</v>
      </c>
      <c r="E5" s="11">
        <v>2009</v>
      </c>
      <c r="F5" s="11">
        <v>2010</v>
      </c>
      <c r="G5" s="11">
        <v>2011</v>
      </c>
      <c r="H5" s="11">
        <v>2012</v>
      </c>
      <c r="I5" s="11">
        <v>2013</v>
      </c>
      <c r="J5" s="11">
        <v>2014</v>
      </c>
      <c r="K5" s="11">
        <v>2015</v>
      </c>
    </row>
    <row r="6" spans="1:11" ht="24.95" customHeight="1">
      <c r="A6" s="46">
        <v>1</v>
      </c>
      <c r="B6" s="47" t="s">
        <v>103</v>
      </c>
      <c r="C6" s="48"/>
      <c r="D6" s="49" t="s">
        <v>132</v>
      </c>
      <c r="E6" s="58">
        <f t="shared" ref="E6:J6" si="0">E7+E8+E9</f>
        <v>0.7320000000000001</v>
      </c>
      <c r="F6" s="58">
        <f t="shared" si="0"/>
        <v>0.7340000000000001</v>
      </c>
      <c r="G6" s="58">
        <f t="shared" si="0"/>
        <v>0.74400000000000011</v>
      </c>
      <c r="H6" s="58">
        <f t="shared" si="0"/>
        <v>0.7599999999999999</v>
      </c>
      <c r="I6" s="58">
        <f t="shared" si="0"/>
        <v>0.76500000000000001</v>
      </c>
      <c r="J6" s="58">
        <f t="shared" si="0"/>
        <v>0.88800000000000001</v>
      </c>
      <c r="K6" s="58">
        <f>K7+K8+K9</f>
        <v>1.073</v>
      </c>
    </row>
    <row r="7" spans="1:11" ht="12" customHeight="1">
      <c r="A7" s="46">
        <v>2</v>
      </c>
      <c r="B7" s="47" t="s">
        <v>104</v>
      </c>
      <c r="C7" s="48"/>
      <c r="D7" s="49" t="s">
        <v>133</v>
      </c>
      <c r="E7" s="58">
        <f>'3.1.2'!E7+'3.1.3'!E7</f>
        <v>0.66400000000000003</v>
      </c>
      <c r="F7" s="58">
        <f>'3.1.2'!F7+'3.1.3'!F7</f>
        <v>0.66600000000000004</v>
      </c>
      <c r="G7" s="58">
        <f>'3.1.2'!G7+'3.1.3'!G7</f>
        <v>0.67500000000000004</v>
      </c>
      <c r="H7" s="58">
        <f>'3.1.2'!H7+'3.1.3'!H7</f>
        <v>0.69</v>
      </c>
      <c r="I7" s="58">
        <f>'3.1.2'!I7+'3.1.3'!I7</f>
        <v>0.69500000000000006</v>
      </c>
      <c r="J7" s="58">
        <f>'3.1.2'!J7+'3.1.3'!J7</f>
        <v>0.81800000000000006</v>
      </c>
      <c r="K7" s="58">
        <f>'3.1.2'!K7+'3.1.3'!K7</f>
        <v>1.002</v>
      </c>
    </row>
    <row r="8" spans="1:11" ht="12" customHeight="1">
      <c r="A8" s="46">
        <v>3</v>
      </c>
      <c r="B8" s="47" t="s">
        <v>105</v>
      </c>
      <c r="C8" s="48"/>
      <c r="D8" s="49" t="s">
        <v>134</v>
      </c>
      <c r="E8" s="58">
        <f>'3.1.2'!E8+'3.1.3'!E8</f>
        <v>6.0999999999999999E-2</v>
      </c>
      <c r="F8" s="58">
        <f>'3.1.2'!F8+'3.1.3'!F8</f>
        <v>6.0999999999999999E-2</v>
      </c>
      <c r="G8" s="58">
        <f>'3.1.2'!G8+'3.1.3'!G8</f>
        <v>6.2E-2</v>
      </c>
      <c r="H8" s="58">
        <f>'3.1.2'!H8+'3.1.3'!H8</f>
        <v>6.3E-2</v>
      </c>
      <c r="I8" s="58">
        <f>'3.1.2'!I8+'3.1.3'!I8</f>
        <v>6.3E-2</v>
      </c>
      <c r="J8" s="58">
        <f>'3.1.2'!J8+'3.1.3'!J8</f>
        <v>6.3E-2</v>
      </c>
      <c r="K8" s="58">
        <f>'3.1.2'!K8+'3.1.3'!K8</f>
        <v>6.4000000000000001E-2</v>
      </c>
    </row>
    <row r="9" spans="1:11" ht="12" customHeight="1">
      <c r="A9" s="46">
        <v>4</v>
      </c>
      <c r="B9" s="47" t="s">
        <v>135</v>
      </c>
      <c r="C9" s="48"/>
      <c r="D9" s="49" t="s">
        <v>136</v>
      </c>
      <c r="E9" s="58">
        <f>'3.1.2'!E9+'3.1.3'!E9</f>
        <v>7.0000000000000001E-3</v>
      </c>
      <c r="F9" s="58">
        <f>'3.1.2'!F9+'3.1.3'!F9</f>
        <v>7.0000000000000001E-3</v>
      </c>
      <c r="G9" s="58">
        <f>'3.1.2'!G9+'3.1.3'!G9</f>
        <v>7.0000000000000001E-3</v>
      </c>
      <c r="H9" s="58">
        <f>'3.1.2'!H9+'3.1.3'!H9</f>
        <v>7.0000000000000001E-3</v>
      </c>
      <c r="I9" s="58">
        <f>'3.1.2'!I9+'3.1.3'!I9</f>
        <v>7.0000000000000001E-3</v>
      </c>
      <c r="J9" s="58">
        <f>'3.1.2'!J9+'3.1.3'!J9</f>
        <v>7.0000000000000001E-3</v>
      </c>
      <c r="K9" s="58">
        <f>'3.1.2'!K9+'3.1.3'!K9</f>
        <v>7.0000000000000001E-3</v>
      </c>
    </row>
    <row r="10" spans="1:11" ht="17.100000000000001" customHeight="1">
      <c r="A10" s="46">
        <v>5</v>
      </c>
      <c r="B10" s="47" t="s">
        <v>137</v>
      </c>
      <c r="C10" s="48"/>
      <c r="D10" s="49" t="s">
        <v>21</v>
      </c>
      <c r="E10" s="58">
        <f t="shared" ref="E10:J10" si="1">E11+E42</f>
        <v>53.999000000000009</v>
      </c>
      <c r="F10" s="58">
        <f t="shared" si="1"/>
        <v>51.193999999999988</v>
      </c>
      <c r="G10" s="58">
        <f t="shared" si="1"/>
        <v>52.559000000000005</v>
      </c>
      <c r="H10" s="58">
        <f t="shared" si="1"/>
        <v>52.666000000000004</v>
      </c>
      <c r="I10" s="58">
        <f t="shared" si="1"/>
        <v>51.535999999999994</v>
      </c>
      <c r="J10" s="58">
        <f t="shared" si="1"/>
        <v>50.929000000000009</v>
      </c>
      <c r="K10" s="58">
        <f>K11+K42</f>
        <v>51.238000000000007</v>
      </c>
    </row>
    <row r="11" spans="1:11" ht="17.100000000000001" customHeight="1">
      <c r="A11" s="46">
        <v>6</v>
      </c>
      <c r="B11" s="47" t="s">
        <v>138</v>
      </c>
      <c r="C11" s="48"/>
      <c r="D11" s="49" t="s">
        <v>22</v>
      </c>
      <c r="E11" s="58">
        <f t="shared" ref="E11:J11" si="2">E12+E13+E38+E39</f>
        <v>53.762000000000008</v>
      </c>
      <c r="F11" s="58">
        <f t="shared" si="2"/>
        <v>50.960999999999991</v>
      </c>
      <c r="G11" s="58">
        <f t="shared" si="2"/>
        <v>52.318000000000005</v>
      </c>
      <c r="H11" s="58">
        <f t="shared" si="2"/>
        <v>52.389000000000003</v>
      </c>
      <c r="I11" s="58">
        <f t="shared" si="2"/>
        <v>51.234999999999992</v>
      </c>
      <c r="J11" s="58">
        <f t="shared" si="2"/>
        <v>50.56900000000001</v>
      </c>
      <c r="K11" s="58">
        <f>K12+K13+K38+K39</f>
        <v>50.839000000000006</v>
      </c>
    </row>
    <row r="12" spans="1:11" ht="17.100000000000001" customHeight="1">
      <c r="A12" s="46">
        <v>7</v>
      </c>
      <c r="B12" s="47" t="s">
        <v>106</v>
      </c>
      <c r="C12" s="48"/>
      <c r="D12" s="49" t="s">
        <v>139</v>
      </c>
      <c r="E12" s="58">
        <f>'3.1.2'!E12+'3.1.3'!E12</f>
        <v>5.1000000000000004E-2</v>
      </c>
      <c r="F12" s="58">
        <f>'3.1.2'!F12+'3.1.3'!F12</f>
        <v>4.2999999999999997E-2</v>
      </c>
      <c r="G12" s="58">
        <f>'3.1.2'!G12+'3.1.3'!G12</f>
        <v>8.7999999999999995E-2</v>
      </c>
      <c r="H12" s="58">
        <f>'3.1.2'!H12+'3.1.3'!H12</f>
        <v>8.5999999999999993E-2</v>
      </c>
      <c r="I12" s="58">
        <f>'3.1.2'!I12+'3.1.3'!I12</f>
        <v>9.1999999999999998E-2</v>
      </c>
      <c r="J12" s="58">
        <f>'3.1.2'!J12+'3.1.3'!J12</f>
        <v>8.5999999999999993E-2</v>
      </c>
      <c r="K12" s="58">
        <f>'3.1.2'!K12+'3.1.3'!K12</f>
        <v>0.23599999999999999</v>
      </c>
    </row>
    <row r="13" spans="1:11" ht="12" customHeight="1">
      <c r="A13" s="46">
        <v>8</v>
      </c>
      <c r="B13" s="47" t="s">
        <v>107</v>
      </c>
      <c r="C13" s="48"/>
      <c r="D13" s="49" t="s">
        <v>140</v>
      </c>
      <c r="E13" s="58">
        <f t="shared" ref="E13:J13" si="3">E14+E15+E16+E20+E21+E22+E23+E26+SUM(E29:E32)+E35</f>
        <v>46.528000000000006</v>
      </c>
      <c r="F13" s="58">
        <f t="shared" si="3"/>
        <v>44.201999999999991</v>
      </c>
      <c r="G13" s="58">
        <f t="shared" si="3"/>
        <v>43.77</v>
      </c>
      <c r="H13" s="58">
        <f t="shared" si="3"/>
        <v>43.303000000000004</v>
      </c>
      <c r="I13" s="58">
        <f t="shared" si="3"/>
        <v>42.468999999999994</v>
      </c>
      <c r="J13" s="58">
        <f t="shared" si="3"/>
        <v>42.223000000000006</v>
      </c>
      <c r="K13" s="58">
        <f>K14+K15+K16+K20+K21+K22+K23+K26+SUM(K29:K32)+K35</f>
        <v>42.638000000000005</v>
      </c>
    </row>
    <row r="14" spans="1:11" ht="17.100000000000001" customHeight="1">
      <c r="A14" s="46">
        <v>9</v>
      </c>
      <c r="B14" s="47" t="s">
        <v>108</v>
      </c>
      <c r="C14" s="48"/>
      <c r="D14" s="49" t="s">
        <v>141</v>
      </c>
      <c r="E14" s="58">
        <f>'3.1.2'!E14+'3.1.3'!E14</f>
        <v>11.391</v>
      </c>
      <c r="F14" s="58">
        <f>'3.1.2'!F14+'3.1.3'!F14</f>
        <v>10.815</v>
      </c>
      <c r="G14" s="58">
        <f>'3.1.2'!G14+'3.1.3'!G14</f>
        <v>9.8390000000000004</v>
      </c>
      <c r="H14" s="58">
        <f>'3.1.2'!H14+'3.1.3'!H14</f>
        <v>9.4039999999999999</v>
      </c>
      <c r="I14" s="58">
        <f>'3.1.2'!I14+'3.1.3'!I14</f>
        <v>10.430999999999999</v>
      </c>
      <c r="J14" s="58">
        <f>'3.1.2'!J14+'3.1.3'!J14</f>
        <v>10.834</v>
      </c>
      <c r="K14" s="58">
        <f>'3.1.2'!K14+'3.1.3'!K14</f>
        <v>11.525</v>
      </c>
    </row>
    <row r="15" spans="1:11" ht="12" customHeight="1">
      <c r="A15" s="46">
        <v>10</v>
      </c>
      <c r="B15" s="47" t="s">
        <v>109</v>
      </c>
      <c r="C15" s="48"/>
      <c r="D15" s="49" t="s">
        <v>142</v>
      </c>
      <c r="E15" s="58">
        <f>'3.1.2'!E15+'3.1.3'!E15</f>
        <v>2.7E-2</v>
      </c>
      <c r="F15" s="58">
        <f>'3.1.2'!F15+'3.1.3'!F15</f>
        <v>3.2000000000000001E-2</v>
      </c>
      <c r="G15" s="58">
        <f>'3.1.2'!G15+'3.1.3'!G15</f>
        <v>3.5000000000000003E-2</v>
      </c>
      <c r="H15" s="58">
        <f>'3.1.2'!H15+'3.1.3'!H15</f>
        <v>3.5999999999999997E-2</v>
      </c>
      <c r="I15" s="58">
        <f>'3.1.2'!I15+'3.1.3'!I15</f>
        <v>3.5999999999999997E-2</v>
      </c>
      <c r="J15" s="58">
        <f>'3.1.2'!J15+'3.1.3'!J15</f>
        <v>3.5999999999999997E-2</v>
      </c>
      <c r="K15" s="58">
        <f>'3.1.2'!K15+'3.1.3'!K15</f>
        <v>3.2000000000000001E-2</v>
      </c>
    </row>
    <row r="16" spans="1:11" ht="12" customHeight="1">
      <c r="A16" s="46">
        <v>11</v>
      </c>
      <c r="B16" s="47" t="s">
        <v>143</v>
      </c>
      <c r="C16" s="48"/>
      <c r="D16" s="49" t="s">
        <v>144</v>
      </c>
      <c r="E16" s="58">
        <f t="shared" ref="E16:J16" si="4">SUM(E17:E19)</f>
        <v>8.5000000000000006E-2</v>
      </c>
      <c r="F16" s="58">
        <f t="shared" si="4"/>
        <v>7.5000000000000011E-2</v>
      </c>
      <c r="G16" s="58">
        <f t="shared" si="4"/>
        <v>8.3000000000000004E-2</v>
      </c>
      <c r="H16" s="58">
        <f t="shared" si="4"/>
        <v>8.3000000000000004E-2</v>
      </c>
      <c r="I16" s="58">
        <f t="shared" si="4"/>
        <v>9.1999999999999998E-2</v>
      </c>
      <c r="J16" s="58">
        <f t="shared" si="4"/>
        <v>8.3000000000000004E-2</v>
      </c>
      <c r="K16" s="58">
        <f>SUM(K17:K19)</f>
        <v>7.9000000000000001E-2</v>
      </c>
    </row>
    <row r="17" spans="1:11" ht="12" customHeight="1">
      <c r="A17" s="46">
        <v>12</v>
      </c>
      <c r="B17" s="47" t="s">
        <v>145</v>
      </c>
      <c r="C17" s="48"/>
      <c r="D17" s="49" t="s">
        <v>146</v>
      </c>
      <c r="E17" s="58">
        <f>'3.1.2'!E17+'3.1.3'!E17</f>
        <v>1.7999999999999999E-2</v>
      </c>
      <c r="F17" s="58">
        <f>'3.1.2'!F17+'3.1.3'!F17</f>
        <v>2.1000000000000001E-2</v>
      </c>
      <c r="G17" s="58">
        <f>'3.1.2'!G17+'3.1.3'!G17</f>
        <v>0.02</v>
      </c>
      <c r="H17" s="58">
        <f>'3.1.2'!H17+'3.1.3'!H17</f>
        <v>1.9E-2</v>
      </c>
      <c r="I17" s="58">
        <f>'3.1.2'!I17+'3.1.3'!I17</f>
        <v>0.02</v>
      </c>
      <c r="J17" s="58">
        <f>'3.1.2'!J17+'3.1.3'!J17</f>
        <v>1.9E-2</v>
      </c>
      <c r="K17" s="58">
        <f>'3.1.2'!K17+'3.1.3'!K17</f>
        <v>1.7999999999999999E-2</v>
      </c>
    </row>
    <row r="18" spans="1:11" ht="17.100000000000001" customHeight="1">
      <c r="A18" s="46">
        <v>13</v>
      </c>
      <c r="B18" s="47" t="s">
        <v>147</v>
      </c>
      <c r="C18" s="48"/>
      <c r="D18" s="49" t="s">
        <v>148</v>
      </c>
      <c r="E18" s="58">
        <f>'3.1.2'!E18+'3.1.3'!E18</f>
        <v>4.8000000000000001E-2</v>
      </c>
      <c r="F18" s="58">
        <f>'3.1.2'!F18+'3.1.3'!F18</f>
        <v>3.4000000000000002E-2</v>
      </c>
      <c r="G18" s="58">
        <f>'3.1.2'!G18+'3.1.3'!G18</f>
        <v>4.2000000000000003E-2</v>
      </c>
      <c r="H18" s="58">
        <f>'3.1.2'!H18+'3.1.3'!H18</f>
        <v>4.2999999999999997E-2</v>
      </c>
      <c r="I18" s="58">
        <f>'3.1.2'!I18+'3.1.3'!I18</f>
        <v>4.8000000000000001E-2</v>
      </c>
      <c r="J18" s="58">
        <f>'3.1.2'!J18+'3.1.3'!J18</f>
        <v>4.7E-2</v>
      </c>
      <c r="K18" s="58">
        <f>'3.1.2'!K18+'3.1.3'!K18</f>
        <v>4.3999999999999997E-2</v>
      </c>
    </row>
    <row r="19" spans="1:11" ht="12" customHeight="1">
      <c r="A19" s="46">
        <v>14</v>
      </c>
      <c r="B19" s="47" t="s">
        <v>149</v>
      </c>
      <c r="C19" s="48"/>
      <c r="D19" s="49" t="s">
        <v>150</v>
      </c>
      <c r="E19" s="58">
        <f>'3.1.2'!E19+'3.1.3'!E19</f>
        <v>1.9E-2</v>
      </c>
      <c r="F19" s="58">
        <f>'3.1.2'!F19+'3.1.3'!F19</f>
        <v>0.02</v>
      </c>
      <c r="G19" s="58">
        <f>'3.1.2'!G19+'3.1.3'!G19</f>
        <v>2.1000000000000001E-2</v>
      </c>
      <c r="H19" s="58">
        <f>'3.1.2'!H19+'3.1.3'!H19</f>
        <v>2.1000000000000001E-2</v>
      </c>
      <c r="I19" s="58">
        <f>'3.1.2'!I19+'3.1.3'!I19</f>
        <v>2.4E-2</v>
      </c>
      <c r="J19" s="58">
        <f>'3.1.2'!J19+'3.1.3'!J19</f>
        <v>1.7000000000000001E-2</v>
      </c>
      <c r="K19" s="58">
        <f>'3.1.2'!K19+'3.1.3'!K19</f>
        <v>1.7000000000000001E-2</v>
      </c>
    </row>
    <row r="20" spans="1:11" ht="12" customHeight="1">
      <c r="A20" s="46">
        <v>15</v>
      </c>
      <c r="B20" s="47" t="s">
        <v>151</v>
      </c>
      <c r="C20" s="48"/>
      <c r="D20" s="49" t="s">
        <v>152</v>
      </c>
      <c r="E20" s="58">
        <f>'3.1.2'!E20+'3.1.3'!E20</f>
        <v>33.670999999999999</v>
      </c>
      <c r="F20" s="58">
        <f>'3.1.2'!F20+'3.1.3'!F20</f>
        <v>31.805</v>
      </c>
      <c r="G20" s="58">
        <f>'3.1.2'!G20+'3.1.3'!G20</f>
        <v>31.999000000000002</v>
      </c>
      <c r="H20" s="58">
        <f>'3.1.2'!H20+'3.1.3'!H20</f>
        <v>31.965</v>
      </c>
      <c r="I20" s="58">
        <f>'3.1.2'!I20+'3.1.3'!I20</f>
        <v>29.922999999999998</v>
      </c>
      <c r="J20" s="58">
        <f>'3.1.2'!J20+'3.1.3'!J20</f>
        <v>29.348000000000003</v>
      </c>
      <c r="K20" s="58">
        <f>'3.1.2'!K20+'3.1.3'!K20</f>
        <v>29.186</v>
      </c>
    </row>
    <row r="21" spans="1:11" ht="17.100000000000001" customHeight="1">
      <c r="A21" s="46">
        <v>16</v>
      </c>
      <c r="B21" s="47" t="s">
        <v>153</v>
      </c>
      <c r="C21" s="48"/>
      <c r="D21" s="49" t="s">
        <v>154</v>
      </c>
      <c r="E21" s="58">
        <f>'3.1.2'!E21+'3.1.3'!E21</f>
        <v>0.157</v>
      </c>
      <c r="F21" s="58">
        <f>'3.1.2'!F21+'3.1.3'!F21</f>
        <v>0.17499999999999999</v>
      </c>
      <c r="G21" s="58">
        <f>'3.1.2'!G21+'3.1.3'!G21</f>
        <v>0.17</v>
      </c>
      <c r="H21" s="58">
        <f>'3.1.2'!H21+'3.1.3'!H21</f>
        <v>0.16800000000000001</v>
      </c>
      <c r="I21" s="58">
        <f>'3.1.2'!I21+'3.1.3'!I21</f>
        <v>0.20100000000000001</v>
      </c>
      <c r="J21" s="58">
        <f>'3.1.2'!J21+'3.1.3'!J21</f>
        <v>0.23100000000000001</v>
      </c>
      <c r="K21" s="58">
        <f>'3.1.2'!K21+'3.1.3'!K21</f>
        <v>0.255</v>
      </c>
    </row>
    <row r="22" spans="1:11" ht="12" customHeight="1">
      <c r="A22" s="46">
        <v>17</v>
      </c>
      <c r="B22" s="47" t="s">
        <v>155</v>
      </c>
      <c r="C22" s="48"/>
      <c r="D22" s="49" t="s">
        <v>156</v>
      </c>
      <c r="E22" s="58">
        <f>'3.1.2'!E22+'3.1.3'!E22</f>
        <v>8.6999999999999994E-2</v>
      </c>
      <c r="F22" s="58">
        <f>'3.1.2'!F22+'3.1.3'!F22</f>
        <v>8.2000000000000003E-2</v>
      </c>
      <c r="G22" s="58">
        <f>'3.1.2'!G22+'3.1.3'!G22</f>
        <v>8.8999999999999996E-2</v>
      </c>
      <c r="H22" s="58">
        <f>'3.1.2'!H22+'3.1.3'!H22</f>
        <v>0.14199999999999999</v>
      </c>
      <c r="I22" s="58">
        <f>'3.1.2'!I22+'3.1.3'!I22</f>
        <v>0.17100000000000001</v>
      </c>
      <c r="J22" s="58">
        <f>'3.1.2'!J22+'3.1.3'!J22</f>
        <v>0.16</v>
      </c>
      <c r="K22" s="58">
        <f>'3.1.2'!K22+'3.1.3'!K22</f>
        <v>0.11600000000000001</v>
      </c>
    </row>
    <row r="23" spans="1:11" ht="12" customHeight="1">
      <c r="A23" s="46">
        <v>18</v>
      </c>
      <c r="B23" s="47" t="s">
        <v>157</v>
      </c>
      <c r="C23" s="48"/>
      <c r="D23" s="49" t="s">
        <v>158</v>
      </c>
      <c r="E23" s="58">
        <f t="shared" ref="E23:J23" si="5">SUM(E24:E25)</f>
        <v>0.21300000000000002</v>
      </c>
      <c r="F23" s="58">
        <f t="shared" si="5"/>
        <v>0.15899999999999997</v>
      </c>
      <c r="G23" s="58">
        <f t="shared" si="5"/>
        <v>0.19400000000000001</v>
      </c>
      <c r="H23" s="58">
        <f t="shared" si="5"/>
        <v>0.188</v>
      </c>
      <c r="I23" s="58">
        <f t="shared" si="5"/>
        <v>0.21099999999999999</v>
      </c>
      <c r="J23" s="58">
        <f t="shared" si="5"/>
        <v>0.20699999999999999</v>
      </c>
      <c r="K23" s="58">
        <f>SUM(K24:K25)</f>
        <v>0.19600000000000001</v>
      </c>
    </row>
    <row r="24" spans="1:11" ht="12" customHeight="1">
      <c r="A24" s="46">
        <v>19</v>
      </c>
      <c r="B24" s="47" t="s">
        <v>159</v>
      </c>
      <c r="C24" s="48"/>
      <c r="D24" s="49" t="s">
        <v>160</v>
      </c>
      <c r="E24" s="58">
        <f>'3.1.2'!E24+'3.1.3'!E24</f>
        <v>8.4000000000000005E-2</v>
      </c>
      <c r="F24" s="58">
        <f>'3.1.2'!F24+'3.1.3'!F24</f>
        <v>8.6999999999999994E-2</v>
      </c>
      <c r="G24" s="58">
        <f>'3.1.2'!G24+'3.1.3'!G24</f>
        <v>9.8000000000000004E-2</v>
      </c>
      <c r="H24" s="58">
        <f>'3.1.2'!H24+'3.1.3'!H24</f>
        <v>9.7000000000000003E-2</v>
      </c>
      <c r="I24" s="58">
        <f>'3.1.2'!I24+'3.1.3'!I24</f>
        <v>0.107</v>
      </c>
      <c r="J24" s="58">
        <f>'3.1.2'!J24+'3.1.3'!J24</f>
        <v>8.5999999999999993E-2</v>
      </c>
      <c r="K24" s="58">
        <f>'3.1.2'!K24+'3.1.3'!K24</f>
        <v>8.8999999999999996E-2</v>
      </c>
    </row>
    <row r="25" spans="1:11" ht="17.100000000000001" customHeight="1">
      <c r="A25" s="46">
        <v>20</v>
      </c>
      <c r="B25" s="47" t="s">
        <v>161</v>
      </c>
      <c r="C25" s="48"/>
      <c r="D25" s="49" t="s">
        <v>162</v>
      </c>
      <c r="E25" s="58">
        <f>'3.1.2'!E25+'3.1.3'!E25</f>
        <v>0.129</v>
      </c>
      <c r="F25" s="58">
        <f>'3.1.2'!F25+'3.1.3'!F25</f>
        <v>7.1999999999999995E-2</v>
      </c>
      <c r="G25" s="58">
        <f>'3.1.2'!G25+'3.1.3'!G25</f>
        <v>9.6000000000000002E-2</v>
      </c>
      <c r="H25" s="58">
        <f>'3.1.2'!H25+'3.1.3'!H25</f>
        <v>9.0999999999999998E-2</v>
      </c>
      <c r="I25" s="58">
        <f>'3.1.2'!I25+'3.1.3'!I25</f>
        <v>0.104</v>
      </c>
      <c r="J25" s="58">
        <f>'3.1.2'!J25+'3.1.3'!J25</f>
        <v>0.121</v>
      </c>
      <c r="K25" s="58">
        <f>'3.1.2'!K25+'3.1.3'!K25</f>
        <v>0.107</v>
      </c>
    </row>
    <row r="26" spans="1:11" ht="12" customHeight="1">
      <c r="A26" s="46">
        <v>21</v>
      </c>
      <c r="B26" s="47" t="s">
        <v>163</v>
      </c>
      <c r="C26" s="48"/>
      <c r="D26" s="49" t="s">
        <v>164</v>
      </c>
      <c r="E26" s="58">
        <f t="shared" ref="E26:J26" si="6">SUM(E27:E28)</f>
        <v>0.30399999999999999</v>
      </c>
      <c r="F26" s="58">
        <f t="shared" si="6"/>
        <v>0.23199999999999998</v>
      </c>
      <c r="G26" s="58">
        <f t="shared" si="6"/>
        <v>0.29499999999999998</v>
      </c>
      <c r="H26" s="58">
        <f t="shared" si="6"/>
        <v>0.29800000000000004</v>
      </c>
      <c r="I26" s="58">
        <f t="shared" si="6"/>
        <v>0.32999999999999996</v>
      </c>
      <c r="J26" s="58">
        <f t="shared" si="6"/>
        <v>0.33500000000000002</v>
      </c>
      <c r="K26" s="58">
        <f>SUM(K27:K28)</f>
        <v>0.28900000000000003</v>
      </c>
    </row>
    <row r="27" spans="1:11" ht="12" customHeight="1">
      <c r="A27" s="46">
        <v>22</v>
      </c>
      <c r="B27" s="47">
        <v>24</v>
      </c>
      <c r="C27" s="48"/>
      <c r="D27" s="49" t="s">
        <v>165</v>
      </c>
      <c r="E27" s="58">
        <f>'3.1.2'!E27+'3.1.3'!E27</f>
        <v>0.14699999999999999</v>
      </c>
      <c r="F27" s="58">
        <f>'3.1.2'!F27+'3.1.3'!F27</f>
        <v>7.0999999999999994E-2</v>
      </c>
      <c r="G27" s="58">
        <f>'3.1.2'!G27+'3.1.3'!G27</f>
        <v>0.11600000000000001</v>
      </c>
      <c r="H27" s="58">
        <f>'3.1.2'!H27+'3.1.3'!H27</f>
        <v>9.7000000000000003E-2</v>
      </c>
      <c r="I27" s="58">
        <f>'3.1.2'!I27+'3.1.3'!I27</f>
        <v>0.122</v>
      </c>
      <c r="J27" s="58">
        <f>'3.1.2'!J27+'3.1.3'!J27</f>
        <v>0.13900000000000001</v>
      </c>
      <c r="K27" s="58">
        <f>'3.1.2'!K27+'3.1.3'!K27</f>
        <v>0.121</v>
      </c>
    </row>
    <row r="28" spans="1:11" ht="17.100000000000001" customHeight="1">
      <c r="A28" s="46">
        <v>23</v>
      </c>
      <c r="B28" s="47">
        <v>25</v>
      </c>
      <c r="C28" s="48"/>
      <c r="D28" s="49" t="s">
        <v>166</v>
      </c>
      <c r="E28" s="58">
        <f>'3.1.2'!E28+'3.1.3'!E28</f>
        <v>0.157</v>
      </c>
      <c r="F28" s="58">
        <f>'3.1.2'!F28+'3.1.3'!F28</f>
        <v>0.161</v>
      </c>
      <c r="G28" s="58">
        <f>'3.1.2'!G28+'3.1.3'!G28</f>
        <v>0.17899999999999999</v>
      </c>
      <c r="H28" s="58">
        <f>'3.1.2'!H28+'3.1.3'!H28</f>
        <v>0.20100000000000001</v>
      </c>
      <c r="I28" s="58">
        <f>'3.1.2'!I28+'3.1.3'!I28</f>
        <v>0.20799999999999999</v>
      </c>
      <c r="J28" s="58">
        <f>'3.1.2'!J28+'3.1.3'!J28</f>
        <v>0.19600000000000001</v>
      </c>
      <c r="K28" s="58">
        <f>'3.1.2'!K28+'3.1.3'!K28</f>
        <v>0.16800000000000001</v>
      </c>
    </row>
    <row r="29" spans="1:11" ht="17.100000000000001" customHeight="1">
      <c r="A29" s="46">
        <v>24</v>
      </c>
      <c r="B29" s="47" t="s">
        <v>167</v>
      </c>
      <c r="C29" s="48"/>
      <c r="D29" s="49" t="s">
        <v>168</v>
      </c>
      <c r="E29" s="58">
        <f>'3.1.2'!E29+'3.1.3'!E29</f>
        <v>6.8000000000000005E-2</v>
      </c>
      <c r="F29" s="58">
        <f>'3.1.2'!F29+'3.1.3'!F29</f>
        <v>7.2999999999999995E-2</v>
      </c>
      <c r="G29" s="58">
        <f>'3.1.2'!G29+'3.1.3'!G29</f>
        <v>8.5999999999999993E-2</v>
      </c>
      <c r="H29" s="58">
        <f>'3.1.2'!H29+'3.1.3'!H29</f>
        <v>9.4E-2</v>
      </c>
      <c r="I29" s="58">
        <f>'3.1.2'!I29+'3.1.3'!I29</f>
        <v>9.4E-2</v>
      </c>
      <c r="J29" s="58">
        <f>'3.1.2'!J29+'3.1.3'!J29</f>
        <v>8.4000000000000005E-2</v>
      </c>
      <c r="K29" s="58">
        <f>'3.1.2'!K29+'3.1.3'!K29</f>
        <v>8.3000000000000004E-2</v>
      </c>
    </row>
    <row r="30" spans="1:11" ht="17.100000000000001" customHeight="1">
      <c r="A30" s="46">
        <v>25</v>
      </c>
      <c r="B30" s="47" t="s">
        <v>169</v>
      </c>
      <c r="C30" s="48"/>
      <c r="D30" s="49" t="s">
        <v>170</v>
      </c>
      <c r="E30" s="58">
        <f>'3.1.2'!E30+'3.1.3'!E30</f>
        <v>8.7999999999999995E-2</v>
      </c>
      <c r="F30" s="58">
        <f>'3.1.2'!F30+'3.1.3'!F30</f>
        <v>9.4E-2</v>
      </c>
      <c r="G30" s="58">
        <f>'3.1.2'!G30+'3.1.3'!G30</f>
        <v>0.14799999999999999</v>
      </c>
      <c r="H30" s="58">
        <f>'3.1.2'!H30+'3.1.3'!H30</f>
        <v>0.112</v>
      </c>
      <c r="I30" s="58">
        <f>'3.1.2'!I30+'3.1.3'!I30</f>
        <v>0.13200000000000001</v>
      </c>
      <c r="J30" s="58">
        <f>'3.1.2'!J30+'3.1.3'!J30</f>
        <v>0.126</v>
      </c>
      <c r="K30" s="58">
        <f>'3.1.2'!K30+'3.1.3'!K30</f>
        <v>0.109</v>
      </c>
    </row>
    <row r="31" spans="1:11" ht="12" customHeight="1">
      <c r="A31" s="46">
        <v>26</v>
      </c>
      <c r="B31" s="47" t="s">
        <v>171</v>
      </c>
      <c r="C31" s="48"/>
      <c r="D31" s="49" t="s">
        <v>172</v>
      </c>
      <c r="E31" s="58">
        <f>'3.1.2'!E31+'3.1.3'!E31</f>
        <v>0.19</v>
      </c>
      <c r="F31" s="58">
        <f>'3.1.2'!F31+'3.1.3'!F31</f>
        <v>0.20599999999999999</v>
      </c>
      <c r="G31" s="58">
        <f>'3.1.2'!G31+'3.1.3'!G31</f>
        <v>0.25800000000000001</v>
      </c>
      <c r="H31" s="58">
        <f>'3.1.2'!H31+'3.1.3'!H31</f>
        <v>0.29599999999999999</v>
      </c>
      <c r="I31" s="58">
        <f>'3.1.2'!I31+'3.1.3'!I31</f>
        <v>0.30099999999999999</v>
      </c>
      <c r="J31" s="58">
        <f>'3.1.2'!J31+'3.1.3'!J31</f>
        <v>0.25900000000000001</v>
      </c>
      <c r="K31" s="58">
        <f>'3.1.2'!K31+'3.1.3'!K31</f>
        <v>0.23400000000000001</v>
      </c>
    </row>
    <row r="32" spans="1:11" ht="12" customHeight="1">
      <c r="A32" s="46">
        <v>27</v>
      </c>
      <c r="B32" s="47" t="s">
        <v>173</v>
      </c>
      <c r="C32" s="48"/>
      <c r="D32" s="49" t="s">
        <v>174</v>
      </c>
      <c r="E32" s="58">
        <f t="shared" ref="E32:J32" si="7">SUM(E33:E34)</f>
        <v>0.129</v>
      </c>
      <c r="F32" s="58">
        <f t="shared" si="7"/>
        <v>0.34</v>
      </c>
      <c r="G32" s="58">
        <f t="shared" si="7"/>
        <v>0.46</v>
      </c>
      <c r="H32" s="58">
        <f t="shared" si="7"/>
        <v>0.40300000000000002</v>
      </c>
      <c r="I32" s="58">
        <f t="shared" si="7"/>
        <v>0.42200000000000004</v>
      </c>
      <c r="J32" s="58">
        <f t="shared" si="7"/>
        <v>0.40800000000000003</v>
      </c>
      <c r="K32" s="58">
        <f>SUM(K33:K34)</f>
        <v>0.42499999999999999</v>
      </c>
    </row>
    <row r="33" spans="1:11" ht="17.100000000000001" customHeight="1">
      <c r="A33" s="46">
        <v>28</v>
      </c>
      <c r="B33" s="47" t="s">
        <v>175</v>
      </c>
      <c r="C33" s="48"/>
      <c r="D33" s="49" t="s">
        <v>176</v>
      </c>
      <c r="E33" s="58">
        <f>'3.1.2'!E33+'3.1.3'!E33</f>
        <v>0.111</v>
      </c>
      <c r="F33" s="58">
        <f>'3.1.2'!F33+'3.1.3'!F33</f>
        <v>0.32</v>
      </c>
      <c r="G33" s="58">
        <f>'3.1.2'!G33+'3.1.3'!G33</f>
        <v>0.439</v>
      </c>
      <c r="H33" s="58">
        <f>'3.1.2'!H33+'3.1.3'!H33</f>
        <v>0.379</v>
      </c>
      <c r="I33" s="58">
        <f>'3.1.2'!I33+'3.1.3'!I33</f>
        <v>0.39600000000000002</v>
      </c>
      <c r="J33" s="58">
        <f>'3.1.2'!J33+'3.1.3'!J33</f>
        <v>0.39100000000000001</v>
      </c>
      <c r="K33" s="58">
        <f>'3.1.2'!K33+'3.1.3'!K33</f>
        <v>0.41099999999999998</v>
      </c>
    </row>
    <row r="34" spans="1:11" ht="17.100000000000001" customHeight="1">
      <c r="A34" s="46">
        <v>29</v>
      </c>
      <c r="B34" s="47" t="s">
        <v>177</v>
      </c>
      <c r="C34" s="48"/>
      <c r="D34" s="49" t="s">
        <v>178</v>
      </c>
      <c r="E34" s="58">
        <f>'3.1.2'!E34+'3.1.3'!E34</f>
        <v>1.7999999999999999E-2</v>
      </c>
      <c r="F34" s="58">
        <f>'3.1.2'!F34+'3.1.3'!F34</f>
        <v>0.02</v>
      </c>
      <c r="G34" s="58">
        <f>'3.1.2'!G34+'3.1.3'!G34</f>
        <v>2.1000000000000001E-2</v>
      </c>
      <c r="H34" s="58">
        <f>'3.1.2'!H34+'3.1.3'!H34</f>
        <v>2.4E-2</v>
      </c>
      <c r="I34" s="58">
        <f>'3.1.2'!I34+'3.1.3'!I34</f>
        <v>2.5999999999999999E-2</v>
      </c>
      <c r="J34" s="58">
        <f>'3.1.2'!J34+'3.1.3'!J34</f>
        <v>1.7000000000000001E-2</v>
      </c>
      <c r="K34" s="58">
        <f>'3.1.2'!K34+'3.1.3'!K34</f>
        <v>1.4E-2</v>
      </c>
    </row>
    <row r="35" spans="1:11" ht="17.100000000000001" customHeight="1">
      <c r="A35" s="46">
        <v>30</v>
      </c>
      <c r="B35" s="47" t="s">
        <v>179</v>
      </c>
      <c r="C35" s="48"/>
      <c r="D35" s="49" t="s">
        <v>180</v>
      </c>
      <c r="E35" s="58">
        <f t="shared" ref="E35:J35" si="8">SUM(E36:E37)</f>
        <v>0.11799999999999999</v>
      </c>
      <c r="F35" s="58">
        <f t="shared" si="8"/>
        <v>0.114</v>
      </c>
      <c r="G35" s="58">
        <f t="shared" si="8"/>
        <v>0.114</v>
      </c>
      <c r="H35" s="58">
        <f t="shared" si="8"/>
        <v>0.114</v>
      </c>
      <c r="I35" s="58">
        <f t="shared" si="8"/>
        <v>0.125</v>
      </c>
      <c r="J35" s="58">
        <f t="shared" si="8"/>
        <v>0.112</v>
      </c>
      <c r="K35" s="58">
        <f>SUM(K36:K37)</f>
        <v>0.109</v>
      </c>
    </row>
    <row r="36" spans="1:11" ht="17.100000000000001" customHeight="1">
      <c r="A36" s="46">
        <v>31</v>
      </c>
      <c r="B36" s="47" t="s">
        <v>181</v>
      </c>
      <c r="C36" s="48"/>
      <c r="D36" s="49" t="s">
        <v>182</v>
      </c>
      <c r="E36" s="58">
        <f>'3.1.2'!E36+'3.1.3'!E36</f>
        <v>8.2000000000000003E-2</v>
      </c>
      <c r="F36" s="58">
        <f>'3.1.2'!F36+'3.1.3'!F36</f>
        <v>8.1000000000000003E-2</v>
      </c>
      <c r="G36" s="58">
        <f>'3.1.2'!G36+'3.1.3'!G36</f>
        <v>8.2000000000000003E-2</v>
      </c>
      <c r="H36" s="58">
        <f>'3.1.2'!H36+'3.1.3'!H36</f>
        <v>0.08</v>
      </c>
      <c r="I36" s="58">
        <f>'3.1.2'!I36+'3.1.3'!I36</f>
        <v>0.09</v>
      </c>
      <c r="J36" s="58">
        <f>'3.1.2'!J36+'3.1.3'!J36</f>
        <v>7.9000000000000001E-2</v>
      </c>
      <c r="K36" s="58">
        <f>'3.1.2'!K36+'3.1.3'!K36</f>
        <v>0.08</v>
      </c>
    </row>
    <row r="37" spans="1:11" ht="17.100000000000001" customHeight="1">
      <c r="A37" s="46">
        <v>32</v>
      </c>
      <c r="B37" s="47">
        <v>33</v>
      </c>
      <c r="C37" s="48"/>
      <c r="D37" s="49" t="s">
        <v>183</v>
      </c>
      <c r="E37" s="58">
        <f>'3.1.2'!E37+'3.1.3'!E37</f>
        <v>3.5999999999999997E-2</v>
      </c>
      <c r="F37" s="58">
        <f>'3.1.2'!F37+'3.1.3'!F37</f>
        <v>3.3000000000000002E-2</v>
      </c>
      <c r="G37" s="58">
        <f>'3.1.2'!G37+'3.1.3'!G37</f>
        <v>3.2000000000000001E-2</v>
      </c>
      <c r="H37" s="58">
        <f>'3.1.2'!H37+'3.1.3'!H37</f>
        <v>3.4000000000000002E-2</v>
      </c>
      <c r="I37" s="58">
        <f>'3.1.2'!I37+'3.1.3'!I37</f>
        <v>3.5000000000000003E-2</v>
      </c>
      <c r="J37" s="58">
        <f>'3.1.2'!J37+'3.1.3'!J37</f>
        <v>3.3000000000000002E-2</v>
      </c>
      <c r="K37" s="58">
        <f>'3.1.2'!K37+'3.1.3'!K37</f>
        <v>2.9000000000000001E-2</v>
      </c>
    </row>
    <row r="38" spans="1:11" ht="12" customHeight="1">
      <c r="A38" s="46">
        <v>33</v>
      </c>
      <c r="B38" s="47" t="s">
        <v>110</v>
      </c>
      <c r="C38" s="48"/>
      <c r="D38" s="49" t="s">
        <v>184</v>
      </c>
      <c r="E38" s="58">
        <f>'3.1.2'!E38+'3.1.3'!E38</f>
        <v>7.0880000000000001</v>
      </c>
      <c r="F38" s="58">
        <f>'3.1.2'!F38+'3.1.3'!F38</f>
        <v>6.6280000000000001</v>
      </c>
      <c r="G38" s="58">
        <f>'3.1.2'!G38+'3.1.3'!G38</f>
        <v>8.375</v>
      </c>
      <c r="H38" s="58">
        <f>'3.1.2'!H38+'3.1.3'!H38</f>
        <v>8.911999999999999</v>
      </c>
      <c r="I38" s="58">
        <f>'3.1.2'!I38+'3.1.3'!I38</f>
        <v>8.58</v>
      </c>
      <c r="J38" s="58">
        <f>'3.1.2'!J38+'3.1.3'!J38</f>
        <v>8.1669999999999998</v>
      </c>
      <c r="K38" s="58">
        <f>'3.1.2'!K38+'3.1.3'!K38</f>
        <v>7.8719999999999999</v>
      </c>
    </row>
    <row r="39" spans="1:11" ht="12" customHeight="1">
      <c r="A39" s="46">
        <v>34</v>
      </c>
      <c r="B39" s="47" t="s">
        <v>111</v>
      </c>
      <c r="C39" s="48"/>
      <c r="D39" s="49" t="s">
        <v>185</v>
      </c>
      <c r="E39" s="58">
        <f t="shared" ref="E39:J39" si="9">SUM(E40:E41)</f>
        <v>9.5000000000000001E-2</v>
      </c>
      <c r="F39" s="58">
        <f t="shared" si="9"/>
        <v>8.7999999999999995E-2</v>
      </c>
      <c r="G39" s="58">
        <f t="shared" si="9"/>
        <v>8.5000000000000006E-2</v>
      </c>
      <c r="H39" s="58">
        <f t="shared" si="9"/>
        <v>8.7999999999999995E-2</v>
      </c>
      <c r="I39" s="58">
        <f t="shared" si="9"/>
        <v>9.4E-2</v>
      </c>
      <c r="J39" s="58">
        <f t="shared" si="9"/>
        <v>9.2999999999999999E-2</v>
      </c>
      <c r="K39" s="58">
        <f>SUM(K40:K41)</f>
        <v>9.2999999999999999E-2</v>
      </c>
    </row>
    <row r="40" spans="1:11" ht="17.100000000000001" customHeight="1">
      <c r="A40" s="46">
        <v>35</v>
      </c>
      <c r="B40" s="47" t="s">
        <v>186</v>
      </c>
      <c r="C40" s="48"/>
      <c r="D40" s="49" t="s">
        <v>187</v>
      </c>
      <c r="E40" s="58">
        <f>'3.1.2'!E40+'3.1.3'!E40</f>
        <v>0.03</v>
      </c>
      <c r="F40" s="58">
        <f>'3.1.2'!F40+'3.1.3'!F40</f>
        <v>2.8000000000000001E-2</v>
      </c>
      <c r="G40" s="58">
        <f>'3.1.2'!G40+'3.1.3'!G40</f>
        <v>2.7E-2</v>
      </c>
      <c r="H40" s="58">
        <f>'3.1.2'!H40+'3.1.3'!H40</f>
        <v>2.8000000000000001E-2</v>
      </c>
      <c r="I40" s="58">
        <f>'3.1.2'!I40+'3.1.3'!I40</f>
        <v>0.03</v>
      </c>
      <c r="J40" s="58">
        <f>'3.1.2'!J40+'3.1.3'!J40</f>
        <v>2.9000000000000001E-2</v>
      </c>
      <c r="K40" s="58">
        <f>'3.1.2'!K40+'3.1.3'!K40</f>
        <v>2.9000000000000001E-2</v>
      </c>
    </row>
    <row r="41" spans="1:11" ht="17.100000000000001" customHeight="1">
      <c r="A41" s="46">
        <v>36</v>
      </c>
      <c r="B41" s="47" t="s">
        <v>188</v>
      </c>
      <c r="C41" s="48"/>
      <c r="D41" s="49" t="s">
        <v>189</v>
      </c>
      <c r="E41" s="58">
        <f>'3.1.2'!E41+'3.1.3'!E41</f>
        <v>6.5000000000000002E-2</v>
      </c>
      <c r="F41" s="58">
        <f>'3.1.2'!F41+'3.1.3'!F41</f>
        <v>0.06</v>
      </c>
      <c r="G41" s="58">
        <f>'3.1.2'!G41+'3.1.3'!G41</f>
        <v>5.8000000000000003E-2</v>
      </c>
      <c r="H41" s="58">
        <f>'3.1.2'!H41+'3.1.3'!H41</f>
        <v>0.06</v>
      </c>
      <c r="I41" s="58">
        <f>'3.1.2'!I41+'3.1.3'!I41</f>
        <v>6.4000000000000001E-2</v>
      </c>
      <c r="J41" s="58">
        <f>'3.1.2'!J41+'3.1.3'!J41</f>
        <v>6.4000000000000001E-2</v>
      </c>
      <c r="K41" s="58">
        <f>'3.1.2'!K41+'3.1.3'!K41</f>
        <v>6.4000000000000001E-2</v>
      </c>
    </row>
    <row r="42" spans="1:11" ht="12" customHeight="1">
      <c r="A42" s="46">
        <v>37</v>
      </c>
      <c r="B42" s="47" t="s">
        <v>112</v>
      </c>
      <c r="C42" s="48"/>
      <c r="D42" s="49" t="s">
        <v>23</v>
      </c>
      <c r="E42" s="58">
        <f>'3.1.2'!E42+'3.1.3'!E42</f>
        <v>0.23699999999999999</v>
      </c>
      <c r="F42" s="58">
        <f>'3.1.2'!F42+'3.1.3'!F42</f>
        <v>0.23300000000000001</v>
      </c>
      <c r="G42" s="58">
        <f>'3.1.2'!G42+'3.1.3'!G42</f>
        <v>0.24099999999999999</v>
      </c>
      <c r="H42" s="58">
        <f>'3.1.2'!H42+'3.1.3'!H42</f>
        <v>0.27700000000000002</v>
      </c>
      <c r="I42" s="58">
        <f>'3.1.2'!I42+'3.1.3'!I42</f>
        <v>0.30099999999999999</v>
      </c>
      <c r="J42" s="58">
        <f>'3.1.2'!J42+'3.1.3'!J42</f>
        <v>0.36</v>
      </c>
      <c r="K42" s="58">
        <f>'3.1.2'!K42+'3.1.3'!K42</f>
        <v>0.39900000000000002</v>
      </c>
    </row>
    <row r="43" spans="1:11" ht="12" customHeight="1">
      <c r="A43" s="46">
        <v>38</v>
      </c>
      <c r="B43" s="47" t="s">
        <v>190</v>
      </c>
      <c r="C43" s="48"/>
      <c r="D43" s="49" t="s">
        <v>24</v>
      </c>
      <c r="E43" s="58">
        <f t="shared" ref="E43:J43" si="10">E44+E56+E62+E66+E67+E81+E87</f>
        <v>29.962</v>
      </c>
      <c r="F43" s="58">
        <f t="shared" si="10"/>
        <v>30.212</v>
      </c>
      <c r="G43" s="58">
        <f t="shared" si="10"/>
        <v>33.801000000000002</v>
      </c>
      <c r="H43" s="58">
        <f t="shared" si="10"/>
        <v>35.795999999999999</v>
      </c>
      <c r="I43" s="58">
        <f t="shared" si="10"/>
        <v>38.334999999999994</v>
      </c>
      <c r="J43" s="58">
        <f t="shared" si="10"/>
        <v>41.007000000000005</v>
      </c>
      <c r="K43" s="58">
        <f>K44+K56+K62+K66+K67+K81+K87</f>
        <v>44.887999999999991</v>
      </c>
    </row>
    <row r="44" spans="1:11" ht="12" customHeight="1">
      <c r="A44" s="46">
        <v>39</v>
      </c>
      <c r="B44" s="47" t="s">
        <v>113</v>
      </c>
      <c r="C44" s="48"/>
      <c r="D44" s="49" t="s">
        <v>191</v>
      </c>
      <c r="E44" s="58">
        <f t="shared" ref="E44:J44" si="11">E45+E49+E55</f>
        <v>3.15</v>
      </c>
      <c r="F44" s="58">
        <f t="shared" si="11"/>
        <v>3.161</v>
      </c>
      <c r="G44" s="58">
        <f t="shared" si="11"/>
        <v>4.1349999999999998</v>
      </c>
      <c r="H44" s="58">
        <f t="shared" si="11"/>
        <v>4.2140000000000004</v>
      </c>
      <c r="I44" s="58">
        <f t="shared" si="11"/>
        <v>4.5510000000000002</v>
      </c>
      <c r="J44" s="58">
        <f t="shared" si="11"/>
        <v>4.7460000000000004</v>
      </c>
      <c r="K44" s="58">
        <f>K45+K49+K55</f>
        <v>5.1319999999999997</v>
      </c>
    </row>
    <row r="45" spans="1:11" ht="12" customHeight="1">
      <c r="A45" s="46">
        <v>40</v>
      </c>
      <c r="B45" s="47" t="s">
        <v>114</v>
      </c>
      <c r="C45" s="48"/>
      <c r="D45" s="49" t="s">
        <v>192</v>
      </c>
      <c r="E45" s="58">
        <f t="shared" ref="E45:J45" si="12">SUM(E46:E48)</f>
        <v>2.0129999999999999</v>
      </c>
      <c r="F45" s="58">
        <f t="shared" si="12"/>
        <v>1.9709999999999999</v>
      </c>
      <c r="G45" s="58">
        <f t="shared" si="12"/>
        <v>1.8539999999999999</v>
      </c>
      <c r="H45" s="58">
        <f t="shared" si="12"/>
        <v>1.7829999999999999</v>
      </c>
      <c r="I45" s="58">
        <f t="shared" si="12"/>
        <v>1.9630000000000001</v>
      </c>
      <c r="J45" s="58">
        <f t="shared" si="12"/>
        <v>2.0070000000000001</v>
      </c>
      <c r="K45" s="58">
        <f>SUM(K46:K48)</f>
        <v>2.1779999999999999</v>
      </c>
    </row>
    <row r="46" spans="1:11" ht="17.100000000000001" customHeight="1">
      <c r="A46" s="46">
        <v>41</v>
      </c>
      <c r="B46" s="47" t="s">
        <v>193</v>
      </c>
      <c r="C46" s="48"/>
      <c r="D46" s="49" t="s">
        <v>194</v>
      </c>
      <c r="E46" s="58">
        <f>'3.1.2'!E46+'3.1.3'!E46</f>
        <v>0.20300000000000001</v>
      </c>
      <c r="F46" s="58">
        <f>'3.1.2'!F46+'3.1.3'!F46</f>
        <v>0.184</v>
      </c>
      <c r="G46" s="58">
        <f>'3.1.2'!G46+'3.1.3'!G46</f>
        <v>0.20599999999999999</v>
      </c>
      <c r="H46" s="58">
        <f>'3.1.2'!H46+'3.1.3'!H46</f>
        <v>0.187</v>
      </c>
      <c r="I46" s="58">
        <f>'3.1.2'!I46+'3.1.3'!I46</f>
        <v>0.20699999999999999</v>
      </c>
      <c r="J46" s="58">
        <f>'3.1.2'!J46+'3.1.3'!J46</f>
        <v>0.20899999999999999</v>
      </c>
      <c r="K46" s="58">
        <f>'3.1.2'!K46+'3.1.3'!K46</f>
        <v>0.23100000000000001</v>
      </c>
    </row>
    <row r="47" spans="1:11" ht="12" customHeight="1">
      <c r="A47" s="46">
        <v>42</v>
      </c>
      <c r="B47" s="47" t="s">
        <v>195</v>
      </c>
      <c r="C47" s="48"/>
      <c r="D47" s="49" t="s">
        <v>196</v>
      </c>
      <c r="E47" s="58">
        <f>'3.1.2'!E47+'3.1.3'!E47</f>
        <v>1.165</v>
      </c>
      <c r="F47" s="58">
        <f>'3.1.2'!F47+'3.1.3'!F47</f>
        <v>1.214</v>
      </c>
      <c r="G47" s="58">
        <f>'3.1.2'!G47+'3.1.3'!G47</f>
        <v>1.0549999999999999</v>
      </c>
      <c r="H47" s="58">
        <f>'3.1.2'!H47+'3.1.3'!H47</f>
        <v>1.024</v>
      </c>
      <c r="I47" s="58">
        <f>'3.1.2'!I47+'3.1.3'!I47</f>
        <v>1.149</v>
      </c>
      <c r="J47" s="58">
        <f>'3.1.2'!J47+'3.1.3'!J47</f>
        <v>1.179</v>
      </c>
      <c r="K47" s="58">
        <f>'3.1.2'!K47+'3.1.3'!K47</f>
        <v>1.2629999999999999</v>
      </c>
    </row>
    <row r="48" spans="1:11" ht="12" customHeight="1">
      <c r="A48" s="46">
        <v>43</v>
      </c>
      <c r="B48" s="47" t="s">
        <v>307</v>
      </c>
      <c r="C48" s="48"/>
      <c r="D48" s="49" t="s">
        <v>197</v>
      </c>
      <c r="E48" s="58">
        <f>'3.1.2'!E48+'3.1.3'!E48</f>
        <v>0.64500000000000002</v>
      </c>
      <c r="F48" s="58">
        <f>'3.1.2'!F48+'3.1.3'!F48</f>
        <v>0.57299999999999995</v>
      </c>
      <c r="G48" s="58">
        <f>'3.1.2'!G48+'3.1.3'!G48</f>
        <v>0.59299999999999997</v>
      </c>
      <c r="H48" s="58">
        <f>'3.1.2'!H48+'3.1.3'!H48</f>
        <v>0.57199999999999995</v>
      </c>
      <c r="I48" s="58">
        <f>'3.1.2'!I48+'3.1.3'!I48</f>
        <v>0.60699999999999998</v>
      </c>
      <c r="J48" s="58">
        <f>'3.1.2'!J48+'3.1.3'!J48</f>
        <v>0.61899999999999999</v>
      </c>
      <c r="K48" s="58">
        <f>'3.1.2'!K48+'3.1.3'!K48</f>
        <v>0.68400000000000005</v>
      </c>
    </row>
    <row r="49" spans="1:11" ht="17.100000000000001" customHeight="1">
      <c r="A49" s="46">
        <v>44</v>
      </c>
      <c r="B49" s="47" t="s">
        <v>115</v>
      </c>
      <c r="C49" s="48"/>
      <c r="D49" s="49" t="s">
        <v>198</v>
      </c>
      <c r="E49" s="58">
        <f>'3.1.2'!E49+'3.1.3'!E49</f>
        <v>0.57500000000000007</v>
      </c>
      <c r="F49" s="58">
        <f>'3.1.2'!F49+'3.1.3'!F49</f>
        <v>0.56900000000000006</v>
      </c>
      <c r="G49" s="58">
        <f>'3.1.2'!G49+'3.1.3'!G49</f>
        <v>1.546</v>
      </c>
      <c r="H49" s="58">
        <f>'3.1.2'!H49+'3.1.3'!H49</f>
        <v>1.587</v>
      </c>
      <c r="I49" s="58">
        <f>'3.1.2'!I49+'3.1.3'!I49</f>
        <v>1.635</v>
      </c>
      <c r="J49" s="58">
        <f>'3.1.2'!J49+'3.1.3'!J49</f>
        <v>1.6920000000000002</v>
      </c>
      <c r="K49" s="58">
        <f>'3.1.2'!K49+'3.1.3'!K49</f>
        <v>1.782</v>
      </c>
    </row>
    <row r="50" spans="1:11" ht="12" customHeight="1">
      <c r="A50" s="46">
        <v>45</v>
      </c>
      <c r="B50" s="47" t="s">
        <v>199</v>
      </c>
      <c r="C50" s="48"/>
      <c r="D50" s="49" t="s">
        <v>200</v>
      </c>
      <c r="E50" s="58">
        <f>'3.1.2'!E50+'3.1.3'!E50</f>
        <v>0.27200000000000002</v>
      </c>
      <c r="F50" s="58">
        <f>'3.1.2'!F50+'3.1.3'!F50</f>
        <v>0.26300000000000001</v>
      </c>
      <c r="G50" s="58">
        <f>'3.1.2'!G50+'3.1.3'!G50</f>
        <v>0.27</v>
      </c>
      <c r="H50" s="58">
        <f>'3.1.2'!H50+'3.1.3'!H50</f>
        <v>0.29299999999999998</v>
      </c>
      <c r="I50" s="58">
        <f>'3.1.2'!I50+'3.1.3'!I50</f>
        <v>0.316</v>
      </c>
      <c r="J50" s="58">
        <f>'3.1.2'!J50+'3.1.3'!J50</f>
        <v>0.32400000000000001</v>
      </c>
      <c r="K50" s="58">
        <f>'3.1.2'!K50+'3.1.3'!K50</f>
        <v>0.33500000000000002</v>
      </c>
    </row>
    <row r="51" spans="1:11" ht="12" customHeight="1">
      <c r="A51" s="46">
        <v>46</v>
      </c>
      <c r="B51" s="47" t="s">
        <v>201</v>
      </c>
      <c r="C51" s="48"/>
      <c r="D51" s="49" t="s">
        <v>202</v>
      </c>
      <c r="E51" s="58">
        <f>'3.1.2'!E51+'3.1.3'!E51</f>
        <v>4.4999999999999998E-2</v>
      </c>
      <c r="F51" s="58">
        <f>'3.1.2'!F51+'3.1.3'!F51</f>
        <v>4.8000000000000001E-2</v>
      </c>
      <c r="G51" s="58">
        <f>'3.1.2'!G51+'3.1.3'!G51</f>
        <v>4.9000000000000002E-2</v>
      </c>
      <c r="H51" s="58">
        <f>'3.1.2'!H51+'3.1.3'!H51</f>
        <v>5.2999999999999999E-2</v>
      </c>
      <c r="I51" s="58">
        <f>'3.1.2'!I51+'3.1.3'!I51</f>
        <v>5.5E-2</v>
      </c>
      <c r="J51" s="58">
        <f>'3.1.2'!J51+'3.1.3'!J51</f>
        <v>5.0999999999999997E-2</v>
      </c>
      <c r="K51" s="58">
        <f>'3.1.2'!K51+'3.1.3'!K51</f>
        <v>6.3E-2</v>
      </c>
    </row>
    <row r="52" spans="1:11" ht="17.100000000000001" customHeight="1">
      <c r="A52" s="46">
        <v>47</v>
      </c>
      <c r="B52" s="47" t="s">
        <v>203</v>
      </c>
      <c r="C52" s="48"/>
      <c r="D52" s="49" t="s">
        <v>204</v>
      </c>
      <c r="E52" s="58">
        <f>'3.1.2'!E52+'3.1.3'!E52</f>
        <v>2.4E-2</v>
      </c>
      <c r="F52" s="58">
        <f>'3.1.2'!F52+'3.1.3'!F52</f>
        <v>2.5000000000000001E-2</v>
      </c>
      <c r="G52" s="58">
        <f>'3.1.2'!G52+'3.1.3'!G52</f>
        <v>0.98399999999999999</v>
      </c>
      <c r="H52" s="58">
        <f>'3.1.2'!H52+'3.1.3'!H52</f>
        <v>0.98099999999999998</v>
      </c>
      <c r="I52" s="58">
        <f>'3.1.2'!I52+'3.1.3'!I52</f>
        <v>0.98399999999999999</v>
      </c>
      <c r="J52" s="58">
        <f>'3.1.2'!J52+'3.1.3'!J52</f>
        <v>1.018</v>
      </c>
      <c r="K52" s="58">
        <f>'3.1.2'!K52+'3.1.3'!K52</f>
        <v>1.0719999999999998</v>
      </c>
    </row>
    <row r="53" spans="1:11" ht="12" customHeight="1">
      <c r="A53" s="46">
        <v>48</v>
      </c>
      <c r="B53" s="47" t="s">
        <v>308</v>
      </c>
      <c r="C53" s="48"/>
      <c r="D53" s="49" t="s">
        <v>205</v>
      </c>
      <c r="E53" s="58">
        <f>'3.1.2'!E53+'3.1.3'!E53</f>
        <v>0.187</v>
      </c>
      <c r="F53" s="58">
        <f>'3.1.2'!F53+'3.1.3'!F53</f>
        <v>0.189</v>
      </c>
      <c r="G53" s="58">
        <f>'3.1.2'!G53+'3.1.3'!G53</f>
        <v>0.2</v>
      </c>
      <c r="H53" s="58">
        <f>'3.1.2'!H53+'3.1.3'!H53</f>
        <v>0.216</v>
      </c>
      <c r="I53" s="58">
        <f>'3.1.2'!I53+'3.1.3'!I53</f>
        <v>0.23100000000000001</v>
      </c>
      <c r="J53" s="58">
        <f>'3.1.2'!J53+'3.1.3'!J53</f>
        <v>0.248</v>
      </c>
      <c r="K53" s="58">
        <f>'3.1.2'!K53+'3.1.3'!K53</f>
        <v>0.24399999999999999</v>
      </c>
    </row>
    <row r="54" spans="1:11" ht="12" customHeight="1">
      <c r="A54" s="46">
        <v>49</v>
      </c>
      <c r="B54" s="47" t="s">
        <v>309</v>
      </c>
      <c r="C54" s="48"/>
      <c r="D54" s="49" t="s">
        <v>206</v>
      </c>
      <c r="E54" s="58">
        <f>'3.1.2'!E54+'3.1.3'!E54</f>
        <v>4.7E-2</v>
      </c>
      <c r="F54" s="58">
        <f>'3.1.2'!F54+'3.1.3'!F54</f>
        <v>4.3999999999999997E-2</v>
      </c>
      <c r="G54" s="58">
        <f>'3.1.2'!G54+'3.1.3'!G54</f>
        <v>4.2999999999999997E-2</v>
      </c>
      <c r="H54" s="58">
        <f>'3.1.2'!H54+'3.1.3'!H54</f>
        <v>4.3999999999999997E-2</v>
      </c>
      <c r="I54" s="58">
        <f>'3.1.2'!I54+'3.1.3'!I54</f>
        <v>4.9000000000000002E-2</v>
      </c>
      <c r="J54" s="58">
        <f>'3.1.2'!J54+'3.1.3'!J54</f>
        <v>5.0999999999999997E-2</v>
      </c>
      <c r="K54" s="58">
        <f>'3.1.2'!K54+'3.1.3'!K54</f>
        <v>6.8000000000000005E-2</v>
      </c>
    </row>
    <row r="55" spans="1:11" ht="17.100000000000001" customHeight="1">
      <c r="A55" s="46">
        <v>50</v>
      </c>
      <c r="B55" s="47" t="s">
        <v>116</v>
      </c>
      <c r="C55" s="48"/>
      <c r="D55" s="49" t="s">
        <v>207</v>
      </c>
      <c r="E55" s="58">
        <f>'3.1.2'!E55+'3.1.3'!E55</f>
        <v>0.56199999999999994</v>
      </c>
      <c r="F55" s="58">
        <f>'3.1.2'!F55+'3.1.3'!F55</f>
        <v>0.621</v>
      </c>
      <c r="G55" s="58">
        <f>'3.1.2'!G55+'3.1.3'!G55</f>
        <v>0.73499999999999999</v>
      </c>
      <c r="H55" s="58">
        <f>'3.1.2'!H55+'3.1.3'!H55</f>
        <v>0.84399999999999997</v>
      </c>
      <c r="I55" s="58">
        <f>'3.1.2'!I55+'3.1.3'!I55</f>
        <v>0.95299999999999996</v>
      </c>
      <c r="J55" s="58">
        <f>'3.1.2'!J55+'3.1.3'!J55</f>
        <v>1.0469999999999999</v>
      </c>
      <c r="K55" s="58">
        <f>'3.1.2'!K55+'3.1.3'!K55</f>
        <v>1.1719999999999999</v>
      </c>
    </row>
    <row r="56" spans="1:11" ht="24.95" customHeight="1">
      <c r="A56" s="46">
        <v>51</v>
      </c>
      <c r="B56" s="47" t="s">
        <v>117</v>
      </c>
      <c r="C56" s="48"/>
      <c r="D56" s="49" t="s">
        <v>208</v>
      </c>
      <c r="E56" s="58">
        <f t="shared" ref="E56:J56" si="13">E57+E60+E61</f>
        <v>0.33399999999999996</v>
      </c>
      <c r="F56" s="58">
        <f t="shared" si="13"/>
        <v>0.30599999999999999</v>
      </c>
      <c r="G56" s="58">
        <f t="shared" si="13"/>
        <v>0.317</v>
      </c>
      <c r="H56" s="58">
        <f t="shared" si="13"/>
        <v>0.34399999999999997</v>
      </c>
      <c r="I56" s="58">
        <f t="shared" si="13"/>
        <v>0.38800000000000001</v>
      </c>
      <c r="J56" s="58">
        <f t="shared" si="13"/>
        <v>0.4</v>
      </c>
      <c r="K56" s="58">
        <f>K57+K60+K61</f>
        <v>0.42300000000000004</v>
      </c>
    </row>
    <row r="57" spans="1:11" ht="17.100000000000001" customHeight="1">
      <c r="A57" s="46">
        <v>52</v>
      </c>
      <c r="B57" s="47" t="s">
        <v>209</v>
      </c>
      <c r="C57" s="48"/>
      <c r="D57" s="49" t="s">
        <v>210</v>
      </c>
      <c r="E57" s="58">
        <f t="shared" ref="E57:J57" si="14">SUM(E58:E59)</f>
        <v>7.9000000000000001E-2</v>
      </c>
      <c r="F57" s="58">
        <f t="shared" si="14"/>
        <v>7.0000000000000007E-2</v>
      </c>
      <c r="G57" s="58">
        <f t="shared" si="14"/>
        <v>6.9000000000000006E-2</v>
      </c>
      <c r="H57" s="58">
        <f t="shared" si="14"/>
        <v>7.1999999999999995E-2</v>
      </c>
      <c r="I57" s="58">
        <f t="shared" si="14"/>
        <v>8.1000000000000003E-2</v>
      </c>
      <c r="J57" s="58">
        <f t="shared" si="14"/>
        <v>0.08</v>
      </c>
      <c r="K57" s="58">
        <f>SUM(K58:K59)</f>
        <v>8.3000000000000004E-2</v>
      </c>
    </row>
    <row r="58" spans="1:11" ht="12" customHeight="1">
      <c r="A58" s="46">
        <v>53</v>
      </c>
      <c r="B58" s="47" t="s">
        <v>211</v>
      </c>
      <c r="C58" s="48"/>
      <c r="D58" s="49" t="s">
        <v>212</v>
      </c>
      <c r="E58" s="58">
        <f>'3.1.2'!E58+'3.1.3'!E58</f>
        <v>7.9000000000000001E-2</v>
      </c>
      <c r="F58" s="58">
        <f>'3.1.2'!F58+'3.1.3'!F58</f>
        <v>7.0000000000000007E-2</v>
      </c>
      <c r="G58" s="58">
        <f>'3.1.2'!G58+'3.1.3'!G58</f>
        <v>6.9000000000000006E-2</v>
      </c>
      <c r="H58" s="58">
        <f>'3.1.2'!H58+'3.1.3'!H58</f>
        <v>7.1999999999999995E-2</v>
      </c>
      <c r="I58" s="58">
        <f>'3.1.2'!I58+'3.1.3'!I58</f>
        <v>7.8E-2</v>
      </c>
      <c r="J58" s="58">
        <f>'3.1.2'!J58+'3.1.3'!J58</f>
        <v>7.6999999999999999E-2</v>
      </c>
      <c r="K58" s="58">
        <f>'3.1.2'!K58+'3.1.3'!K58</f>
        <v>7.9000000000000001E-2</v>
      </c>
    </row>
    <row r="59" spans="1:11" ht="12" customHeight="1">
      <c r="A59" s="46">
        <v>54</v>
      </c>
      <c r="B59" s="47" t="s">
        <v>213</v>
      </c>
      <c r="C59" s="48"/>
      <c r="D59" s="49" t="s">
        <v>214</v>
      </c>
      <c r="E59" s="58">
        <f>'3.1.2'!E59+'3.1.3'!E59</f>
        <v>0</v>
      </c>
      <c r="F59" s="58">
        <f>'3.1.2'!F59+'3.1.3'!F59</f>
        <v>0</v>
      </c>
      <c r="G59" s="58">
        <f>'3.1.2'!G59+'3.1.3'!G59</f>
        <v>0</v>
      </c>
      <c r="H59" s="58">
        <f>'3.1.2'!H59+'3.1.3'!H59</f>
        <v>0</v>
      </c>
      <c r="I59" s="58">
        <f>'3.1.2'!I59+'3.1.3'!I59</f>
        <v>3.0000000000000001E-3</v>
      </c>
      <c r="J59" s="58">
        <f>'3.1.2'!J59+'3.1.3'!J59</f>
        <v>3.0000000000000001E-3</v>
      </c>
      <c r="K59" s="58">
        <f>'3.1.2'!K59+'3.1.3'!K59</f>
        <v>4.0000000000000001E-3</v>
      </c>
    </row>
    <row r="60" spans="1:11" ht="12" customHeight="1">
      <c r="A60" s="46">
        <v>55</v>
      </c>
      <c r="B60" s="47" t="s">
        <v>310</v>
      </c>
      <c r="C60" s="48"/>
      <c r="D60" s="49" t="s">
        <v>215</v>
      </c>
      <c r="E60" s="58">
        <f>'3.1.2'!E60+'3.1.3'!E60</f>
        <v>7.4999999999999997E-2</v>
      </c>
      <c r="F60" s="58">
        <f>'3.1.2'!F60+'3.1.3'!F60</f>
        <v>6.0999999999999999E-2</v>
      </c>
      <c r="G60" s="58">
        <f>'3.1.2'!G60+'3.1.3'!G60</f>
        <v>5.7000000000000002E-2</v>
      </c>
      <c r="H60" s="58">
        <f>'3.1.2'!H60+'3.1.3'!H60</f>
        <v>5.5E-2</v>
      </c>
      <c r="I60" s="58">
        <f>'3.1.2'!I60+'3.1.3'!I60</f>
        <v>5.7000000000000002E-2</v>
      </c>
      <c r="J60" s="58">
        <f>'3.1.2'!J60+'3.1.3'!J60</f>
        <v>5.7000000000000002E-2</v>
      </c>
      <c r="K60" s="58">
        <f>'3.1.2'!K60+'3.1.3'!K60</f>
        <v>6.0999999999999999E-2</v>
      </c>
    </row>
    <row r="61" spans="1:11" ht="12" customHeight="1">
      <c r="A61" s="46">
        <v>56</v>
      </c>
      <c r="B61" s="47" t="s">
        <v>216</v>
      </c>
      <c r="C61" s="48"/>
      <c r="D61" s="49" t="s">
        <v>217</v>
      </c>
      <c r="E61" s="58">
        <f>'3.1.2'!E61+'3.1.3'!E61</f>
        <v>0.18</v>
      </c>
      <c r="F61" s="58">
        <f>'3.1.2'!F61+'3.1.3'!F61</f>
        <v>0.17499999999999999</v>
      </c>
      <c r="G61" s="58">
        <f>'3.1.2'!G61+'3.1.3'!G61</f>
        <v>0.191</v>
      </c>
      <c r="H61" s="58">
        <f>'3.1.2'!H61+'3.1.3'!H61</f>
        <v>0.217</v>
      </c>
      <c r="I61" s="58">
        <f>'3.1.2'!I61+'3.1.3'!I61</f>
        <v>0.25</v>
      </c>
      <c r="J61" s="58">
        <f>'3.1.2'!J61+'3.1.3'!J61</f>
        <v>0.26300000000000001</v>
      </c>
      <c r="K61" s="58">
        <f>'3.1.2'!K61+'3.1.3'!K61</f>
        <v>0.27900000000000003</v>
      </c>
    </row>
    <row r="62" spans="1:11" ht="17.100000000000001" customHeight="1">
      <c r="A62" s="46">
        <v>57</v>
      </c>
      <c r="B62" s="47" t="s">
        <v>118</v>
      </c>
      <c r="C62" s="48"/>
      <c r="D62" s="49" t="s">
        <v>218</v>
      </c>
      <c r="E62" s="58">
        <f t="shared" ref="E62:J62" si="15">SUM(E63:E65)</f>
        <v>11.129999999999999</v>
      </c>
      <c r="F62" s="58">
        <f t="shared" si="15"/>
        <v>10.834</v>
      </c>
      <c r="G62" s="58">
        <f t="shared" si="15"/>
        <v>12.123999999999999</v>
      </c>
      <c r="H62" s="58">
        <f t="shared" si="15"/>
        <v>12.662000000000001</v>
      </c>
      <c r="I62" s="58">
        <f t="shared" si="15"/>
        <v>13.040999999999999</v>
      </c>
      <c r="J62" s="58">
        <f t="shared" si="15"/>
        <v>14.152000000000001</v>
      </c>
      <c r="K62" s="58">
        <f>SUM(K63:K65)</f>
        <v>15.125999999999999</v>
      </c>
    </row>
    <row r="63" spans="1:11" ht="17.100000000000001" customHeight="1">
      <c r="A63" s="46">
        <v>58</v>
      </c>
      <c r="B63" s="47" t="s">
        <v>219</v>
      </c>
      <c r="C63" s="48"/>
      <c r="D63" s="49" t="s">
        <v>220</v>
      </c>
      <c r="E63" s="58">
        <f>'3.1.2'!E63+'3.1.3'!E63</f>
        <v>0.124</v>
      </c>
      <c r="F63" s="58">
        <f>'3.1.2'!F63+'3.1.3'!F63</f>
        <v>0.14599999999999999</v>
      </c>
      <c r="G63" s="58">
        <f>'3.1.2'!G63+'3.1.3'!G63</f>
        <v>0.86599999999999999</v>
      </c>
      <c r="H63" s="58">
        <f>'3.1.2'!H63+'3.1.3'!H63</f>
        <v>1.0249999999999999</v>
      </c>
      <c r="I63" s="58">
        <f>'3.1.2'!I63+'3.1.3'!I63</f>
        <v>0.93100000000000005</v>
      </c>
      <c r="J63" s="58">
        <f>'3.1.2'!J63+'3.1.3'!J63</f>
        <v>0.98699999999999999</v>
      </c>
      <c r="K63" s="58">
        <f>'3.1.2'!K63+'3.1.3'!K63</f>
        <v>2.1859999999999999</v>
      </c>
    </row>
    <row r="64" spans="1:11" ht="12" customHeight="1">
      <c r="A64" s="46">
        <v>59</v>
      </c>
      <c r="B64" s="47" t="s">
        <v>221</v>
      </c>
      <c r="C64" s="48"/>
      <c r="D64" s="49" t="s">
        <v>222</v>
      </c>
      <c r="E64" s="58">
        <f>'3.1.2'!E64+'3.1.3'!E64</f>
        <v>10.994999999999999</v>
      </c>
      <c r="F64" s="58">
        <f>'3.1.2'!F64+'3.1.3'!F64</f>
        <v>10.678999999999998</v>
      </c>
      <c r="G64" s="58">
        <f>'3.1.2'!G64+'3.1.3'!G64</f>
        <v>11.238999999999999</v>
      </c>
      <c r="H64" s="58">
        <f>'3.1.2'!H64+'3.1.3'!H64</f>
        <v>11.625</v>
      </c>
      <c r="I64" s="58">
        <f>'3.1.2'!I64+'3.1.3'!I64</f>
        <v>12.090999999999999</v>
      </c>
      <c r="J64" s="58">
        <f>'3.1.2'!J64+'3.1.3'!J64</f>
        <v>13.14</v>
      </c>
      <c r="K64" s="58">
        <f>'3.1.2'!K64+'3.1.3'!K64</f>
        <v>12.914999999999999</v>
      </c>
    </row>
    <row r="65" spans="1:11" ht="12" customHeight="1">
      <c r="A65" s="46">
        <v>60</v>
      </c>
      <c r="B65" s="47" t="s">
        <v>223</v>
      </c>
      <c r="C65" s="48"/>
      <c r="D65" s="49" t="s">
        <v>224</v>
      </c>
      <c r="E65" s="58">
        <f>'3.1.2'!E65+'3.1.3'!E65</f>
        <v>1.0999999999999999E-2</v>
      </c>
      <c r="F65" s="58">
        <f>'3.1.2'!F65+'3.1.3'!F65</f>
        <v>8.9999999999999993E-3</v>
      </c>
      <c r="G65" s="58">
        <f>'3.1.2'!G65+'3.1.3'!G65</f>
        <v>1.9E-2</v>
      </c>
      <c r="H65" s="58">
        <f>'3.1.2'!H65+'3.1.3'!H65</f>
        <v>1.2E-2</v>
      </c>
      <c r="I65" s="58">
        <f>'3.1.2'!I65+'3.1.3'!I65</f>
        <v>1.9E-2</v>
      </c>
      <c r="J65" s="58">
        <f>'3.1.2'!J65+'3.1.3'!J65</f>
        <v>2.5000000000000001E-2</v>
      </c>
      <c r="K65" s="58">
        <f>'3.1.2'!K65+'3.1.3'!K65</f>
        <v>2.5000000000000001E-2</v>
      </c>
    </row>
    <row r="66" spans="1:11" ht="12" customHeight="1">
      <c r="A66" s="46">
        <v>61</v>
      </c>
      <c r="B66" s="47" t="s">
        <v>119</v>
      </c>
      <c r="C66" s="48"/>
      <c r="D66" s="49" t="s">
        <v>25</v>
      </c>
      <c r="E66" s="58">
        <f>'3.1.2'!E66+'3.1.3'!E66</f>
        <v>6.835</v>
      </c>
      <c r="F66" s="58">
        <f>'3.1.2'!F66+'3.1.3'!F66</f>
        <v>7.1059999999999999</v>
      </c>
      <c r="G66" s="58">
        <f>'3.1.2'!G66+'3.1.3'!G66</f>
        <v>7.3540000000000001</v>
      </c>
      <c r="H66" s="58">
        <f>'3.1.2'!H66+'3.1.3'!H66</f>
        <v>7.5870000000000006</v>
      </c>
      <c r="I66" s="58">
        <f>'3.1.2'!I66+'3.1.3'!I66</f>
        <v>7.8950000000000005</v>
      </c>
      <c r="J66" s="58">
        <f>'3.1.2'!J66+'3.1.3'!J66</f>
        <v>8.1519999999999992</v>
      </c>
      <c r="K66" s="58">
        <f>'3.1.2'!K66+'3.1.3'!K66</f>
        <v>8.52</v>
      </c>
    </row>
    <row r="67" spans="1:11" ht="12" customHeight="1">
      <c r="A67" s="46">
        <v>62</v>
      </c>
      <c r="B67" s="47" t="s">
        <v>225</v>
      </c>
      <c r="C67" s="48"/>
      <c r="D67" s="50" t="s">
        <v>226</v>
      </c>
      <c r="E67" s="58">
        <f t="shared" ref="E67:J67" si="16">E68+E76</f>
        <v>5.5359999999999996</v>
      </c>
      <c r="F67" s="58">
        <f t="shared" si="16"/>
        <v>6.016</v>
      </c>
      <c r="G67" s="58">
        <f t="shared" si="16"/>
        <v>7.12</v>
      </c>
      <c r="H67" s="58">
        <f t="shared" si="16"/>
        <v>8.1839999999999993</v>
      </c>
      <c r="I67" s="58">
        <f t="shared" si="16"/>
        <v>9.3360000000000003</v>
      </c>
      <c r="J67" s="58">
        <f t="shared" si="16"/>
        <v>10.376000000000001</v>
      </c>
      <c r="K67" s="58">
        <f>K68+K76</f>
        <v>12.350999999999999</v>
      </c>
    </row>
    <row r="68" spans="1:11" ht="12" customHeight="1">
      <c r="A68" s="46">
        <v>63</v>
      </c>
      <c r="B68" s="47" t="s">
        <v>120</v>
      </c>
      <c r="C68" s="48"/>
      <c r="D68" s="49" t="s">
        <v>227</v>
      </c>
      <c r="E68" s="58">
        <f t="shared" ref="E68:J68" si="17">E69+E72+E73</f>
        <v>5.2609999999999992</v>
      </c>
      <c r="F68" s="58">
        <f t="shared" si="17"/>
        <v>5.665</v>
      </c>
      <c r="G68" s="58">
        <f t="shared" si="17"/>
        <v>6.7770000000000001</v>
      </c>
      <c r="H68" s="58">
        <f t="shared" si="17"/>
        <v>7.83</v>
      </c>
      <c r="I68" s="58">
        <f t="shared" si="17"/>
        <v>8.8620000000000001</v>
      </c>
      <c r="J68" s="58">
        <f t="shared" si="17"/>
        <v>9.838000000000001</v>
      </c>
      <c r="K68" s="58">
        <f>K69+K72+K73</f>
        <v>11.768999999999998</v>
      </c>
    </row>
    <row r="69" spans="1:11" ht="17.100000000000001" customHeight="1">
      <c r="A69" s="46">
        <v>64</v>
      </c>
      <c r="B69" s="47" t="s">
        <v>228</v>
      </c>
      <c r="C69" s="48"/>
      <c r="D69" s="49" t="s">
        <v>229</v>
      </c>
      <c r="E69" s="58">
        <f t="shared" ref="E69:J69" si="18">SUM(E70:E71)</f>
        <v>5.1639999999999997</v>
      </c>
      <c r="F69" s="58">
        <f t="shared" si="18"/>
        <v>5.5780000000000003</v>
      </c>
      <c r="G69" s="58">
        <f t="shared" si="18"/>
        <v>6.6840000000000002</v>
      </c>
      <c r="H69" s="58">
        <f t="shared" si="18"/>
        <v>7.73</v>
      </c>
      <c r="I69" s="58">
        <f t="shared" si="18"/>
        <v>8.7519999999999989</v>
      </c>
      <c r="J69" s="58">
        <f t="shared" si="18"/>
        <v>9.7309999999999999</v>
      </c>
      <c r="K69" s="58">
        <f>SUM(K70:K71)</f>
        <v>11.645999999999999</v>
      </c>
    </row>
    <row r="70" spans="1:11" ht="12" customHeight="1">
      <c r="A70" s="46">
        <v>65</v>
      </c>
      <c r="B70" s="47" t="s">
        <v>230</v>
      </c>
      <c r="C70" s="48"/>
      <c r="D70" s="49" t="s">
        <v>231</v>
      </c>
      <c r="E70" s="58">
        <f>'3.1.2'!E70+'3.1.3'!E70</f>
        <v>5.0749999999999993</v>
      </c>
      <c r="F70" s="58">
        <f>'3.1.2'!F70+'3.1.3'!F70</f>
        <v>5.4950000000000001</v>
      </c>
      <c r="G70" s="58">
        <f>'3.1.2'!G70+'3.1.3'!G70</f>
        <v>6.5869999999999997</v>
      </c>
      <c r="H70" s="58">
        <f>'3.1.2'!H70+'3.1.3'!H70</f>
        <v>7.6270000000000007</v>
      </c>
      <c r="I70" s="58">
        <f>'3.1.2'!I70+'3.1.3'!I70</f>
        <v>8.6419999999999995</v>
      </c>
      <c r="J70" s="58">
        <f>'3.1.2'!J70+'3.1.3'!J70</f>
        <v>9.6059999999999999</v>
      </c>
      <c r="K70" s="58">
        <f>'3.1.2'!K70+'3.1.3'!K70</f>
        <v>11.520999999999999</v>
      </c>
    </row>
    <row r="71" spans="1:11" ht="12" customHeight="1">
      <c r="A71" s="46">
        <v>66</v>
      </c>
      <c r="B71" s="47" t="s">
        <v>232</v>
      </c>
      <c r="C71" s="48"/>
      <c r="D71" s="49" t="s">
        <v>233</v>
      </c>
      <c r="E71" s="58">
        <f>'3.1.2'!E71+'3.1.3'!E71</f>
        <v>8.8999999999999996E-2</v>
      </c>
      <c r="F71" s="58">
        <f>'3.1.2'!F71+'3.1.3'!F71</f>
        <v>8.3000000000000004E-2</v>
      </c>
      <c r="G71" s="58">
        <f>'3.1.2'!G71+'3.1.3'!G71</f>
        <v>9.7000000000000003E-2</v>
      </c>
      <c r="H71" s="58">
        <f>'3.1.2'!H71+'3.1.3'!H71</f>
        <v>0.10299999999999999</v>
      </c>
      <c r="I71" s="58">
        <f>'3.1.2'!I71+'3.1.3'!I71</f>
        <v>0.11</v>
      </c>
      <c r="J71" s="58">
        <f>'3.1.2'!J71+'3.1.3'!J71</f>
        <v>0.125</v>
      </c>
      <c r="K71" s="58">
        <f>'3.1.2'!K71+'3.1.3'!K71</f>
        <v>0.125</v>
      </c>
    </row>
    <row r="72" spans="1:11" ht="12" customHeight="1">
      <c r="A72" s="46">
        <v>67</v>
      </c>
      <c r="B72" s="47" t="s">
        <v>234</v>
      </c>
      <c r="C72" s="48"/>
      <c r="D72" s="49" t="s">
        <v>235</v>
      </c>
      <c r="E72" s="58">
        <f>'3.1.2'!E72+'3.1.3'!E72</f>
        <v>1.2E-2</v>
      </c>
      <c r="F72" s="58">
        <f>'3.1.2'!F72+'3.1.3'!F72</f>
        <v>0.01</v>
      </c>
      <c r="G72" s="58">
        <f>'3.1.2'!G72+'3.1.3'!G72</f>
        <v>1.2E-2</v>
      </c>
      <c r="H72" s="58">
        <f>'3.1.2'!H72+'3.1.3'!H72</f>
        <v>1.2999999999999999E-2</v>
      </c>
      <c r="I72" s="58">
        <f>'3.1.2'!I72+'3.1.3'!I72</f>
        <v>1.4999999999999999E-2</v>
      </c>
      <c r="J72" s="58">
        <f>'3.1.2'!J72+'3.1.3'!J72</f>
        <v>1.7999999999999999E-2</v>
      </c>
      <c r="K72" s="58">
        <f>'3.1.2'!K72+'3.1.3'!K72</f>
        <v>2.7E-2</v>
      </c>
    </row>
    <row r="73" spans="1:11" ht="12" customHeight="1">
      <c r="A73" s="46">
        <v>68</v>
      </c>
      <c r="B73" s="47" t="s">
        <v>236</v>
      </c>
      <c r="C73" s="48"/>
      <c r="D73" s="49" t="s">
        <v>237</v>
      </c>
      <c r="E73" s="58">
        <f t="shared" ref="E73:J73" si="19">SUM(E74:E75)</f>
        <v>8.4999999999999992E-2</v>
      </c>
      <c r="F73" s="58">
        <f t="shared" si="19"/>
        <v>7.6999999999999999E-2</v>
      </c>
      <c r="G73" s="58">
        <f t="shared" si="19"/>
        <v>8.0999999999999989E-2</v>
      </c>
      <c r="H73" s="58">
        <f t="shared" si="19"/>
        <v>8.6999999999999994E-2</v>
      </c>
      <c r="I73" s="58">
        <f t="shared" si="19"/>
        <v>9.5000000000000001E-2</v>
      </c>
      <c r="J73" s="58">
        <f t="shared" si="19"/>
        <v>8.8999999999999996E-2</v>
      </c>
      <c r="K73" s="58">
        <f>SUM(K74:K75)</f>
        <v>9.6000000000000002E-2</v>
      </c>
    </row>
    <row r="74" spans="1:11" ht="17.100000000000001" customHeight="1">
      <c r="A74" s="46">
        <v>69</v>
      </c>
      <c r="B74" s="47" t="s">
        <v>238</v>
      </c>
      <c r="C74" s="48"/>
      <c r="D74" s="49" t="s">
        <v>239</v>
      </c>
      <c r="E74" s="58">
        <f>'3.1.2'!E74+'3.1.3'!E74</f>
        <v>5.1999999999999998E-2</v>
      </c>
      <c r="F74" s="58">
        <f>'3.1.2'!F74+'3.1.3'!F74</f>
        <v>0.05</v>
      </c>
      <c r="G74" s="58">
        <f>'3.1.2'!G74+'3.1.3'!G74</f>
        <v>4.4999999999999998E-2</v>
      </c>
      <c r="H74" s="58">
        <f>'3.1.2'!H74+'3.1.3'!H74</f>
        <v>4.3999999999999997E-2</v>
      </c>
      <c r="I74" s="58">
        <f>'3.1.2'!I74+'3.1.3'!I74</f>
        <v>4.3999999999999997E-2</v>
      </c>
      <c r="J74" s="58">
        <f>'3.1.2'!J74+'3.1.3'!J74</f>
        <v>0.05</v>
      </c>
      <c r="K74" s="58">
        <f>'3.1.2'!K74+'3.1.3'!K74</f>
        <v>5.2999999999999999E-2</v>
      </c>
    </row>
    <row r="75" spans="1:11" ht="12" customHeight="1">
      <c r="A75" s="46">
        <v>70</v>
      </c>
      <c r="B75" s="47" t="s">
        <v>240</v>
      </c>
      <c r="C75" s="48"/>
      <c r="D75" s="49" t="s">
        <v>241</v>
      </c>
      <c r="E75" s="58">
        <f>'3.1.2'!E75+'3.1.3'!E75</f>
        <v>3.3000000000000002E-2</v>
      </c>
      <c r="F75" s="58">
        <f>'3.1.2'!F75+'3.1.3'!F75</f>
        <v>2.7E-2</v>
      </c>
      <c r="G75" s="58">
        <f>'3.1.2'!G75+'3.1.3'!G75</f>
        <v>3.5999999999999997E-2</v>
      </c>
      <c r="H75" s="58">
        <f>'3.1.2'!H75+'3.1.3'!H75</f>
        <v>4.2999999999999997E-2</v>
      </c>
      <c r="I75" s="58">
        <f>'3.1.2'!I75+'3.1.3'!I75</f>
        <v>5.0999999999999997E-2</v>
      </c>
      <c r="J75" s="58">
        <f>'3.1.2'!J75+'3.1.3'!J75</f>
        <v>3.9E-2</v>
      </c>
      <c r="K75" s="58">
        <f>'3.1.2'!K75+'3.1.3'!K75</f>
        <v>4.2999999999999997E-2</v>
      </c>
    </row>
    <row r="76" spans="1:11" ht="12" customHeight="1">
      <c r="A76" s="46">
        <v>71</v>
      </c>
      <c r="B76" s="47" t="s">
        <v>121</v>
      </c>
      <c r="C76" s="48"/>
      <c r="D76" s="49" t="s">
        <v>242</v>
      </c>
      <c r="E76" s="58">
        <f t="shared" ref="E76:J76" si="20">SUM(E77:E80)</f>
        <v>0.27499999999999997</v>
      </c>
      <c r="F76" s="58">
        <f t="shared" si="20"/>
        <v>0.35100000000000003</v>
      </c>
      <c r="G76" s="58">
        <f t="shared" si="20"/>
        <v>0.34300000000000003</v>
      </c>
      <c r="H76" s="58">
        <f t="shared" si="20"/>
        <v>0.35399999999999998</v>
      </c>
      <c r="I76" s="58">
        <f t="shared" si="20"/>
        <v>0.47399999999999998</v>
      </c>
      <c r="J76" s="58">
        <f t="shared" si="20"/>
        <v>0.53800000000000003</v>
      </c>
      <c r="K76" s="58">
        <f>SUM(K77:K80)</f>
        <v>0.58200000000000007</v>
      </c>
    </row>
    <row r="77" spans="1:11" ht="12" customHeight="1">
      <c r="A77" s="46">
        <v>72</v>
      </c>
      <c r="B77" s="47">
        <v>77</v>
      </c>
      <c r="C77" s="48"/>
      <c r="D77" s="49" t="s">
        <v>243</v>
      </c>
      <c r="E77" s="58">
        <f>'3.1.2'!E77+'3.1.3'!E77</f>
        <v>0.12</v>
      </c>
      <c r="F77" s="58">
        <f>'3.1.2'!F77+'3.1.3'!F77</f>
        <v>0.111</v>
      </c>
      <c r="G77" s="58">
        <f>'3.1.2'!G77+'3.1.3'!G77</f>
        <v>0.13</v>
      </c>
      <c r="H77" s="58">
        <f>'3.1.2'!H77+'3.1.3'!H77</f>
        <v>0.14699999999999999</v>
      </c>
      <c r="I77" s="58">
        <f>'3.1.2'!I77+'3.1.3'!I77</f>
        <v>0.23599999999999999</v>
      </c>
      <c r="J77" s="58">
        <f>'3.1.2'!J77+'3.1.3'!J77</f>
        <v>0.246</v>
      </c>
      <c r="K77" s="58">
        <f>'3.1.2'!K77+'3.1.3'!K77</f>
        <v>0.26700000000000002</v>
      </c>
    </row>
    <row r="78" spans="1:11" ht="12" customHeight="1">
      <c r="A78" s="46">
        <v>73</v>
      </c>
      <c r="B78" s="47">
        <v>78</v>
      </c>
      <c r="C78" s="48"/>
      <c r="D78" s="49" t="s">
        <v>244</v>
      </c>
      <c r="E78" s="58">
        <f>'3.1.2'!E78+'3.1.3'!E78</f>
        <v>2.3E-2</v>
      </c>
      <c r="F78" s="58">
        <f>'3.1.2'!F78+'3.1.3'!F78</f>
        <v>0.112</v>
      </c>
      <c r="G78" s="58">
        <f>'3.1.2'!G78+'3.1.3'!G78</f>
        <v>7.8E-2</v>
      </c>
      <c r="H78" s="58">
        <f>'3.1.2'!H78+'3.1.3'!H78</f>
        <v>4.8000000000000001E-2</v>
      </c>
      <c r="I78" s="58">
        <f>'3.1.2'!I78+'3.1.3'!I78</f>
        <v>4.9000000000000002E-2</v>
      </c>
      <c r="J78" s="58">
        <f>'3.1.2'!J78+'3.1.3'!J78</f>
        <v>7.0999999999999994E-2</v>
      </c>
      <c r="K78" s="58">
        <f>'3.1.2'!K78+'3.1.3'!K78</f>
        <v>0.08</v>
      </c>
    </row>
    <row r="79" spans="1:11" ht="12" customHeight="1">
      <c r="A79" s="46">
        <v>74</v>
      </c>
      <c r="B79" s="47" t="s">
        <v>245</v>
      </c>
      <c r="C79" s="48"/>
      <c r="D79" s="49" t="s">
        <v>246</v>
      </c>
      <c r="E79" s="58">
        <f>'3.1.2'!E79+'3.1.3'!E79</f>
        <v>1.6E-2</v>
      </c>
      <c r="F79" s="58">
        <f>'3.1.2'!F79+'3.1.3'!F79</f>
        <v>1.2999999999999999E-2</v>
      </c>
      <c r="G79" s="58">
        <f>'3.1.2'!G79+'3.1.3'!G79</f>
        <v>1.4999999999999999E-2</v>
      </c>
      <c r="H79" s="58">
        <f>'3.1.2'!H79+'3.1.3'!H79</f>
        <v>1.7999999999999999E-2</v>
      </c>
      <c r="I79" s="58">
        <f>'3.1.2'!I79+'3.1.3'!I79</f>
        <v>2.7E-2</v>
      </c>
      <c r="J79" s="58">
        <f>'3.1.2'!J79+'3.1.3'!J79</f>
        <v>2.7E-2</v>
      </c>
      <c r="K79" s="58">
        <f>'3.1.2'!K79+'3.1.3'!K79</f>
        <v>2.8000000000000001E-2</v>
      </c>
    </row>
    <row r="80" spans="1:11" ht="17.100000000000001" customHeight="1">
      <c r="A80" s="46">
        <v>75</v>
      </c>
      <c r="B80" s="47" t="s">
        <v>247</v>
      </c>
      <c r="C80" s="48"/>
      <c r="D80" s="50" t="s">
        <v>248</v>
      </c>
      <c r="E80" s="58">
        <f>'3.1.2'!E80+'3.1.3'!E80</f>
        <v>0.11600000000000001</v>
      </c>
      <c r="F80" s="58">
        <f>'3.1.2'!F80+'3.1.3'!F80</f>
        <v>0.115</v>
      </c>
      <c r="G80" s="58">
        <f>'3.1.2'!G80+'3.1.3'!G80</f>
        <v>0.12</v>
      </c>
      <c r="H80" s="58">
        <f>'3.1.2'!H80+'3.1.3'!H80</f>
        <v>0.14099999999999999</v>
      </c>
      <c r="I80" s="58">
        <f>'3.1.2'!I80+'3.1.3'!I80</f>
        <v>0.16200000000000001</v>
      </c>
      <c r="J80" s="58">
        <f>'3.1.2'!J80+'3.1.3'!J80</f>
        <v>0.19400000000000001</v>
      </c>
      <c r="K80" s="58">
        <f>'3.1.2'!K80+'3.1.3'!K80</f>
        <v>0.20699999999999999</v>
      </c>
    </row>
    <row r="81" spans="1:11" ht="12" customHeight="1">
      <c r="A81" s="46">
        <v>76</v>
      </c>
      <c r="B81" s="47" t="s">
        <v>249</v>
      </c>
      <c r="C81" s="48"/>
      <c r="D81" s="50" t="s">
        <v>250</v>
      </c>
      <c r="E81" s="58">
        <f t="shared" ref="E81:J81" si="21">E82+E83+E84</f>
        <v>0.13300000000000001</v>
      </c>
      <c r="F81" s="58">
        <f t="shared" si="21"/>
        <v>0.13</v>
      </c>
      <c r="G81" s="58">
        <f t="shared" si="21"/>
        <v>0.13300000000000001</v>
      </c>
      <c r="H81" s="58">
        <f t="shared" si="21"/>
        <v>0.13800000000000001</v>
      </c>
      <c r="I81" s="58">
        <f t="shared" si="21"/>
        <v>0.254</v>
      </c>
      <c r="J81" s="58">
        <f t="shared" si="21"/>
        <v>0.26900000000000002</v>
      </c>
      <c r="K81" s="58">
        <f>K82+K83+K84</f>
        <v>0.26500000000000001</v>
      </c>
    </row>
    <row r="82" spans="1:11" ht="17.100000000000001" customHeight="1">
      <c r="A82" s="46">
        <v>77</v>
      </c>
      <c r="B82" s="47" t="s">
        <v>122</v>
      </c>
      <c r="C82" s="48"/>
      <c r="D82" s="49" t="s">
        <v>251</v>
      </c>
      <c r="E82" s="58">
        <f>'3.1.2'!E82+'3.1.3'!E82</f>
        <v>0.05</v>
      </c>
      <c r="F82" s="58">
        <f>'3.1.2'!F82+'3.1.3'!F82</f>
        <v>0.05</v>
      </c>
      <c r="G82" s="58">
        <f>'3.1.2'!G82+'3.1.3'!G82</f>
        <v>0.05</v>
      </c>
      <c r="H82" s="58">
        <f>'3.1.2'!H82+'3.1.3'!H82</f>
        <v>0.05</v>
      </c>
      <c r="I82" s="58">
        <f>'3.1.2'!I82+'3.1.3'!I82</f>
        <v>0.156</v>
      </c>
      <c r="J82" s="58">
        <f>'3.1.2'!J82+'3.1.3'!J82</f>
        <v>0.16600000000000001</v>
      </c>
      <c r="K82" s="58">
        <f>'3.1.2'!K82+'3.1.3'!K82</f>
        <v>0.16200000000000001</v>
      </c>
    </row>
    <row r="83" spans="1:11" ht="17.100000000000001" customHeight="1">
      <c r="A83" s="46">
        <v>78</v>
      </c>
      <c r="B83" s="47" t="s">
        <v>123</v>
      </c>
      <c r="C83" s="48"/>
      <c r="D83" s="49" t="s">
        <v>252</v>
      </c>
      <c r="E83" s="58">
        <f>'3.1.2'!E83+'3.1.3'!E83</f>
        <v>2.4E-2</v>
      </c>
      <c r="F83" s="58">
        <f>'3.1.2'!F83+'3.1.3'!F83</f>
        <v>2.1999999999999999E-2</v>
      </c>
      <c r="G83" s="58">
        <f>'3.1.2'!G83+'3.1.3'!G83</f>
        <v>2.4E-2</v>
      </c>
      <c r="H83" s="58">
        <f>'3.1.2'!H83+'3.1.3'!H83</f>
        <v>2.5999999999999999E-2</v>
      </c>
      <c r="I83" s="58">
        <f>'3.1.2'!I83+'3.1.3'!I83</f>
        <v>2.9000000000000001E-2</v>
      </c>
      <c r="J83" s="58">
        <f>'3.1.2'!J83+'3.1.3'!J83</f>
        <v>3.1E-2</v>
      </c>
      <c r="K83" s="58">
        <f>'3.1.2'!K83+'3.1.3'!K83</f>
        <v>3.2000000000000001E-2</v>
      </c>
    </row>
    <row r="84" spans="1:11" ht="17.100000000000001" customHeight="1">
      <c r="A84" s="46">
        <v>79</v>
      </c>
      <c r="B84" s="47" t="s">
        <v>253</v>
      </c>
      <c r="C84" s="48"/>
      <c r="D84" s="49" t="s">
        <v>254</v>
      </c>
      <c r="E84" s="58">
        <f t="shared" ref="E84:J84" si="22">E85+E86</f>
        <v>5.8999999999999997E-2</v>
      </c>
      <c r="F84" s="58">
        <f t="shared" si="22"/>
        <v>5.7999999999999996E-2</v>
      </c>
      <c r="G84" s="58">
        <f t="shared" si="22"/>
        <v>5.8999999999999997E-2</v>
      </c>
      <c r="H84" s="58">
        <f t="shared" si="22"/>
        <v>6.2E-2</v>
      </c>
      <c r="I84" s="58">
        <f t="shared" si="22"/>
        <v>6.9000000000000006E-2</v>
      </c>
      <c r="J84" s="58">
        <f t="shared" si="22"/>
        <v>7.2000000000000008E-2</v>
      </c>
      <c r="K84" s="58">
        <f>K85+K86</f>
        <v>7.1000000000000008E-2</v>
      </c>
    </row>
    <row r="85" spans="1:11" ht="12" customHeight="1">
      <c r="A85" s="46">
        <v>80</v>
      </c>
      <c r="B85" s="47" t="s">
        <v>255</v>
      </c>
      <c r="C85" s="48"/>
      <c r="D85" s="49" t="s">
        <v>256</v>
      </c>
      <c r="E85" s="58">
        <f>'3.1.2'!E85+'3.1.3'!E85</f>
        <v>4.8000000000000001E-2</v>
      </c>
      <c r="F85" s="58">
        <f>'3.1.2'!F85+'3.1.3'!F85</f>
        <v>4.7E-2</v>
      </c>
      <c r="G85" s="58">
        <f>'3.1.2'!G85+'3.1.3'!G85</f>
        <v>4.8000000000000001E-2</v>
      </c>
      <c r="H85" s="58">
        <f>'3.1.2'!H85+'3.1.3'!H85</f>
        <v>0.05</v>
      </c>
      <c r="I85" s="58">
        <f>'3.1.2'!I85+'3.1.3'!I85</f>
        <v>5.1999999999999998E-2</v>
      </c>
      <c r="J85" s="58">
        <f>'3.1.2'!J85+'3.1.3'!J85</f>
        <v>5.5E-2</v>
      </c>
      <c r="K85" s="58">
        <f>'3.1.2'!K85+'3.1.3'!K85</f>
        <v>5.3999999999999999E-2</v>
      </c>
    </row>
    <row r="86" spans="1:11" ht="12" customHeight="1">
      <c r="A86" s="46">
        <v>81</v>
      </c>
      <c r="B86" s="47" t="s">
        <v>257</v>
      </c>
      <c r="C86" s="48"/>
      <c r="D86" s="49" t="s">
        <v>258</v>
      </c>
      <c r="E86" s="58">
        <f>'3.1.2'!E86+'3.1.3'!E86</f>
        <v>1.0999999999999999E-2</v>
      </c>
      <c r="F86" s="58">
        <f>'3.1.2'!F86+'3.1.3'!F86</f>
        <v>1.0999999999999999E-2</v>
      </c>
      <c r="G86" s="58">
        <f>'3.1.2'!G86+'3.1.3'!G86</f>
        <v>1.0999999999999999E-2</v>
      </c>
      <c r="H86" s="58">
        <f>'3.1.2'!H86+'3.1.3'!H86</f>
        <v>1.2E-2</v>
      </c>
      <c r="I86" s="58">
        <f>'3.1.2'!I86+'3.1.3'!I86</f>
        <v>1.7000000000000001E-2</v>
      </c>
      <c r="J86" s="58">
        <f>'3.1.2'!J86+'3.1.3'!J86</f>
        <v>1.7000000000000001E-2</v>
      </c>
      <c r="K86" s="58">
        <f>'3.1.2'!K86+'3.1.3'!K86</f>
        <v>1.7000000000000001E-2</v>
      </c>
    </row>
    <row r="87" spans="1:11" ht="12" customHeight="1">
      <c r="A87" s="46">
        <v>82</v>
      </c>
      <c r="B87" s="47" t="s">
        <v>259</v>
      </c>
      <c r="C87" s="48"/>
      <c r="D87" s="50" t="s">
        <v>56</v>
      </c>
      <c r="E87" s="58">
        <f t="shared" ref="E87:J87" si="23">E88+E91+E95</f>
        <v>2.8439999999999999</v>
      </c>
      <c r="F87" s="58">
        <f t="shared" si="23"/>
        <v>2.6590000000000003</v>
      </c>
      <c r="G87" s="58">
        <f t="shared" si="23"/>
        <v>2.6180000000000003</v>
      </c>
      <c r="H87" s="58">
        <f t="shared" si="23"/>
        <v>2.6670000000000003</v>
      </c>
      <c r="I87" s="58">
        <f t="shared" si="23"/>
        <v>2.8699999999999997</v>
      </c>
      <c r="J87" s="58">
        <f t="shared" si="23"/>
        <v>2.9120000000000004</v>
      </c>
      <c r="K87" s="58">
        <f>K88+K91+K95</f>
        <v>3.0709999999999997</v>
      </c>
    </row>
    <row r="88" spans="1:11" ht="12" customHeight="1">
      <c r="A88" s="46">
        <v>83</v>
      </c>
      <c r="B88" s="47" t="s">
        <v>260</v>
      </c>
      <c r="C88" s="48"/>
      <c r="D88" s="49" t="s">
        <v>261</v>
      </c>
      <c r="E88" s="58">
        <f t="shared" ref="E88:J88" si="24">SUM(E89:E90)</f>
        <v>2.7879999999999998</v>
      </c>
      <c r="F88" s="58">
        <f t="shared" si="24"/>
        <v>2.6030000000000002</v>
      </c>
      <c r="G88" s="58">
        <f t="shared" si="24"/>
        <v>2.5630000000000002</v>
      </c>
      <c r="H88" s="58">
        <f t="shared" si="24"/>
        <v>2.6080000000000001</v>
      </c>
      <c r="I88" s="58">
        <f t="shared" si="24"/>
        <v>2.8</v>
      </c>
      <c r="J88" s="58">
        <f t="shared" si="24"/>
        <v>2.8400000000000003</v>
      </c>
      <c r="K88" s="58">
        <f>SUM(K89:K90)</f>
        <v>2.9979999999999998</v>
      </c>
    </row>
    <row r="89" spans="1:11" ht="17.100000000000001" customHeight="1">
      <c r="A89" s="46">
        <v>84</v>
      </c>
      <c r="B89" s="47" t="s">
        <v>262</v>
      </c>
      <c r="C89" s="48"/>
      <c r="D89" s="49" t="s">
        <v>263</v>
      </c>
      <c r="E89" s="58">
        <f>'3.1.2'!E89+'3.1.3'!E89</f>
        <v>2.766</v>
      </c>
      <c r="F89" s="58">
        <f>'3.1.2'!F89+'3.1.3'!F89</f>
        <v>2.5750000000000002</v>
      </c>
      <c r="G89" s="58">
        <f>'3.1.2'!G89+'3.1.3'!G89</f>
        <v>2.5350000000000001</v>
      </c>
      <c r="H89" s="58">
        <f>'3.1.2'!H89+'3.1.3'!H89</f>
        <v>2.577</v>
      </c>
      <c r="I89" s="58">
        <f>'3.1.2'!I89+'3.1.3'!I89</f>
        <v>2.766</v>
      </c>
      <c r="J89" s="58">
        <f>'3.1.2'!J89+'3.1.3'!J89</f>
        <v>2.8040000000000003</v>
      </c>
      <c r="K89" s="58">
        <f>'3.1.2'!K89+'3.1.3'!K89</f>
        <v>2.96</v>
      </c>
    </row>
    <row r="90" spans="1:11" ht="17.100000000000001" customHeight="1">
      <c r="A90" s="46">
        <v>85</v>
      </c>
      <c r="B90" s="47">
        <v>93</v>
      </c>
      <c r="C90" s="48"/>
      <c r="D90" s="49" t="s">
        <v>264</v>
      </c>
      <c r="E90" s="58">
        <f>'3.1.2'!E90+'3.1.3'!E90</f>
        <v>2.1999999999999999E-2</v>
      </c>
      <c r="F90" s="58">
        <f>'3.1.2'!F90+'3.1.3'!F90</f>
        <v>2.8000000000000001E-2</v>
      </c>
      <c r="G90" s="58">
        <f>'3.1.2'!G90+'3.1.3'!G90</f>
        <v>2.8000000000000001E-2</v>
      </c>
      <c r="H90" s="58">
        <f>'3.1.2'!H90+'3.1.3'!H90</f>
        <v>3.1E-2</v>
      </c>
      <c r="I90" s="58">
        <f>'3.1.2'!I90+'3.1.3'!I90</f>
        <v>3.4000000000000002E-2</v>
      </c>
      <c r="J90" s="58">
        <f>'3.1.2'!J90+'3.1.3'!J90</f>
        <v>3.5999999999999997E-2</v>
      </c>
      <c r="K90" s="58">
        <f>'3.1.2'!K90+'3.1.3'!K90</f>
        <v>3.7999999999999999E-2</v>
      </c>
    </row>
    <row r="91" spans="1:11" ht="12" customHeight="1">
      <c r="A91" s="46">
        <v>86</v>
      </c>
      <c r="B91" s="47" t="s">
        <v>265</v>
      </c>
      <c r="C91" s="48"/>
      <c r="D91" s="51" t="s">
        <v>266</v>
      </c>
      <c r="E91" s="58">
        <f t="shared" ref="E91:J91" si="25">SUM(E92:E94)</f>
        <v>5.5999999999999994E-2</v>
      </c>
      <c r="F91" s="58">
        <f t="shared" si="25"/>
        <v>5.6000000000000001E-2</v>
      </c>
      <c r="G91" s="58">
        <f t="shared" si="25"/>
        <v>5.5E-2</v>
      </c>
      <c r="H91" s="58">
        <f t="shared" si="25"/>
        <v>5.8999999999999997E-2</v>
      </c>
      <c r="I91" s="58">
        <f t="shared" si="25"/>
        <v>6.9999999999999993E-2</v>
      </c>
      <c r="J91" s="58">
        <f t="shared" si="25"/>
        <v>7.1999999999999995E-2</v>
      </c>
      <c r="K91" s="58">
        <f>SUM(K92:K94)</f>
        <v>7.2999999999999995E-2</v>
      </c>
    </row>
    <row r="92" spans="1:11" ht="17.100000000000001" customHeight="1">
      <c r="A92" s="46">
        <v>87</v>
      </c>
      <c r="B92" s="47" t="s">
        <v>267</v>
      </c>
      <c r="C92" s="48"/>
      <c r="D92" s="49" t="s">
        <v>268</v>
      </c>
      <c r="E92" s="58">
        <f>'3.1.2'!E92+'3.1.3'!E92</f>
        <v>4.1000000000000002E-2</v>
      </c>
      <c r="F92" s="58">
        <f>'3.1.2'!F92+'3.1.3'!F92</f>
        <v>4.2000000000000003E-2</v>
      </c>
      <c r="G92" s="58">
        <f>'3.1.2'!G92+'3.1.3'!G92</f>
        <v>4.2000000000000003E-2</v>
      </c>
      <c r="H92" s="58">
        <f>'3.1.2'!H92+'3.1.3'!H92</f>
        <v>4.3999999999999997E-2</v>
      </c>
      <c r="I92" s="58">
        <f>'3.1.2'!I92+'3.1.3'!I92</f>
        <v>5.5E-2</v>
      </c>
      <c r="J92" s="58">
        <f>'3.1.2'!J92+'3.1.3'!J92</f>
        <v>5.6000000000000001E-2</v>
      </c>
      <c r="K92" s="58">
        <f>'3.1.2'!K92+'3.1.3'!K92</f>
        <v>5.6000000000000001E-2</v>
      </c>
    </row>
    <row r="93" spans="1:11" ht="17.100000000000001" customHeight="1">
      <c r="A93" s="46">
        <v>88</v>
      </c>
      <c r="B93" s="47" t="s">
        <v>269</v>
      </c>
      <c r="C93" s="48"/>
      <c r="D93" s="49" t="s">
        <v>270</v>
      </c>
      <c r="E93" s="58">
        <f>'3.1.2'!E93+'3.1.3'!E93</f>
        <v>4.0000000000000001E-3</v>
      </c>
      <c r="F93" s="58">
        <f>'3.1.2'!F93+'3.1.3'!F93</f>
        <v>4.0000000000000001E-3</v>
      </c>
      <c r="G93" s="58">
        <f>'3.1.2'!G93+'3.1.3'!G93</f>
        <v>4.0000000000000001E-3</v>
      </c>
      <c r="H93" s="58">
        <f>'3.1.2'!H93+'3.1.3'!H93</f>
        <v>5.0000000000000001E-3</v>
      </c>
      <c r="I93" s="58">
        <f>'3.1.2'!I93+'3.1.3'!I93</f>
        <v>5.0000000000000001E-3</v>
      </c>
      <c r="J93" s="58">
        <f>'3.1.2'!J93+'3.1.3'!J93</f>
        <v>5.0000000000000001E-3</v>
      </c>
      <c r="K93" s="58">
        <f>'3.1.2'!K93+'3.1.3'!K93</f>
        <v>6.0000000000000001E-3</v>
      </c>
    </row>
    <row r="94" spans="1:11" ht="17.100000000000001" customHeight="1">
      <c r="A94" s="46">
        <v>89</v>
      </c>
      <c r="B94" s="47" t="s">
        <v>271</v>
      </c>
      <c r="C94" s="48"/>
      <c r="D94" s="49" t="s">
        <v>272</v>
      </c>
      <c r="E94" s="58">
        <f>'3.1.2'!E94+'3.1.3'!E94</f>
        <v>1.0999999999999999E-2</v>
      </c>
      <c r="F94" s="58">
        <f>'3.1.2'!F94+'3.1.3'!F94</f>
        <v>0.01</v>
      </c>
      <c r="G94" s="58">
        <f>'3.1.2'!G94+'3.1.3'!G94</f>
        <v>8.9999999999999993E-3</v>
      </c>
      <c r="H94" s="58">
        <f>'3.1.2'!H94+'3.1.3'!H94</f>
        <v>0.01</v>
      </c>
      <c r="I94" s="58">
        <f>'3.1.2'!I94+'3.1.3'!I94</f>
        <v>0.01</v>
      </c>
      <c r="J94" s="58">
        <f>'3.1.2'!J94+'3.1.3'!J94</f>
        <v>1.0999999999999999E-2</v>
      </c>
      <c r="K94" s="58">
        <f>'3.1.2'!K94+'3.1.3'!K94</f>
        <v>1.0999999999999999E-2</v>
      </c>
    </row>
    <row r="95" spans="1:11" ht="12" customHeight="1">
      <c r="A95" s="46">
        <v>90</v>
      </c>
      <c r="B95" s="47" t="s">
        <v>273</v>
      </c>
      <c r="C95" s="48"/>
      <c r="D95" s="49" t="s">
        <v>274</v>
      </c>
      <c r="E95" s="58">
        <f>'3.1.2'!E95+'3.1.3'!E95</f>
        <v>0</v>
      </c>
      <c r="F95" s="58">
        <f>'3.1.2'!F95+'3.1.3'!F95</f>
        <v>0</v>
      </c>
      <c r="G95" s="58">
        <f>'3.1.2'!G95+'3.1.3'!G95</f>
        <v>0</v>
      </c>
      <c r="H95" s="58">
        <f>'3.1.2'!H95+'3.1.3'!H95</f>
        <v>0</v>
      </c>
      <c r="I95" s="58">
        <f>'3.1.2'!I95+'3.1.3'!I95</f>
        <v>0</v>
      </c>
      <c r="J95" s="58">
        <f>'3.1.2'!J95+'3.1.3'!J95</f>
        <v>0</v>
      </c>
      <c r="K95" s="58">
        <f>'3.1.2'!K95+'3.1.3'!K95</f>
        <v>0</v>
      </c>
    </row>
    <row r="96" spans="1:11" ht="17.100000000000001" customHeight="1">
      <c r="A96" s="46">
        <v>91</v>
      </c>
      <c r="B96" s="47" t="s">
        <v>275</v>
      </c>
      <c r="C96" s="48"/>
      <c r="D96" s="54" t="s">
        <v>280</v>
      </c>
      <c r="E96" s="58">
        <f t="shared" ref="E96:J96" si="26">E6+E10+E43</f>
        <v>84.693000000000012</v>
      </c>
      <c r="F96" s="58">
        <f t="shared" si="26"/>
        <v>82.139999999999986</v>
      </c>
      <c r="G96" s="58">
        <f t="shared" si="26"/>
        <v>87.104000000000013</v>
      </c>
      <c r="H96" s="58">
        <f t="shared" si="26"/>
        <v>89.222000000000008</v>
      </c>
      <c r="I96" s="58">
        <f t="shared" si="26"/>
        <v>90.635999999999996</v>
      </c>
      <c r="J96" s="58">
        <f t="shared" si="26"/>
        <v>92.824000000000012</v>
      </c>
      <c r="K96" s="58">
        <f>K6+K10+K43</f>
        <v>97.198999999999998</v>
      </c>
    </row>
    <row r="97" spans="1:11" ht="20.100000000000001" customHeight="1">
      <c r="A97"/>
      <c r="B97"/>
      <c r="C97"/>
      <c r="D97" s="57" t="s">
        <v>276</v>
      </c>
      <c r="E97" s="59">
        <v>177.70099999999999</v>
      </c>
      <c r="F97" s="59">
        <v>180.21299999999999</v>
      </c>
      <c r="G97" s="59">
        <v>189.91</v>
      </c>
      <c r="H97" s="59">
        <v>194.03399999999999</v>
      </c>
      <c r="I97" s="59">
        <v>197.005</v>
      </c>
      <c r="J97" s="59">
        <v>203.08099999999999</v>
      </c>
      <c r="K97" s="59">
        <v>211.61600000000001</v>
      </c>
    </row>
    <row r="98" spans="1:11" ht="12" customHeight="1">
      <c r="A98"/>
      <c r="B98"/>
      <c r="C98"/>
      <c r="D98" s="57" t="s">
        <v>277</v>
      </c>
      <c r="E98" s="59">
        <v>17.079000000000001</v>
      </c>
      <c r="F98" s="59">
        <v>19.431000000000001</v>
      </c>
      <c r="G98" s="59">
        <v>22.731000000000002</v>
      </c>
      <c r="H98" s="59">
        <v>21.952000000000002</v>
      </c>
      <c r="I98" s="59">
        <v>22.466000000000001</v>
      </c>
      <c r="J98" s="59">
        <v>23.622</v>
      </c>
      <c r="K98" s="59">
        <v>23.984000000000002</v>
      </c>
    </row>
    <row r="99" spans="1:11" ht="12" customHeight="1">
      <c r="A99"/>
      <c r="B99"/>
      <c r="C99"/>
      <c r="D99" s="57" t="s">
        <v>278</v>
      </c>
      <c r="E99" s="59">
        <f t="shared" ref="E99:J99" si="27">SUM(E96:E98)</f>
        <v>279.47300000000001</v>
      </c>
      <c r="F99" s="59">
        <f t="shared" si="27"/>
        <v>281.78399999999993</v>
      </c>
      <c r="G99" s="59">
        <f t="shared" si="27"/>
        <v>299.745</v>
      </c>
      <c r="H99" s="59">
        <f t="shared" si="27"/>
        <v>305.20799999999997</v>
      </c>
      <c r="I99" s="59">
        <f t="shared" si="27"/>
        <v>310.10699999999997</v>
      </c>
      <c r="J99" s="59">
        <f t="shared" si="27"/>
        <v>319.52699999999999</v>
      </c>
      <c r="K99" s="59">
        <f>SUM(K96:K98)</f>
        <v>332.79899999999998</v>
      </c>
    </row>
    <row r="100" spans="1:11" ht="12" customHeight="1">
      <c r="A100"/>
      <c r="B100"/>
      <c r="C100"/>
      <c r="D100"/>
      <c r="E100" s="13"/>
      <c r="F100" s="13"/>
    </row>
    <row r="101" spans="1:11" ht="12" customHeight="1">
      <c r="E101" s="13"/>
      <c r="F101" s="13"/>
    </row>
    <row r="102" spans="1:11" ht="12" customHeight="1">
      <c r="E102" s="13"/>
      <c r="F102" s="13"/>
    </row>
    <row r="103" spans="1:11" ht="11.1" customHeight="1">
      <c r="E103" s="13"/>
      <c r="F103" s="13"/>
    </row>
    <row r="104" spans="1:11" ht="11.1" customHeight="1">
      <c r="E104" s="52"/>
      <c r="F104" s="52"/>
    </row>
    <row r="105" spans="1:11" ht="12.75">
      <c r="E105" s="53"/>
      <c r="F105" s="53"/>
    </row>
    <row r="106" spans="1:11">
      <c r="E106" s="13"/>
      <c r="F106" s="13"/>
    </row>
    <row r="107" spans="1:11">
      <c r="E107" s="13"/>
      <c r="F107" s="13"/>
    </row>
    <row r="108" spans="1:11">
      <c r="E108" s="13"/>
      <c r="F108" s="13"/>
    </row>
    <row r="109" spans="1:11">
      <c r="E109" s="13"/>
      <c r="F109" s="13"/>
    </row>
    <row r="110" spans="1:11">
      <c r="E110" s="13"/>
      <c r="F110" s="13"/>
    </row>
    <row r="111" spans="1:11">
      <c r="E111" s="13"/>
      <c r="F111" s="13"/>
    </row>
    <row r="112" spans="1:11">
      <c r="E112" s="13"/>
      <c r="F112" s="13"/>
    </row>
    <row r="113" spans="5:6">
      <c r="E113" s="13"/>
      <c r="F113" s="13"/>
    </row>
    <row r="114" spans="5:6">
      <c r="E114" s="13"/>
      <c r="F114" s="13"/>
    </row>
    <row r="115" spans="5:6">
      <c r="E115" s="13"/>
      <c r="F115" s="13"/>
    </row>
    <row r="116" spans="5:6">
      <c r="E116" s="13"/>
      <c r="F116" s="13"/>
    </row>
    <row r="117" spans="5:6">
      <c r="E117" s="13"/>
      <c r="F117" s="13"/>
    </row>
    <row r="118" spans="5:6">
      <c r="E118" s="13"/>
      <c r="F118" s="13"/>
    </row>
    <row r="119" spans="5:6">
      <c r="E119" s="13"/>
      <c r="F119" s="13"/>
    </row>
    <row r="120" spans="5:6">
      <c r="E120" s="13"/>
      <c r="F120" s="13"/>
    </row>
    <row r="121" spans="5:6">
      <c r="E121" s="13"/>
      <c r="F121" s="13"/>
    </row>
    <row r="122" spans="5:6">
      <c r="E122" s="13"/>
      <c r="F122" s="13"/>
    </row>
    <row r="123" spans="5:6">
      <c r="E123" s="13"/>
      <c r="F123" s="13"/>
    </row>
    <row r="124" spans="5:6">
      <c r="E124" s="13"/>
      <c r="F124" s="13"/>
    </row>
    <row r="125" spans="5:6">
      <c r="E125" s="13"/>
      <c r="F125" s="13"/>
    </row>
    <row r="126" spans="5:6">
      <c r="E126" s="13"/>
      <c r="F126" s="13"/>
    </row>
    <row r="127" spans="5:6">
      <c r="E127" s="13"/>
      <c r="F127" s="13"/>
    </row>
    <row r="128" spans="5:6">
      <c r="E128" s="13"/>
      <c r="F128" s="13"/>
    </row>
    <row r="129" spans="5:6">
      <c r="E129" s="13"/>
      <c r="F129" s="13"/>
    </row>
    <row r="130" spans="5:6">
      <c r="E130" s="13"/>
      <c r="F130" s="13"/>
    </row>
    <row r="131" spans="5:6">
      <c r="E131" s="13"/>
      <c r="F131" s="13"/>
    </row>
    <row r="132" spans="5:6">
      <c r="E132" s="13"/>
      <c r="F132" s="13"/>
    </row>
    <row r="133" spans="5:6">
      <c r="E133" s="13"/>
      <c r="F133" s="13"/>
    </row>
    <row r="134" spans="5:6">
      <c r="E134" s="13"/>
      <c r="F134" s="13"/>
    </row>
    <row r="135" spans="5:6">
      <c r="E135" s="13"/>
      <c r="F135" s="13"/>
    </row>
    <row r="136" spans="5:6">
      <c r="E136" s="13"/>
      <c r="F136" s="13"/>
    </row>
    <row r="137" spans="5:6">
      <c r="E137" s="13"/>
      <c r="F137" s="13"/>
    </row>
    <row r="138" spans="5:6">
      <c r="E138" s="13"/>
      <c r="F138" s="13"/>
    </row>
    <row r="139" spans="5:6">
      <c r="E139" s="13"/>
      <c r="F139" s="13"/>
    </row>
    <row r="140" spans="5:6">
      <c r="E140" s="13"/>
      <c r="F140" s="13"/>
    </row>
    <row r="141" spans="5:6">
      <c r="E141" s="13"/>
      <c r="F141" s="13"/>
    </row>
    <row r="142" spans="5:6">
      <c r="E142" s="13"/>
      <c r="F142" s="13"/>
    </row>
    <row r="143" spans="5:6">
      <c r="E143" s="13"/>
      <c r="F143" s="13"/>
    </row>
    <row r="144" spans="5:6">
      <c r="E144" s="13"/>
      <c r="F144" s="13"/>
    </row>
    <row r="145" spans="5:6">
      <c r="E145" s="13"/>
      <c r="F145" s="13"/>
    </row>
    <row r="146" spans="5:6">
      <c r="E146" s="13"/>
      <c r="F146" s="13"/>
    </row>
    <row r="147" spans="5:6">
      <c r="E147" s="13"/>
      <c r="F147" s="13"/>
    </row>
    <row r="148" spans="5:6">
      <c r="E148" s="13"/>
      <c r="F148" s="13"/>
    </row>
    <row r="149" spans="5:6">
      <c r="E149" s="13"/>
      <c r="F149" s="13"/>
    </row>
    <row r="150" spans="5:6">
      <c r="E150" s="13"/>
      <c r="F150" s="13"/>
    </row>
    <row r="151" spans="5:6">
      <c r="E151" s="13"/>
      <c r="F151" s="13"/>
    </row>
    <row r="152" spans="5:6">
      <c r="E152" s="13"/>
      <c r="F152" s="13"/>
    </row>
    <row r="153" spans="5:6">
      <c r="E153" s="13"/>
      <c r="F153" s="13"/>
    </row>
    <row r="154" spans="5:6">
      <c r="E154" s="13"/>
      <c r="F154" s="13"/>
    </row>
  </sheetData>
  <phoneticPr fontId="6" type="noConversion"/>
  <conditionalFormatting sqref="E104:F104">
    <cfRule type="cellIs" dxfId="44" priority="5" stopIfTrue="1" operator="lessThan">
      <formula>0</formula>
    </cfRule>
  </conditionalFormatting>
  <conditionalFormatting sqref="E6:H140">
    <cfRule type="cellIs" dxfId="43" priority="4" operator="lessThan">
      <formula>0</formula>
    </cfRule>
  </conditionalFormatting>
  <conditionalFormatting sqref="I6:I140">
    <cfRule type="cellIs" dxfId="42" priority="3" operator="lessThan">
      <formula>0</formula>
    </cfRule>
  </conditionalFormatting>
  <conditionalFormatting sqref="J6:J137">
    <cfRule type="cellIs" dxfId="41" priority="2" operator="lessThan">
      <formula>0</formula>
    </cfRule>
  </conditionalFormatting>
  <conditionalFormatting sqref="K6:K137">
    <cfRule type="cellIs" dxfId="40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2017, korrigiert am 6. März 2018</oddFooter>
  </headerFooter>
  <rowBreaks count="1" manualBreakCount="1">
    <brk id="55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22"/>
  <dimension ref="A1:K154"/>
  <sheetViews>
    <sheetView showGridLines="0" zoomScaleNormal="100" workbookViewId="0">
      <pane xSplit="4" ySplit="5" topLeftCell="E6" activePane="bottomRight" state="frozen"/>
      <selection activeCell="K6" sqref="K6:K144"/>
      <selection pane="topRight" activeCell="K6" sqref="K6:K144"/>
      <selection pane="bottomLeft" activeCell="K6" sqref="K6:K144"/>
      <selection pane="bottomRight"/>
    </sheetView>
  </sheetViews>
  <sheetFormatPr baseColWidth="10" defaultColWidth="8.7109375" defaultRowHeight="11.25"/>
  <cols>
    <col min="1" max="1" width="4.7109375" style="10" customWidth="1"/>
    <col min="2" max="2" width="6.28515625" style="10" customWidth="1"/>
    <col min="3" max="3" width="1.7109375" style="12" customWidth="1"/>
    <col min="4" max="4" width="40.28515625" style="10" customWidth="1"/>
    <col min="5" max="6" width="8.7109375" style="10" customWidth="1"/>
    <col min="7" max="16384" width="8.7109375" style="10"/>
  </cols>
  <sheetData>
    <row r="1" spans="1:11">
      <c r="A1" s="43"/>
    </row>
    <row r="2" spans="1:11" ht="12" customHeight="1">
      <c r="A2" s="55" t="s">
        <v>127</v>
      </c>
      <c r="B2" s="9"/>
      <c r="C2" s="9"/>
      <c r="D2" s="9"/>
    </row>
    <row r="3" spans="1:11" ht="20.100000000000001" customHeight="1">
      <c r="A3" s="44" t="s">
        <v>58</v>
      </c>
      <c r="B3" s="9"/>
      <c r="C3" s="9"/>
      <c r="D3" s="9"/>
    </row>
    <row r="4" spans="1:11" ht="18" customHeight="1">
      <c r="A4" s="14" t="s">
        <v>55</v>
      </c>
      <c r="B4" s="14"/>
      <c r="C4" s="14"/>
      <c r="D4" s="14"/>
    </row>
    <row r="5" spans="1:11" ht="18" customHeight="1">
      <c r="A5" s="41" t="s">
        <v>102</v>
      </c>
      <c r="B5" s="45" t="s">
        <v>131</v>
      </c>
      <c r="C5" s="15"/>
      <c r="D5" s="16" t="s">
        <v>20</v>
      </c>
      <c r="E5" s="11">
        <v>2009</v>
      </c>
      <c r="F5" s="11">
        <v>2010</v>
      </c>
      <c r="G5" s="11">
        <v>2011</v>
      </c>
      <c r="H5" s="11">
        <v>2012</v>
      </c>
      <c r="I5" s="11">
        <v>2013</v>
      </c>
      <c r="J5" s="11">
        <v>2014</v>
      </c>
      <c r="K5" s="11">
        <v>2015</v>
      </c>
    </row>
    <row r="6" spans="1:11" ht="24.95" customHeight="1">
      <c r="A6" s="46">
        <v>1</v>
      </c>
      <c r="B6" s="47" t="s">
        <v>103</v>
      </c>
      <c r="C6" s="48"/>
      <c r="D6" s="49" t="s">
        <v>132</v>
      </c>
      <c r="E6" s="58">
        <f t="shared" ref="E6:K6" si="0">E7+E8+E9</f>
        <v>5.6000000000000001E-2</v>
      </c>
      <c r="F6" s="58">
        <f t="shared" si="0"/>
        <v>5.2999999999999999E-2</v>
      </c>
      <c r="G6" s="58">
        <f t="shared" si="0"/>
        <v>5.5E-2</v>
      </c>
      <c r="H6" s="58">
        <f t="shared" si="0"/>
        <v>6.4000000000000001E-2</v>
      </c>
      <c r="I6" s="58">
        <f t="shared" si="0"/>
        <v>6.0999999999999999E-2</v>
      </c>
      <c r="J6" s="58">
        <f t="shared" si="0"/>
        <v>0.185</v>
      </c>
      <c r="K6" s="58">
        <f t="shared" si="0"/>
        <v>0.36</v>
      </c>
    </row>
    <row r="7" spans="1:11" ht="12" customHeight="1">
      <c r="A7" s="46">
        <v>2</v>
      </c>
      <c r="B7" s="47" t="s">
        <v>104</v>
      </c>
      <c r="C7" s="48"/>
      <c r="D7" s="49" t="s">
        <v>133</v>
      </c>
      <c r="E7" s="58">
        <v>5.6000000000000001E-2</v>
      </c>
      <c r="F7" s="58">
        <v>5.2999999999999999E-2</v>
      </c>
      <c r="G7" s="58">
        <v>5.5E-2</v>
      </c>
      <c r="H7" s="58">
        <v>6.4000000000000001E-2</v>
      </c>
      <c r="I7" s="58">
        <v>6.0999999999999999E-2</v>
      </c>
      <c r="J7" s="58">
        <v>0.185</v>
      </c>
      <c r="K7" s="58">
        <v>0.36</v>
      </c>
    </row>
    <row r="8" spans="1:11" ht="12" customHeight="1">
      <c r="A8" s="46">
        <v>3</v>
      </c>
      <c r="B8" s="47" t="s">
        <v>105</v>
      </c>
      <c r="C8" s="48"/>
      <c r="D8" s="49" t="s">
        <v>134</v>
      </c>
      <c r="E8" s="58">
        <v>0</v>
      </c>
      <c r="F8" s="58"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</row>
    <row r="9" spans="1:11" ht="12" customHeight="1">
      <c r="A9" s="46">
        <v>4</v>
      </c>
      <c r="B9" s="47" t="s">
        <v>135</v>
      </c>
      <c r="C9" s="48"/>
      <c r="D9" s="49" t="s">
        <v>136</v>
      </c>
      <c r="E9" s="58">
        <v>0</v>
      </c>
      <c r="F9" s="58">
        <v>0</v>
      </c>
      <c r="G9" s="58">
        <v>0</v>
      </c>
      <c r="H9" s="58">
        <v>0</v>
      </c>
      <c r="I9" s="58">
        <v>0</v>
      </c>
      <c r="J9" s="58">
        <v>0</v>
      </c>
      <c r="K9" s="58">
        <v>0</v>
      </c>
    </row>
    <row r="10" spans="1:11" ht="17.100000000000001" customHeight="1">
      <c r="A10" s="46">
        <v>5</v>
      </c>
      <c r="B10" s="47" t="s">
        <v>137</v>
      </c>
      <c r="C10" s="48"/>
      <c r="D10" s="49" t="s">
        <v>21</v>
      </c>
      <c r="E10" s="58">
        <f t="shared" ref="E10:K10" si="1">E11+E42</f>
        <v>50.865000000000002</v>
      </c>
      <c r="F10" s="58">
        <f t="shared" si="1"/>
        <v>48.466000000000001</v>
      </c>
      <c r="G10" s="58">
        <f t="shared" si="1"/>
        <v>48.495999999999995</v>
      </c>
      <c r="H10" s="58">
        <f t="shared" si="1"/>
        <v>47.669000000000004</v>
      </c>
      <c r="I10" s="58">
        <f t="shared" si="1"/>
        <v>46.701000000000001</v>
      </c>
      <c r="J10" s="58">
        <f t="shared" si="1"/>
        <v>46.216000000000001</v>
      </c>
      <c r="K10" s="58">
        <f t="shared" si="1"/>
        <v>46.756</v>
      </c>
    </row>
    <row r="11" spans="1:11" ht="17.100000000000001" customHeight="1">
      <c r="A11" s="46">
        <v>6</v>
      </c>
      <c r="B11" s="47" t="s">
        <v>138</v>
      </c>
      <c r="C11" s="48"/>
      <c r="D11" s="49" t="s">
        <v>22</v>
      </c>
      <c r="E11" s="58">
        <f t="shared" ref="E11:K11" si="2">E12+E13+E38+E39</f>
        <v>50.865000000000002</v>
      </c>
      <c r="F11" s="58">
        <f t="shared" si="2"/>
        <v>48.466000000000001</v>
      </c>
      <c r="G11" s="58">
        <f t="shared" si="2"/>
        <v>48.495999999999995</v>
      </c>
      <c r="H11" s="58">
        <f t="shared" si="2"/>
        <v>47.669000000000004</v>
      </c>
      <c r="I11" s="58">
        <f t="shared" si="2"/>
        <v>46.701000000000001</v>
      </c>
      <c r="J11" s="58">
        <f t="shared" si="2"/>
        <v>46.216000000000001</v>
      </c>
      <c r="K11" s="58">
        <f t="shared" si="2"/>
        <v>46.756</v>
      </c>
    </row>
    <row r="12" spans="1:11" ht="17.100000000000001" customHeight="1">
      <c r="A12" s="46">
        <v>7</v>
      </c>
      <c r="B12" s="47" t="s">
        <v>106</v>
      </c>
      <c r="C12" s="48"/>
      <c r="D12" s="49" t="s">
        <v>139</v>
      </c>
      <c r="E12" s="58">
        <v>1.9E-2</v>
      </c>
      <c r="F12" s="58">
        <v>1.9E-2</v>
      </c>
      <c r="G12" s="58">
        <v>2.1999999999999999E-2</v>
      </c>
      <c r="H12" s="58">
        <v>2.5999999999999999E-2</v>
      </c>
      <c r="I12" s="58">
        <v>2.5000000000000001E-2</v>
      </c>
      <c r="J12" s="58">
        <v>2.5999999999999999E-2</v>
      </c>
      <c r="K12" s="58">
        <v>0.187</v>
      </c>
    </row>
    <row r="13" spans="1:11" ht="12" customHeight="1">
      <c r="A13" s="46">
        <v>8</v>
      </c>
      <c r="B13" s="47" t="s">
        <v>107</v>
      </c>
      <c r="C13" s="48"/>
      <c r="D13" s="49" t="s">
        <v>140</v>
      </c>
      <c r="E13" s="58">
        <f t="shared" ref="E13:K13" si="3">E14+E15+E16+E20+E21+E22+E23+E26+SUM(E29:E32)+E35</f>
        <v>44.865000000000002</v>
      </c>
      <c r="F13" s="58">
        <f t="shared" si="3"/>
        <v>42.42</v>
      </c>
      <c r="G13" s="58">
        <f t="shared" si="3"/>
        <v>41.64</v>
      </c>
      <c r="H13" s="58">
        <f t="shared" si="3"/>
        <v>41.155999999999999</v>
      </c>
      <c r="I13" s="58">
        <f t="shared" si="3"/>
        <v>40.122</v>
      </c>
      <c r="J13" s="58">
        <f t="shared" si="3"/>
        <v>39.927999999999997</v>
      </c>
      <c r="K13" s="58">
        <f t="shared" si="3"/>
        <v>40.480000000000004</v>
      </c>
    </row>
    <row r="14" spans="1:11" ht="17.100000000000001" customHeight="1">
      <c r="A14" s="46">
        <v>9</v>
      </c>
      <c r="B14" s="47" t="s">
        <v>108</v>
      </c>
      <c r="C14" s="48"/>
      <c r="D14" s="49" t="s">
        <v>141</v>
      </c>
      <c r="E14" s="58">
        <v>11.271000000000001</v>
      </c>
      <c r="F14" s="58">
        <v>10.657999999999999</v>
      </c>
      <c r="G14" s="58">
        <v>9.6910000000000007</v>
      </c>
      <c r="H14" s="58">
        <v>9.2379999999999995</v>
      </c>
      <c r="I14" s="58">
        <v>10.250999999999999</v>
      </c>
      <c r="J14" s="58">
        <v>10.645</v>
      </c>
      <c r="K14" s="58">
        <v>11.349</v>
      </c>
    </row>
    <row r="15" spans="1:11" ht="12" customHeight="1">
      <c r="A15" s="46">
        <v>10</v>
      </c>
      <c r="B15" s="47" t="s">
        <v>109</v>
      </c>
      <c r="C15" s="48"/>
      <c r="D15" s="49" t="s">
        <v>142</v>
      </c>
      <c r="E15" s="58">
        <v>0</v>
      </c>
      <c r="F15" s="58">
        <v>0</v>
      </c>
      <c r="G15" s="58">
        <v>0</v>
      </c>
      <c r="H15" s="58">
        <v>0</v>
      </c>
      <c r="I15" s="58">
        <v>0</v>
      </c>
      <c r="J15" s="58">
        <v>0</v>
      </c>
      <c r="K15" s="58">
        <v>0</v>
      </c>
    </row>
    <row r="16" spans="1:11" ht="12" customHeight="1">
      <c r="A16" s="46">
        <v>11</v>
      </c>
      <c r="B16" s="47" t="s">
        <v>143</v>
      </c>
      <c r="C16" s="48"/>
      <c r="D16" s="49" t="s">
        <v>144</v>
      </c>
      <c r="E16" s="58">
        <f t="shared" ref="E16:K16" si="4">SUM(E17:E19)</f>
        <v>0</v>
      </c>
      <c r="F16" s="58">
        <f t="shared" si="4"/>
        <v>0</v>
      </c>
      <c r="G16" s="58">
        <f t="shared" si="4"/>
        <v>0</v>
      </c>
      <c r="H16" s="58">
        <f t="shared" si="4"/>
        <v>0</v>
      </c>
      <c r="I16" s="58">
        <f t="shared" si="4"/>
        <v>0</v>
      </c>
      <c r="J16" s="58">
        <f t="shared" si="4"/>
        <v>0</v>
      </c>
      <c r="K16" s="58">
        <f t="shared" si="4"/>
        <v>0</v>
      </c>
    </row>
    <row r="17" spans="1:11" ht="12" customHeight="1">
      <c r="A17" s="46">
        <v>12</v>
      </c>
      <c r="B17" s="47" t="s">
        <v>145</v>
      </c>
      <c r="C17" s="48"/>
      <c r="D17" s="49" t="s">
        <v>146</v>
      </c>
      <c r="E17" s="58">
        <v>0</v>
      </c>
      <c r="F17" s="58">
        <v>0</v>
      </c>
      <c r="G17" s="58">
        <v>0</v>
      </c>
      <c r="H17" s="58">
        <v>0</v>
      </c>
      <c r="I17" s="58">
        <v>0</v>
      </c>
      <c r="J17" s="58">
        <v>0</v>
      </c>
      <c r="K17" s="58">
        <v>0</v>
      </c>
    </row>
    <row r="18" spans="1:11" ht="17.100000000000001" customHeight="1">
      <c r="A18" s="46">
        <v>13</v>
      </c>
      <c r="B18" s="47" t="s">
        <v>147</v>
      </c>
      <c r="C18" s="48"/>
      <c r="D18" s="49" t="s">
        <v>148</v>
      </c>
      <c r="E18" s="58">
        <v>0</v>
      </c>
      <c r="F18" s="58">
        <v>0</v>
      </c>
      <c r="G18" s="58">
        <v>0</v>
      </c>
      <c r="H18" s="58">
        <v>0</v>
      </c>
      <c r="I18" s="58">
        <v>0</v>
      </c>
      <c r="J18" s="58">
        <v>0</v>
      </c>
      <c r="K18" s="58">
        <v>0</v>
      </c>
    </row>
    <row r="19" spans="1:11" ht="12" customHeight="1">
      <c r="A19" s="46">
        <v>14</v>
      </c>
      <c r="B19" s="47" t="s">
        <v>149</v>
      </c>
      <c r="C19" s="48"/>
      <c r="D19" s="49" t="s">
        <v>150</v>
      </c>
      <c r="E19" s="58">
        <v>0</v>
      </c>
      <c r="F19" s="58">
        <v>0</v>
      </c>
      <c r="G19" s="58">
        <v>0</v>
      </c>
      <c r="H19" s="58">
        <v>0</v>
      </c>
      <c r="I19" s="58">
        <v>0</v>
      </c>
      <c r="J19" s="58">
        <v>0</v>
      </c>
      <c r="K19" s="58">
        <v>0</v>
      </c>
    </row>
    <row r="20" spans="1:11" ht="12" customHeight="1">
      <c r="A20" s="46">
        <v>15</v>
      </c>
      <c r="B20" s="47" t="s">
        <v>151</v>
      </c>
      <c r="C20" s="48"/>
      <c r="D20" s="49" t="s">
        <v>152</v>
      </c>
      <c r="E20" s="58">
        <v>33.594000000000001</v>
      </c>
      <c r="F20" s="58">
        <v>31.762</v>
      </c>
      <c r="G20" s="58">
        <v>31.949000000000002</v>
      </c>
      <c r="H20" s="58">
        <v>31.917999999999999</v>
      </c>
      <c r="I20" s="58">
        <v>29.870999999999999</v>
      </c>
      <c r="J20" s="58">
        <v>29.283000000000001</v>
      </c>
      <c r="K20" s="58">
        <v>29.131</v>
      </c>
    </row>
    <row r="21" spans="1:11" ht="17.100000000000001" customHeight="1">
      <c r="A21" s="46">
        <v>16</v>
      </c>
      <c r="B21" s="47" t="s">
        <v>153</v>
      </c>
      <c r="C21" s="48"/>
      <c r="D21" s="49" t="s">
        <v>154</v>
      </c>
      <c r="E21" s="58">
        <v>0</v>
      </c>
      <c r="F21" s="58">
        <v>0</v>
      </c>
      <c r="G21" s="58">
        <v>0</v>
      </c>
      <c r="H21" s="58">
        <v>0</v>
      </c>
      <c r="I21" s="58">
        <v>0</v>
      </c>
      <c r="J21" s="58">
        <v>0</v>
      </c>
      <c r="K21" s="58">
        <v>0</v>
      </c>
    </row>
    <row r="22" spans="1:11" ht="12" customHeight="1">
      <c r="A22" s="46">
        <v>17</v>
      </c>
      <c r="B22" s="47" t="s">
        <v>155</v>
      </c>
      <c r="C22" s="48"/>
      <c r="D22" s="49" t="s">
        <v>156</v>
      </c>
      <c r="E22" s="58">
        <v>0</v>
      </c>
      <c r="F22" s="58">
        <v>0</v>
      </c>
      <c r="G22" s="58">
        <v>0</v>
      </c>
      <c r="H22" s="58">
        <v>0</v>
      </c>
      <c r="I22" s="58">
        <v>0</v>
      </c>
      <c r="J22" s="58">
        <v>0</v>
      </c>
      <c r="K22" s="58">
        <v>0</v>
      </c>
    </row>
    <row r="23" spans="1:11" ht="12" customHeight="1">
      <c r="A23" s="46">
        <v>18</v>
      </c>
      <c r="B23" s="47" t="s">
        <v>157</v>
      </c>
      <c r="C23" s="48"/>
      <c r="D23" s="49" t="s">
        <v>158</v>
      </c>
      <c r="E23" s="58">
        <f t="shared" ref="E23:K23" si="5">SUM(E24:E25)</f>
        <v>0</v>
      </c>
      <c r="F23" s="58">
        <f t="shared" si="5"/>
        <v>0</v>
      </c>
      <c r="G23" s="58">
        <f t="shared" si="5"/>
        <v>0</v>
      </c>
      <c r="H23" s="58">
        <f t="shared" si="5"/>
        <v>0</v>
      </c>
      <c r="I23" s="58">
        <f t="shared" si="5"/>
        <v>0</v>
      </c>
      <c r="J23" s="58">
        <f t="shared" si="5"/>
        <v>0</v>
      </c>
      <c r="K23" s="58">
        <f t="shared" si="5"/>
        <v>0</v>
      </c>
    </row>
    <row r="24" spans="1:11" ht="12" customHeight="1">
      <c r="A24" s="46">
        <v>19</v>
      </c>
      <c r="B24" s="47" t="s">
        <v>159</v>
      </c>
      <c r="C24" s="48"/>
      <c r="D24" s="49" t="s">
        <v>160</v>
      </c>
      <c r="E24" s="58">
        <v>0</v>
      </c>
      <c r="F24" s="58">
        <v>0</v>
      </c>
      <c r="G24" s="58">
        <v>0</v>
      </c>
      <c r="H24" s="58">
        <v>0</v>
      </c>
      <c r="I24" s="58">
        <v>0</v>
      </c>
      <c r="J24" s="58">
        <v>0</v>
      </c>
      <c r="K24" s="58">
        <v>0</v>
      </c>
    </row>
    <row r="25" spans="1:11" ht="17.100000000000001" customHeight="1">
      <c r="A25" s="46">
        <v>20</v>
      </c>
      <c r="B25" s="47" t="s">
        <v>161</v>
      </c>
      <c r="C25" s="48"/>
      <c r="D25" s="49" t="s">
        <v>162</v>
      </c>
      <c r="E25" s="58">
        <v>0</v>
      </c>
      <c r="F25" s="58">
        <v>0</v>
      </c>
      <c r="G25" s="58">
        <v>0</v>
      </c>
      <c r="H25" s="58">
        <v>0</v>
      </c>
      <c r="I25" s="58">
        <v>0</v>
      </c>
      <c r="J25" s="58">
        <v>0</v>
      </c>
      <c r="K25" s="58">
        <v>0</v>
      </c>
    </row>
    <row r="26" spans="1:11" ht="12" customHeight="1">
      <c r="A26" s="46">
        <v>21</v>
      </c>
      <c r="B26" s="47" t="s">
        <v>163</v>
      </c>
      <c r="C26" s="48"/>
      <c r="D26" s="49" t="s">
        <v>164</v>
      </c>
      <c r="E26" s="58">
        <f t="shared" ref="E26:K26" si="6">SUM(E27:E28)</f>
        <v>0</v>
      </c>
      <c r="F26" s="58">
        <f t="shared" si="6"/>
        <v>0</v>
      </c>
      <c r="G26" s="58">
        <f t="shared" si="6"/>
        <v>0</v>
      </c>
      <c r="H26" s="58">
        <f t="shared" si="6"/>
        <v>0</v>
      </c>
      <c r="I26" s="58">
        <f t="shared" si="6"/>
        <v>0</v>
      </c>
      <c r="J26" s="58">
        <f t="shared" si="6"/>
        <v>0</v>
      </c>
      <c r="K26" s="58">
        <f t="shared" si="6"/>
        <v>0</v>
      </c>
    </row>
    <row r="27" spans="1:11" ht="12" customHeight="1">
      <c r="A27" s="46">
        <v>22</v>
      </c>
      <c r="B27" s="47">
        <v>24</v>
      </c>
      <c r="C27" s="48"/>
      <c r="D27" s="49" t="s">
        <v>165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</row>
    <row r="28" spans="1:11" ht="17.100000000000001" customHeight="1">
      <c r="A28" s="46">
        <v>23</v>
      </c>
      <c r="B28" s="47">
        <v>25</v>
      </c>
      <c r="C28" s="48"/>
      <c r="D28" s="49" t="s">
        <v>166</v>
      </c>
      <c r="E28" s="58">
        <v>0</v>
      </c>
      <c r="F28" s="58">
        <v>0</v>
      </c>
      <c r="G28" s="58">
        <v>0</v>
      </c>
      <c r="H28" s="58">
        <v>0</v>
      </c>
      <c r="I28" s="58">
        <v>0</v>
      </c>
      <c r="J28" s="58">
        <v>0</v>
      </c>
      <c r="K28" s="58">
        <v>0</v>
      </c>
    </row>
    <row r="29" spans="1:11" ht="17.100000000000001" customHeight="1">
      <c r="A29" s="46">
        <v>24</v>
      </c>
      <c r="B29" s="47" t="s">
        <v>167</v>
      </c>
      <c r="C29" s="48"/>
      <c r="D29" s="49" t="s">
        <v>168</v>
      </c>
      <c r="E29" s="58">
        <v>0</v>
      </c>
      <c r="F29" s="58">
        <v>0</v>
      </c>
      <c r="G29" s="58">
        <v>0</v>
      </c>
      <c r="H29" s="58">
        <v>0</v>
      </c>
      <c r="I29" s="58">
        <v>0</v>
      </c>
      <c r="J29" s="58">
        <v>0</v>
      </c>
      <c r="K29" s="58">
        <v>0</v>
      </c>
    </row>
    <row r="30" spans="1:11" ht="17.100000000000001" customHeight="1">
      <c r="A30" s="46">
        <v>25</v>
      </c>
      <c r="B30" s="47" t="s">
        <v>169</v>
      </c>
      <c r="C30" s="48"/>
      <c r="D30" s="49" t="s">
        <v>170</v>
      </c>
      <c r="E30" s="58">
        <v>0</v>
      </c>
      <c r="F30" s="58">
        <v>0</v>
      </c>
      <c r="G30" s="58">
        <v>0</v>
      </c>
      <c r="H30" s="58">
        <v>0</v>
      </c>
      <c r="I30" s="58">
        <v>0</v>
      </c>
      <c r="J30" s="58">
        <v>0</v>
      </c>
      <c r="K30" s="58">
        <v>0</v>
      </c>
    </row>
    <row r="31" spans="1:11" ht="12" customHeight="1">
      <c r="A31" s="46">
        <v>26</v>
      </c>
      <c r="B31" s="47" t="s">
        <v>171</v>
      </c>
      <c r="C31" s="48"/>
      <c r="D31" s="49" t="s">
        <v>172</v>
      </c>
      <c r="E31" s="58">
        <v>0</v>
      </c>
      <c r="F31" s="58">
        <v>0</v>
      </c>
      <c r="G31" s="58">
        <v>0</v>
      </c>
      <c r="H31" s="58">
        <v>0</v>
      </c>
      <c r="I31" s="58">
        <v>0</v>
      </c>
      <c r="J31" s="58">
        <v>0</v>
      </c>
      <c r="K31" s="58">
        <v>0</v>
      </c>
    </row>
    <row r="32" spans="1:11" ht="12" customHeight="1">
      <c r="A32" s="46">
        <v>27</v>
      </c>
      <c r="B32" s="47" t="s">
        <v>173</v>
      </c>
      <c r="C32" s="48"/>
      <c r="D32" s="49" t="s">
        <v>174</v>
      </c>
      <c r="E32" s="58">
        <f t="shared" ref="E32:K32" si="7">SUM(E33:E34)</f>
        <v>0</v>
      </c>
      <c r="F32" s="58">
        <f t="shared" si="7"/>
        <v>0</v>
      </c>
      <c r="G32" s="58">
        <f t="shared" si="7"/>
        <v>0</v>
      </c>
      <c r="H32" s="58">
        <f t="shared" si="7"/>
        <v>0</v>
      </c>
      <c r="I32" s="58">
        <f t="shared" si="7"/>
        <v>0</v>
      </c>
      <c r="J32" s="58">
        <f t="shared" si="7"/>
        <v>0</v>
      </c>
      <c r="K32" s="58">
        <f t="shared" si="7"/>
        <v>0</v>
      </c>
    </row>
    <row r="33" spans="1:11" ht="17.100000000000001" customHeight="1">
      <c r="A33" s="46">
        <v>28</v>
      </c>
      <c r="B33" s="47" t="s">
        <v>175</v>
      </c>
      <c r="C33" s="48"/>
      <c r="D33" s="49" t="s">
        <v>176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</row>
    <row r="34" spans="1:11" ht="17.100000000000001" customHeight="1">
      <c r="A34" s="46">
        <v>29</v>
      </c>
      <c r="B34" s="47" t="s">
        <v>177</v>
      </c>
      <c r="C34" s="48"/>
      <c r="D34" s="49" t="s">
        <v>178</v>
      </c>
      <c r="E34" s="58">
        <v>0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</row>
    <row r="35" spans="1:11" ht="17.100000000000001" customHeight="1">
      <c r="A35" s="46">
        <v>30</v>
      </c>
      <c r="B35" s="47" t="s">
        <v>179</v>
      </c>
      <c r="C35" s="48"/>
      <c r="D35" s="49" t="s">
        <v>180</v>
      </c>
      <c r="E35" s="58">
        <f t="shared" ref="E35:K35" si="8">SUM(E36:E37)</f>
        <v>0</v>
      </c>
      <c r="F35" s="58">
        <f t="shared" si="8"/>
        <v>0</v>
      </c>
      <c r="G35" s="58">
        <f t="shared" si="8"/>
        <v>0</v>
      </c>
      <c r="H35" s="58">
        <f t="shared" si="8"/>
        <v>0</v>
      </c>
      <c r="I35" s="58">
        <f t="shared" si="8"/>
        <v>0</v>
      </c>
      <c r="J35" s="58">
        <f t="shared" si="8"/>
        <v>0</v>
      </c>
      <c r="K35" s="58">
        <f t="shared" si="8"/>
        <v>0</v>
      </c>
    </row>
    <row r="36" spans="1:11" ht="17.100000000000001" customHeight="1">
      <c r="A36" s="46">
        <v>31</v>
      </c>
      <c r="B36" s="47" t="s">
        <v>181</v>
      </c>
      <c r="C36" s="48"/>
      <c r="D36" s="49" t="s">
        <v>182</v>
      </c>
      <c r="E36" s="58">
        <v>0</v>
      </c>
      <c r="F36" s="58"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</row>
    <row r="37" spans="1:11" ht="17.100000000000001" customHeight="1">
      <c r="A37" s="46">
        <v>32</v>
      </c>
      <c r="B37" s="47">
        <v>33</v>
      </c>
      <c r="C37" s="48"/>
      <c r="D37" s="49" t="s">
        <v>183</v>
      </c>
      <c r="E37" s="58">
        <v>0</v>
      </c>
      <c r="F37" s="58">
        <v>0</v>
      </c>
      <c r="G37" s="58">
        <v>0</v>
      </c>
      <c r="H37" s="58">
        <v>0</v>
      </c>
      <c r="I37" s="58">
        <v>0</v>
      </c>
      <c r="J37" s="58">
        <v>0</v>
      </c>
      <c r="K37" s="58">
        <v>0</v>
      </c>
    </row>
    <row r="38" spans="1:11" ht="12" customHeight="1">
      <c r="A38" s="46">
        <v>33</v>
      </c>
      <c r="B38" s="47" t="s">
        <v>110</v>
      </c>
      <c r="C38" s="48"/>
      <c r="D38" s="49" t="s">
        <v>184</v>
      </c>
      <c r="E38" s="58">
        <v>5.9809999999999999</v>
      </c>
      <c r="F38" s="58">
        <v>6.0270000000000001</v>
      </c>
      <c r="G38" s="58">
        <v>6.8339999999999996</v>
      </c>
      <c r="H38" s="58">
        <v>6.4870000000000001</v>
      </c>
      <c r="I38" s="58">
        <v>6.5540000000000003</v>
      </c>
      <c r="J38" s="58">
        <v>6.2619999999999996</v>
      </c>
      <c r="K38" s="58">
        <v>6.0890000000000004</v>
      </c>
    </row>
    <row r="39" spans="1:11" ht="12" customHeight="1">
      <c r="A39" s="46">
        <v>34</v>
      </c>
      <c r="B39" s="47" t="s">
        <v>111</v>
      </c>
      <c r="C39" s="48"/>
      <c r="D39" s="49" t="s">
        <v>185</v>
      </c>
      <c r="E39" s="58">
        <f t="shared" ref="E39:K39" si="9">SUM(E40:E41)</f>
        <v>0</v>
      </c>
      <c r="F39" s="58">
        <f t="shared" si="9"/>
        <v>0</v>
      </c>
      <c r="G39" s="58">
        <f t="shared" si="9"/>
        <v>0</v>
      </c>
      <c r="H39" s="58">
        <f t="shared" si="9"/>
        <v>0</v>
      </c>
      <c r="I39" s="58">
        <f t="shared" si="9"/>
        <v>0</v>
      </c>
      <c r="J39" s="58">
        <f t="shared" si="9"/>
        <v>0</v>
      </c>
      <c r="K39" s="58">
        <f t="shared" si="9"/>
        <v>0</v>
      </c>
    </row>
    <row r="40" spans="1:11" ht="17.100000000000001" customHeight="1">
      <c r="A40" s="46">
        <v>35</v>
      </c>
      <c r="B40" s="47" t="s">
        <v>186</v>
      </c>
      <c r="C40" s="48"/>
      <c r="D40" s="49" t="s">
        <v>187</v>
      </c>
      <c r="E40" s="58">
        <v>0</v>
      </c>
      <c r="F40" s="58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ht="17.100000000000001" customHeight="1">
      <c r="A41" s="46">
        <v>36</v>
      </c>
      <c r="B41" s="47" t="s">
        <v>188</v>
      </c>
      <c r="C41" s="48"/>
      <c r="D41" s="49" t="s">
        <v>189</v>
      </c>
      <c r="E41" s="58">
        <v>0</v>
      </c>
      <c r="F41" s="58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ht="12" customHeight="1">
      <c r="A42" s="46">
        <v>37</v>
      </c>
      <c r="B42" s="47" t="s">
        <v>112</v>
      </c>
      <c r="C42" s="48"/>
      <c r="D42" s="49" t="s">
        <v>23</v>
      </c>
      <c r="E42" s="58">
        <v>0</v>
      </c>
      <c r="F42" s="58">
        <v>0</v>
      </c>
      <c r="G42" s="58">
        <v>0</v>
      </c>
      <c r="H42" s="58">
        <v>0</v>
      </c>
      <c r="I42" s="58">
        <v>0</v>
      </c>
      <c r="J42" s="58">
        <v>0</v>
      </c>
      <c r="K42" s="58">
        <v>0</v>
      </c>
    </row>
    <row r="43" spans="1:11" ht="12" customHeight="1">
      <c r="A43" s="46">
        <v>38</v>
      </c>
      <c r="B43" s="47" t="s">
        <v>190</v>
      </c>
      <c r="C43" s="48"/>
      <c r="D43" s="49" t="s">
        <v>24</v>
      </c>
      <c r="E43" s="58">
        <f t="shared" ref="E43:K43" si="10">E44+E56+E62+E66+E67+E81+E87</f>
        <v>18.079000000000001</v>
      </c>
      <c r="F43" s="58">
        <f t="shared" si="10"/>
        <v>18.164000000000001</v>
      </c>
      <c r="G43" s="58">
        <f t="shared" si="10"/>
        <v>20.837999999999997</v>
      </c>
      <c r="H43" s="58">
        <f t="shared" si="10"/>
        <v>22.41</v>
      </c>
      <c r="I43" s="58">
        <f t="shared" si="10"/>
        <v>24.103999999999999</v>
      </c>
      <c r="J43" s="58">
        <f t="shared" si="10"/>
        <v>26.304000000000002</v>
      </c>
      <c r="K43" s="58">
        <f t="shared" si="10"/>
        <v>28.270999999999997</v>
      </c>
    </row>
    <row r="44" spans="1:11" ht="12" customHeight="1">
      <c r="A44" s="46">
        <v>39</v>
      </c>
      <c r="B44" s="47" t="s">
        <v>113</v>
      </c>
      <c r="C44" s="48"/>
      <c r="D44" s="49" t="s">
        <v>191</v>
      </c>
      <c r="E44" s="58">
        <f t="shared" ref="E44:K44" si="11">E45+E49+E55</f>
        <v>0.47899999999999998</v>
      </c>
      <c r="F44" s="58">
        <f t="shared" si="11"/>
        <v>0.55400000000000005</v>
      </c>
      <c r="G44" s="58">
        <f t="shared" si="11"/>
        <v>1.597</v>
      </c>
      <c r="H44" s="58">
        <f t="shared" si="11"/>
        <v>1.72</v>
      </c>
      <c r="I44" s="58">
        <f t="shared" si="11"/>
        <v>1.8260000000000001</v>
      </c>
      <c r="J44" s="58">
        <f t="shared" si="11"/>
        <v>1.9550000000000001</v>
      </c>
      <c r="K44" s="58">
        <f t="shared" si="11"/>
        <v>2.1139999999999999</v>
      </c>
    </row>
    <row r="45" spans="1:11" ht="12" customHeight="1">
      <c r="A45" s="46">
        <v>40</v>
      </c>
      <c r="B45" s="47" t="s">
        <v>114</v>
      </c>
      <c r="C45" s="48"/>
      <c r="D45" s="49" t="s">
        <v>192</v>
      </c>
      <c r="E45" s="58">
        <f t="shared" ref="E45:K45" si="12">SUM(E46:E48)</f>
        <v>0</v>
      </c>
      <c r="F45" s="58">
        <f t="shared" si="12"/>
        <v>0</v>
      </c>
      <c r="G45" s="58">
        <f t="shared" si="12"/>
        <v>0</v>
      </c>
      <c r="H45" s="58">
        <f t="shared" si="12"/>
        <v>0</v>
      </c>
      <c r="I45" s="58">
        <f t="shared" si="12"/>
        <v>0</v>
      </c>
      <c r="J45" s="58">
        <f t="shared" si="12"/>
        <v>0</v>
      </c>
      <c r="K45" s="58">
        <f t="shared" si="12"/>
        <v>0</v>
      </c>
    </row>
    <row r="46" spans="1:11" ht="17.100000000000001" customHeight="1">
      <c r="A46" s="46">
        <v>41</v>
      </c>
      <c r="B46" s="47" t="s">
        <v>193</v>
      </c>
      <c r="C46" s="48"/>
      <c r="D46" s="49" t="s">
        <v>194</v>
      </c>
      <c r="E46" s="58">
        <v>0</v>
      </c>
      <c r="F46" s="58">
        <v>0</v>
      </c>
      <c r="G46" s="58">
        <v>0</v>
      </c>
      <c r="H46" s="58">
        <v>0</v>
      </c>
      <c r="I46" s="58">
        <v>0</v>
      </c>
      <c r="J46" s="58">
        <v>0</v>
      </c>
      <c r="K46" s="58">
        <v>0</v>
      </c>
    </row>
    <row r="47" spans="1:11" ht="12" customHeight="1">
      <c r="A47" s="46">
        <v>42</v>
      </c>
      <c r="B47" s="47" t="s">
        <v>195</v>
      </c>
      <c r="C47" s="48"/>
      <c r="D47" s="49" t="s">
        <v>196</v>
      </c>
      <c r="E47" s="58">
        <v>0</v>
      </c>
      <c r="F47" s="58">
        <v>0</v>
      </c>
      <c r="G47" s="58">
        <v>0</v>
      </c>
      <c r="H47" s="58">
        <v>0</v>
      </c>
      <c r="I47" s="58">
        <v>0</v>
      </c>
      <c r="J47" s="58">
        <v>0</v>
      </c>
      <c r="K47" s="58">
        <v>0</v>
      </c>
    </row>
    <row r="48" spans="1:11" ht="12" customHeight="1">
      <c r="A48" s="46">
        <v>43</v>
      </c>
      <c r="B48" s="47" t="s">
        <v>307</v>
      </c>
      <c r="C48" s="48"/>
      <c r="D48" s="49" t="s">
        <v>197</v>
      </c>
      <c r="E48" s="58">
        <v>0</v>
      </c>
      <c r="F48" s="58">
        <v>0</v>
      </c>
      <c r="G48" s="58">
        <v>0</v>
      </c>
      <c r="H48" s="58">
        <v>0</v>
      </c>
      <c r="I48" s="58">
        <v>0</v>
      </c>
      <c r="J48" s="58">
        <v>0</v>
      </c>
      <c r="K48" s="58">
        <v>0</v>
      </c>
    </row>
    <row r="49" spans="1:11" ht="17.100000000000001" customHeight="1">
      <c r="A49" s="46">
        <v>44</v>
      </c>
      <c r="B49" s="47" t="s">
        <v>115</v>
      </c>
      <c r="C49" s="48"/>
      <c r="D49" s="49" t="s">
        <v>198</v>
      </c>
      <c r="E49" s="58">
        <f t="shared" ref="E49:K49" si="13">SUM(E50:E54)</f>
        <v>0</v>
      </c>
      <c r="F49" s="58">
        <f t="shared" si="13"/>
        <v>0</v>
      </c>
      <c r="G49" s="58">
        <f t="shared" si="13"/>
        <v>0.95899999999999996</v>
      </c>
      <c r="H49" s="58">
        <f t="shared" si="13"/>
        <v>0.95399999999999996</v>
      </c>
      <c r="I49" s="58">
        <f t="shared" si="13"/>
        <v>0.95499999999999996</v>
      </c>
      <c r="J49" s="58">
        <f t="shared" si="13"/>
        <v>0.98799999999999999</v>
      </c>
      <c r="K49" s="58">
        <f t="shared" si="13"/>
        <v>1.0269999999999999</v>
      </c>
    </row>
    <row r="50" spans="1:11" ht="12" customHeight="1">
      <c r="A50" s="46">
        <v>45</v>
      </c>
      <c r="B50" s="47" t="s">
        <v>199</v>
      </c>
      <c r="C50" s="48"/>
      <c r="D50" s="49" t="s">
        <v>200</v>
      </c>
      <c r="E50" s="58">
        <v>0</v>
      </c>
      <c r="F50" s="58">
        <v>0</v>
      </c>
      <c r="G50" s="58">
        <v>0</v>
      </c>
      <c r="H50" s="58">
        <v>0</v>
      </c>
      <c r="I50" s="58">
        <v>0</v>
      </c>
      <c r="J50" s="58">
        <v>0</v>
      </c>
      <c r="K50" s="58">
        <v>0</v>
      </c>
    </row>
    <row r="51" spans="1:11" ht="12" customHeight="1">
      <c r="A51" s="46">
        <v>46</v>
      </c>
      <c r="B51" s="47" t="s">
        <v>201</v>
      </c>
      <c r="C51" s="48"/>
      <c r="D51" s="49" t="s">
        <v>202</v>
      </c>
      <c r="E51" s="58">
        <v>0</v>
      </c>
      <c r="F51" s="58">
        <v>0</v>
      </c>
      <c r="G51" s="58">
        <v>0</v>
      </c>
      <c r="H51" s="58">
        <v>0</v>
      </c>
      <c r="I51" s="58">
        <v>0</v>
      </c>
      <c r="J51" s="58">
        <v>0</v>
      </c>
      <c r="K51" s="58">
        <v>0</v>
      </c>
    </row>
    <row r="52" spans="1:11" ht="17.100000000000001" customHeight="1">
      <c r="A52" s="46">
        <v>47</v>
      </c>
      <c r="B52" s="47" t="s">
        <v>203</v>
      </c>
      <c r="C52" s="48"/>
      <c r="D52" s="49" t="s">
        <v>204</v>
      </c>
      <c r="E52" s="58">
        <v>0</v>
      </c>
      <c r="F52" s="58">
        <v>0</v>
      </c>
      <c r="G52" s="58">
        <v>0.95899999999999996</v>
      </c>
      <c r="H52" s="58">
        <v>0.95399999999999996</v>
      </c>
      <c r="I52" s="58">
        <v>0.95499999999999996</v>
      </c>
      <c r="J52" s="58">
        <v>0.98799999999999999</v>
      </c>
      <c r="K52" s="58">
        <v>1.0269999999999999</v>
      </c>
    </row>
    <row r="53" spans="1:11" ht="12" customHeight="1">
      <c r="A53" s="46">
        <v>48</v>
      </c>
      <c r="B53" s="47" t="s">
        <v>308</v>
      </c>
      <c r="C53" s="48"/>
      <c r="D53" s="49" t="s">
        <v>205</v>
      </c>
      <c r="E53" s="58">
        <v>0</v>
      </c>
      <c r="F53" s="58">
        <v>0</v>
      </c>
      <c r="G53" s="58">
        <v>0</v>
      </c>
      <c r="H53" s="58">
        <v>0</v>
      </c>
      <c r="I53" s="58">
        <v>0</v>
      </c>
      <c r="J53" s="58">
        <v>0</v>
      </c>
      <c r="K53" s="58">
        <v>0</v>
      </c>
    </row>
    <row r="54" spans="1:11" ht="12" customHeight="1">
      <c r="A54" s="46">
        <v>49</v>
      </c>
      <c r="B54" s="47" t="s">
        <v>309</v>
      </c>
      <c r="C54" s="48"/>
      <c r="D54" s="49" t="s">
        <v>206</v>
      </c>
      <c r="E54" s="58">
        <v>0</v>
      </c>
      <c r="F54" s="58">
        <v>0</v>
      </c>
      <c r="G54" s="58">
        <v>0</v>
      </c>
      <c r="H54" s="58">
        <v>0</v>
      </c>
      <c r="I54" s="58">
        <v>0</v>
      </c>
      <c r="J54" s="58">
        <v>0</v>
      </c>
      <c r="K54" s="58">
        <v>0</v>
      </c>
    </row>
    <row r="55" spans="1:11" ht="17.100000000000001" customHeight="1">
      <c r="A55" s="46">
        <v>50</v>
      </c>
      <c r="B55" s="47" t="s">
        <v>116</v>
      </c>
      <c r="C55" s="48"/>
      <c r="D55" s="49" t="s">
        <v>207</v>
      </c>
      <c r="E55" s="58">
        <v>0.47899999999999998</v>
      </c>
      <c r="F55" s="58">
        <v>0.55400000000000005</v>
      </c>
      <c r="G55" s="58">
        <v>0.63800000000000001</v>
      </c>
      <c r="H55" s="58">
        <v>0.76600000000000001</v>
      </c>
      <c r="I55" s="58">
        <v>0.871</v>
      </c>
      <c r="J55" s="58">
        <v>0.96699999999999997</v>
      </c>
      <c r="K55" s="58">
        <v>1.087</v>
      </c>
    </row>
    <row r="56" spans="1:11" ht="24.95" customHeight="1">
      <c r="A56" s="46">
        <v>51</v>
      </c>
      <c r="B56" s="47" t="s">
        <v>117</v>
      </c>
      <c r="C56" s="48"/>
      <c r="D56" s="49" t="s">
        <v>208</v>
      </c>
      <c r="E56" s="58">
        <f t="shared" ref="E56:K56" si="14">E57+E60+E61</f>
        <v>0</v>
      </c>
      <c r="F56" s="58">
        <f t="shared" si="14"/>
        <v>0</v>
      </c>
      <c r="G56" s="58">
        <f t="shared" si="14"/>
        <v>0</v>
      </c>
      <c r="H56" s="58">
        <f t="shared" si="14"/>
        <v>0</v>
      </c>
      <c r="I56" s="58">
        <f t="shared" si="14"/>
        <v>0</v>
      </c>
      <c r="J56" s="58">
        <f t="shared" si="14"/>
        <v>0</v>
      </c>
      <c r="K56" s="58">
        <f t="shared" si="14"/>
        <v>0</v>
      </c>
    </row>
    <row r="57" spans="1:11" ht="17.100000000000001" customHeight="1">
      <c r="A57" s="46">
        <v>52</v>
      </c>
      <c r="B57" s="47" t="s">
        <v>209</v>
      </c>
      <c r="C57" s="48"/>
      <c r="D57" s="49" t="s">
        <v>210</v>
      </c>
      <c r="E57" s="58">
        <f t="shared" ref="E57:K57" si="15">SUM(E58:E59)</f>
        <v>0</v>
      </c>
      <c r="F57" s="58">
        <f t="shared" si="15"/>
        <v>0</v>
      </c>
      <c r="G57" s="58">
        <f t="shared" si="15"/>
        <v>0</v>
      </c>
      <c r="H57" s="58">
        <f t="shared" si="15"/>
        <v>0</v>
      </c>
      <c r="I57" s="58">
        <f t="shared" si="15"/>
        <v>0</v>
      </c>
      <c r="J57" s="58">
        <f t="shared" si="15"/>
        <v>0</v>
      </c>
      <c r="K57" s="58">
        <f t="shared" si="15"/>
        <v>0</v>
      </c>
    </row>
    <row r="58" spans="1:11" ht="12" customHeight="1">
      <c r="A58" s="46">
        <v>53</v>
      </c>
      <c r="B58" s="47" t="s">
        <v>211</v>
      </c>
      <c r="C58" s="48"/>
      <c r="D58" s="49" t="s">
        <v>212</v>
      </c>
      <c r="E58" s="58">
        <v>0</v>
      </c>
      <c r="F58" s="58">
        <v>0</v>
      </c>
      <c r="G58" s="58">
        <v>0</v>
      </c>
      <c r="H58" s="58">
        <v>0</v>
      </c>
      <c r="I58" s="58">
        <v>0</v>
      </c>
      <c r="J58" s="58">
        <v>0</v>
      </c>
      <c r="K58" s="58">
        <v>0</v>
      </c>
    </row>
    <row r="59" spans="1:11" ht="12" customHeight="1">
      <c r="A59" s="46">
        <v>54</v>
      </c>
      <c r="B59" s="47" t="s">
        <v>213</v>
      </c>
      <c r="C59" s="48"/>
      <c r="D59" s="49" t="s">
        <v>214</v>
      </c>
      <c r="E59" s="58">
        <v>0</v>
      </c>
      <c r="F59" s="58">
        <v>0</v>
      </c>
      <c r="G59" s="58">
        <v>0</v>
      </c>
      <c r="H59" s="58">
        <v>0</v>
      </c>
      <c r="I59" s="58">
        <v>0</v>
      </c>
      <c r="J59" s="58">
        <v>0</v>
      </c>
      <c r="K59" s="58">
        <v>0</v>
      </c>
    </row>
    <row r="60" spans="1:11" ht="12" customHeight="1">
      <c r="A60" s="46">
        <v>55</v>
      </c>
      <c r="B60" s="47" t="s">
        <v>310</v>
      </c>
      <c r="C60" s="48"/>
      <c r="D60" s="49" t="s">
        <v>215</v>
      </c>
      <c r="E60" s="58">
        <v>0</v>
      </c>
      <c r="F60" s="58">
        <v>0</v>
      </c>
      <c r="G60" s="58">
        <v>0</v>
      </c>
      <c r="H60" s="58">
        <v>0</v>
      </c>
      <c r="I60" s="58">
        <v>0</v>
      </c>
      <c r="J60" s="58">
        <v>0</v>
      </c>
      <c r="K60" s="58">
        <v>0</v>
      </c>
    </row>
    <row r="61" spans="1:11" ht="12" customHeight="1">
      <c r="A61" s="46">
        <v>56</v>
      </c>
      <c r="B61" s="47" t="s">
        <v>216</v>
      </c>
      <c r="C61" s="48"/>
      <c r="D61" s="49" t="s">
        <v>217</v>
      </c>
      <c r="E61" s="58">
        <v>0</v>
      </c>
      <c r="F61" s="58">
        <v>0</v>
      </c>
      <c r="G61" s="58">
        <v>0</v>
      </c>
      <c r="H61" s="58">
        <v>0</v>
      </c>
      <c r="I61" s="58">
        <v>0</v>
      </c>
      <c r="J61" s="58">
        <v>0</v>
      </c>
      <c r="K61" s="58">
        <v>0</v>
      </c>
    </row>
    <row r="62" spans="1:11" ht="17.100000000000001" customHeight="1">
      <c r="A62" s="46">
        <v>57</v>
      </c>
      <c r="B62" s="47" t="s">
        <v>118</v>
      </c>
      <c r="C62" s="48"/>
      <c r="D62" s="49" t="s">
        <v>218</v>
      </c>
      <c r="E62" s="58">
        <f t="shared" ref="E62:K62" si="16">SUM(E63:E65)</f>
        <v>10.885</v>
      </c>
      <c r="F62" s="58">
        <f t="shared" si="16"/>
        <v>10.587999999999999</v>
      </c>
      <c r="G62" s="58">
        <f t="shared" si="16"/>
        <v>11.132</v>
      </c>
      <c r="H62" s="58">
        <f t="shared" si="16"/>
        <v>11.545999999999999</v>
      </c>
      <c r="I62" s="58">
        <f t="shared" si="16"/>
        <v>11.978999999999999</v>
      </c>
      <c r="J62" s="58">
        <f t="shared" si="16"/>
        <v>13.073</v>
      </c>
      <c r="K62" s="58">
        <f t="shared" si="16"/>
        <v>12.827999999999999</v>
      </c>
    </row>
    <row r="63" spans="1:11" ht="17.100000000000001" customHeight="1">
      <c r="A63" s="46">
        <v>58</v>
      </c>
      <c r="B63" s="47" t="s">
        <v>219</v>
      </c>
      <c r="C63" s="48"/>
      <c r="D63" s="49" t="s">
        <v>220</v>
      </c>
      <c r="E63" s="58">
        <v>0</v>
      </c>
      <c r="F63" s="58">
        <v>0</v>
      </c>
      <c r="G63" s="58">
        <v>0</v>
      </c>
      <c r="H63" s="58">
        <v>0</v>
      </c>
      <c r="I63" s="58">
        <v>0</v>
      </c>
      <c r="J63" s="58">
        <v>0</v>
      </c>
      <c r="K63" s="58">
        <v>0</v>
      </c>
    </row>
    <row r="64" spans="1:11" ht="12" customHeight="1">
      <c r="A64" s="46">
        <v>59</v>
      </c>
      <c r="B64" s="47" t="s">
        <v>221</v>
      </c>
      <c r="C64" s="48"/>
      <c r="D64" s="49" t="s">
        <v>222</v>
      </c>
      <c r="E64" s="58">
        <v>10.885</v>
      </c>
      <c r="F64" s="58">
        <v>10.587999999999999</v>
      </c>
      <c r="G64" s="58">
        <v>11.132</v>
      </c>
      <c r="H64" s="58">
        <v>11.545999999999999</v>
      </c>
      <c r="I64" s="58">
        <v>11.978999999999999</v>
      </c>
      <c r="J64" s="58">
        <v>13.073</v>
      </c>
      <c r="K64" s="58">
        <v>12.827999999999999</v>
      </c>
    </row>
    <row r="65" spans="1:11" ht="12" customHeight="1">
      <c r="A65" s="46">
        <v>60</v>
      </c>
      <c r="B65" s="47" t="s">
        <v>223</v>
      </c>
      <c r="C65" s="48"/>
      <c r="D65" s="49" t="s">
        <v>224</v>
      </c>
      <c r="E65" s="58">
        <v>0</v>
      </c>
      <c r="F65" s="58">
        <v>0</v>
      </c>
      <c r="G65" s="58">
        <v>0</v>
      </c>
      <c r="H65" s="58">
        <v>0</v>
      </c>
      <c r="I65" s="58">
        <v>0</v>
      </c>
      <c r="J65" s="58">
        <v>0</v>
      </c>
      <c r="K65" s="58">
        <v>0</v>
      </c>
    </row>
    <row r="66" spans="1:11" ht="12" customHeight="1">
      <c r="A66" s="46">
        <v>61</v>
      </c>
      <c r="B66" s="47" t="s">
        <v>119</v>
      </c>
      <c r="C66" s="48"/>
      <c r="D66" s="49" t="s">
        <v>25</v>
      </c>
      <c r="E66" s="58">
        <v>8.5000000000000006E-2</v>
      </c>
      <c r="F66" s="58">
        <v>8.7999999999999995E-2</v>
      </c>
      <c r="G66" s="58">
        <v>9.5000000000000001E-2</v>
      </c>
      <c r="H66" s="58">
        <v>0.10199999999999999</v>
      </c>
      <c r="I66" s="58">
        <v>0.105</v>
      </c>
      <c r="J66" s="58">
        <v>0.113</v>
      </c>
      <c r="K66" s="58">
        <v>0.12</v>
      </c>
    </row>
    <row r="67" spans="1:11" ht="12" customHeight="1">
      <c r="A67" s="46">
        <v>62</v>
      </c>
      <c r="B67" s="47" t="s">
        <v>225</v>
      </c>
      <c r="C67" s="48"/>
      <c r="D67" s="50" t="s">
        <v>226</v>
      </c>
      <c r="E67" s="58">
        <f t="shared" ref="E67:K67" si="17">E68+E76</f>
        <v>4.8499999999999996</v>
      </c>
      <c r="F67" s="58">
        <f t="shared" si="17"/>
        <v>5.2910000000000004</v>
      </c>
      <c r="G67" s="58">
        <f t="shared" si="17"/>
        <v>6.3659999999999997</v>
      </c>
      <c r="H67" s="58">
        <f t="shared" si="17"/>
        <v>7.3890000000000002</v>
      </c>
      <c r="I67" s="58">
        <f t="shared" si="17"/>
        <v>8.3949999999999996</v>
      </c>
      <c r="J67" s="58">
        <f t="shared" si="17"/>
        <v>9.3390000000000004</v>
      </c>
      <c r="K67" s="58">
        <f t="shared" si="17"/>
        <v>11.247999999999999</v>
      </c>
    </row>
    <row r="68" spans="1:11" ht="12" customHeight="1">
      <c r="A68" s="46">
        <v>63</v>
      </c>
      <c r="B68" s="47" t="s">
        <v>120</v>
      </c>
      <c r="C68" s="48"/>
      <c r="D68" s="49" t="s">
        <v>227</v>
      </c>
      <c r="E68" s="58">
        <f t="shared" ref="E68:K68" si="18">E69+E72+E73</f>
        <v>4.8499999999999996</v>
      </c>
      <c r="F68" s="58">
        <f t="shared" si="18"/>
        <v>5.2910000000000004</v>
      </c>
      <c r="G68" s="58">
        <f t="shared" si="18"/>
        <v>6.3659999999999997</v>
      </c>
      <c r="H68" s="58">
        <f t="shared" si="18"/>
        <v>7.3890000000000002</v>
      </c>
      <c r="I68" s="58">
        <f t="shared" si="18"/>
        <v>8.3949999999999996</v>
      </c>
      <c r="J68" s="58">
        <f t="shared" si="18"/>
        <v>9.3390000000000004</v>
      </c>
      <c r="K68" s="58">
        <f t="shared" si="18"/>
        <v>11.247999999999999</v>
      </c>
    </row>
    <row r="69" spans="1:11" ht="17.100000000000001" customHeight="1">
      <c r="A69" s="46">
        <v>64</v>
      </c>
      <c r="B69" s="47" t="s">
        <v>228</v>
      </c>
      <c r="C69" s="48"/>
      <c r="D69" s="49" t="s">
        <v>229</v>
      </c>
      <c r="E69" s="58">
        <f t="shared" ref="E69:K69" si="19">SUM(E70:E71)</f>
        <v>4.8499999999999996</v>
      </c>
      <c r="F69" s="58">
        <f t="shared" si="19"/>
        <v>5.2910000000000004</v>
      </c>
      <c r="G69" s="58">
        <f t="shared" si="19"/>
        <v>6.3659999999999997</v>
      </c>
      <c r="H69" s="58">
        <f t="shared" si="19"/>
        <v>7.3890000000000002</v>
      </c>
      <c r="I69" s="58">
        <f t="shared" si="19"/>
        <v>8.3949999999999996</v>
      </c>
      <c r="J69" s="58">
        <f t="shared" si="19"/>
        <v>9.3390000000000004</v>
      </c>
      <c r="K69" s="58">
        <f t="shared" si="19"/>
        <v>11.247999999999999</v>
      </c>
    </row>
    <row r="70" spans="1:11" ht="12" customHeight="1">
      <c r="A70" s="46">
        <v>65</v>
      </c>
      <c r="B70" s="47" t="s">
        <v>230</v>
      </c>
      <c r="C70" s="48"/>
      <c r="D70" s="49" t="s">
        <v>231</v>
      </c>
      <c r="E70" s="58">
        <v>4.8499999999999996</v>
      </c>
      <c r="F70" s="58">
        <v>5.2910000000000004</v>
      </c>
      <c r="G70" s="58">
        <v>6.3659999999999997</v>
      </c>
      <c r="H70" s="58">
        <v>7.3890000000000002</v>
      </c>
      <c r="I70" s="58">
        <v>8.3949999999999996</v>
      </c>
      <c r="J70" s="58">
        <v>9.3390000000000004</v>
      </c>
      <c r="K70" s="58">
        <v>11.247999999999999</v>
      </c>
    </row>
    <row r="71" spans="1:11" ht="12" customHeight="1">
      <c r="A71" s="46">
        <v>66</v>
      </c>
      <c r="B71" s="47" t="s">
        <v>232</v>
      </c>
      <c r="C71" s="48"/>
      <c r="D71" s="49" t="s">
        <v>233</v>
      </c>
      <c r="E71" s="58">
        <v>0</v>
      </c>
      <c r="F71" s="58">
        <v>0</v>
      </c>
      <c r="G71" s="58">
        <v>0</v>
      </c>
      <c r="H71" s="58">
        <v>0</v>
      </c>
      <c r="I71" s="58">
        <v>0</v>
      </c>
      <c r="J71" s="58">
        <v>0</v>
      </c>
      <c r="K71" s="58">
        <v>0</v>
      </c>
    </row>
    <row r="72" spans="1:11" ht="12" customHeight="1">
      <c r="A72" s="46">
        <v>67</v>
      </c>
      <c r="B72" s="47" t="s">
        <v>234</v>
      </c>
      <c r="C72" s="48"/>
      <c r="D72" s="49" t="s">
        <v>235</v>
      </c>
      <c r="E72" s="58">
        <v>0</v>
      </c>
      <c r="F72" s="58">
        <v>0</v>
      </c>
      <c r="G72" s="58">
        <v>0</v>
      </c>
      <c r="H72" s="58">
        <v>0</v>
      </c>
      <c r="I72" s="58">
        <v>0</v>
      </c>
      <c r="J72" s="58">
        <v>0</v>
      </c>
      <c r="K72" s="58">
        <v>0</v>
      </c>
    </row>
    <row r="73" spans="1:11" ht="12" customHeight="1">
      <c r="A73" s="46">
        <v>68</v>
      </c>
      <c r="B73" s="47" t="s">
        <v>236</v>
      </c>
      <c r="C73" s="48"/>
      <c r="D73" s="49" t="s">
        <v>237</v>
      </c>
      <c r="E73" s="58">
        <f t="shared" ref="E73:K73" si="20">SUM(E74:E75)</f>
        <v>0</v>
      </c>
      <c r="F73" s="58">
        <f t="shared" si="20"/>
        <v>0</v>
      </c>
      <c r="G73" s="58">
        <f t="shared" si="20"/>
        <v>0</v>
      </c>
      <c r="H73" s="58">
        <f t="shared" si="20"/>
        <v>0</v>
      </c>
      <c r="I73" s="58">
        <f t="shared" si="20"/>
        <v>0</v>
      </c>
      <c r="J73" s="58">
        <f t="shared" si="20"/>
        <v>0</v>
      </c>
      <c r="K73" s="58">
        <f t="shared" si="20"/>
        <v>0</v>
      </c>
    </row>
    <row r="74" spans="1:11" ht="17.100000000000001" customHeight="1">
      <c r="A74" s="46">
        <v>69</v>
      </c>
      <c r="B74" s="47" t="s">
        <v>238</v>
      </c>
      <c r="C74" s="48"/>
      <c r="D74" s="49" t="s">
        <v>239</v>
      </c>
      <c r="E74" s="58">
        <v>0</v>
      </c>
      <c r="F74" s="58">
        <v>0</v>
      </c>
      <c r="G74" s="58">
        <v>0</v>
      </c>
      <c r="H74" s="58">
        <v>0</v>
      </c>
      <c r="I74" s="58">
        <v>0</v>
      </c>
      <c r="J74" s="58">
        <v>0</v>
      </c>
      <c r="K74" s="58">
        <v>0</v>
      </c>
    </row>
    <row r="75" spans="1:11" ht="12" customHeight="1">
      <c r="A75" s="46">
        <v>70</v>
      </c>
      <c r="B75" s="47" t="s">
        <v>240</v>
      </c>
      <c r="C75" s="48"/>
      <c r="D75" s="49" t="s">
        <v>241</v>
      </c>
      <c r="E75" s="58">
        <v>0</v>
      </c>
      <c r="F75" s="58">
        <v>0</v>
      </c>
      <c r="G75" s="58">
        <v>0</v>
      </c>
      <c r="H75" s="58">
        <v>0</v>
      </c>
      <c r="I75" s="58">
        <v>0</v>
      </c>
      <c r="J75" s="58">
        <v>0</v>
      </c>
      <c r="K75" s="58">
        <v>0</v>
      </c>
    </row>
    <row r="76" spans="1:11" ht="12" customHeight="1">
      <c r="A76" s="46">
        <v>71</v>
      </c>
      <c r="B76" s="47" t="s">
        <v>121</v>
      </c>
      <c r="C76" s="48"/>
      <c r="D76" s="49" t="s">
        <v>242</v>
      </c>
      <c r="E76" s="58">
        <f t="shared" ref="E76:K76" si="21">SUM(E77:E80)</f>
        <v>0</v>
      </c>
      <c r="F76" s="58">
        <f t="shared" si="21"/>
        <v>0</v>
      </c>
      <c r="G76" s="58">
        <f t="shared" si="21"/>
        <v>0</v>
      </c>
      <c r="H76" s="58">
        <f t="shared" si="21"/>
        <v>0</v>
      </c>
      <c r="I76" s="58">
        <f t="shared" si="21"/>
        <v>0</v>
      </c>
      <c r="J76" s="58">
        <f t="shared" si="21"/>
        <v>0</v>
      </c>
      <c r="K76" s="58">
        <f t="shared" si="21"/>
        <v>0</v>
      </c>
    </row>
    <row r="77" spans="1:11" ht="12" customHeight="1">
      <c r="A77" s="46">
        <v>72</v>
      </c>
      <c r="B77" s="47">
        <v>77</v>
      </c>
      <c r="C77" s="48"/>
      <c r="D77" s="49" t="s">
        <v>243</v>
      </c>
      <c r="E77" s="58">
        <v>0</v>
      </c>
      <c r="F77" s="58">
        <v>0</v>
      </c>
      <c r="G77" s="58">
        <v>0</v>
      </c>
      <c r="H77" s="58">
        <v>0</v>
      </c>
      <c r="I77" s="58">
        <v>0</v>
      </c>
      <c r="J77" s="58">
        <v>0</v>
      </c>
      <c r="K77" s="58">
        <v>0</v>
      </c>
    </row>
    <row r="78" spans="1:11" ht="12" customHeight="1">
      <c r="A78" s="46">
        <v>73</v>
      </c>
      <c r="B78" s="47">
        <v>78</v>
      </c>
      <c r="C78" s="48"/>
      <c r="D78" s="49" t="s">
        <v>244</v>
      </c>
      <c r="E78" s="58">
        <v>0</v>
      </c>
      <c r="F78" s="58">
        <v>0</v>
      </c>
      <c r="G78" s="58">
        <v>0</v>
      </c>
      <c r="H78" s="58">
        <v>0</v>
      </c>
      <c r="I78" s="58">
        <v>0</v>
      </c>
      <c r="J78" s="58">
        <v>0</v>
      </c>
      <c r="K78" s="58">
        <v>0</v>
      </c>
    </row>
    <row r="79" spans="1:11" ht="12" customHeight="1">
      <c r="A79" s="46">
        <v>74</v>
      </c>
      <c r="B79" s="47" t="s">
        <v>245</v>
      </c>
      <c r="C79" s="48"/>
      <c r="D79" s="49" t="s">
        <v>246</v>
      </c>
      <c r="E79" s="58">
        <v>0</v>
      </c>
      <c r="F79" s="58">
        <v>0</v>
      </c>
      <c r="G79" s="58">
        <v>0</v>
      </c>
      <c r="H79" s="58">
        <v>0</v>
      </c>
      <c r="I79" s="58">
        <v>0</v>
      </c>
      <c r="J79" s="58">
        <v>0</v>
      </c>
      <c r="K79" s="58">
        <v>0</v>
      </c>
    </row>
    <row r="80" spans="1:11" ht="17.100000000000001" customHeight="1">
      <c r="A80" s="46">
        <v>75</v>
      </c>
      <c r="B80" s="47" t="s">
        <v>247</v>
      </c>
      <c r="C80" s="48"/>
      <c r="D80" s="50" t="s">
        <v>248</v>
      </c>
      <c r="E80" s="58">
        <v>0</v>
      </c>
      <c r="F80" s="58">
        <v>0</v>
      </c>
      <c r="G80" s="58">
        <v>0</v>
      </c>
      <c r="H80" s="58">
        <v>0</v>
      </c>
      <c r="I80" s="58">
        <v>0</v>
      </c>
      <c r="J80" s="58">
        <v>0</v>
      </c>
      <c r="K80" s="58">
        <v>0</v>
      </c>
    </row>
    <row r="81" spans="1:11" ht="12" customHeight="1">
      <c r="A81" s="46">
        <v>76</v>
      </c>
      <c r="B81" s="47" t="s">
        <v>249</v>
      </c>
      <c r="C81" s="48"/>
      <c r="D81" s="50" t="s">
        <v>250</v>
      </c>
      <c r="E81" s="58">
        <f t="shared" ref="E81:K81" si="22">E82+E83+E84</f>
        <v>0</v>
      </c>
      <c r="F81" s="58">
        <f t="shared" si="22"/>
        <v>0</v>
      </c>
      <c r="G81" s="58">
        <f t="shared" si="22"/>
        <v>0</v>
      </c>
      <c r="H81" s="58">
        <f t="shared" si="22"/>
        <v>0</v>
      </c>
      <c r="I81" s="58">
        <f t="shared" si="22"/>
        <v>0</v>
      </c>
      <c r="J81" s="58">
        <f t="shared" si="22"/>
        <v>0</v>
      </c>
      <c r="K81" s="58">
        <f t="shared" si="22"/>
        <v>0</v>
      </c>
    </row>
    <row r="82" spans="1:11" ht="17.100000000000001" customHeight="1">
      <c r="A82" s="46">
        <v>77</v>
      </c>
      <c r="B82" s="47" t="s">
        <v>122</v>
      </c>
      <c r="C82" s="48"/>
      <c r="D82" s="49" t="s">
        <v>251</v>
      </c>
      <c r="E82" s="58">
        <v>0</v>
      </c>
      <c r="F82" s="58">
        <v>0</v>
      </c>
      <c r="G82" s="58">
        <v>0</v>
      </c>
      <c r="H82" s="58">
        <v>0</v>
      </c>
      <c r="I82" s="58">
        <v>0</v>
      </c>
      <c r="J82" s="58">
        <v>0</v>
      </c>
      <c r="K82" s="58">
        <v>0</v>
      </c>
    </row>
    <row r="83" spans="1:11" ht="17.100000000000001" customHeight="1">
      <c r="A83" s="46">
        <v>78</v>
      </c>
      <c r="B83" s="47" t="s">
        <v>123</v>
      </c>
      <c r="C83" s="48"/>
      <c r="D83" s="49" t="s">
        <v>252</v>
      </c>
      <c r="E83" s="58">
        <v>0</v>
      </c>
      <c r="F83" s="58">
        <v>0</v>
      </c>
      <c r="G83" s="58">
        <v>0</v>
      </c>
      <c r="H83" s="58">
        <v>0</v>
      </c>
      <c r="I83" s="58">
        <v>0</v>
      </c>
      <c r="J83" s="58">
        <v>0</v>
      </c>
      <c r="K83" s="58">
        <v>0</v>
      </c>
    </row>
    <row r="84" spans="1:11" ht="17.100000000000001" customHeight="1">
      <c r="A84" s="46">
        <v>79</v>
      </c>
      <c r="B84" s="47" t="s">
        <v>253</v>
      </c>
      <c r="C84" s="48"/>
      <c r="D84" s="49" t="s">
        <v>254</v>
      </c>
      <c r="E84" s="58">
        <f t="shared" ref="E84:K84" si="23">E85+E86</f>
        <v>0</v>
      </c>
      <c r="F84" s="58">
        <f t="shared" si="23"/>
        <v>0</v>
      </c>
      <c r="G84" s="58">
        <f t="shared" si="23"/>
        <v>0</v>
      </c>
      <c r="H84" s="58">
        <f t="shared" si="23"/>
        <v>0</v>
      </c>
      <c r="I84" s="58">
        <f t="shared" si="23"/>
        <v>0</v>
      </c>
      <c r="J84" s="58">
        <f t="shared" si="23"/>
        <v>0</v>
      </c>
      <c r="K84" s="58">
        <f t="shared" si="23"/>
        <v>0</v>
      </c>
    </row>
    <row r="85" spans="1:11" ht="12" customHeight="1">
      <c r="A85" s="46">
        <v>80</v>
      </c>
      <c r="B85" s="47" t="s">
        <v>255</v>
      </c>
      <c r="C85" s="48"/>
      <c r="D85" s="49" t="s">
        <v>256</v>
      </c>
      <c r="E85" s="58">
        <v>0</v>
      </c>
      <c r="F85" s="58">
        <v>0</v>
      </c>
      <c r="G85" s="58">
        <v>0</v>
      </c>
      <c r="H85" s="58">
        <v>0</v>
      </c>
      <c r="I85" s="58">
        <v>0</v>
      </c>
      <c r="J85" s="58">
        <v>0</v>
      </c>
      <c r="K85" s="58">
        <v>0</v>
      </c>
    </row>
    <row r="86" spans="1:11" ht="12" customHeight="1">
      <c r="A86" s="46">
        <v>81</v>
      </c>
      <c r="B86" s="47" t="s">
        <v>257</v>
      </c>
      <c r="C86" s="48"/>
      <c r="D86" s="49" t="s">
        <v>258</v>
      </c>
      <c r="E86" s="58">
        <v>0</v>
      </c>
      <c r="F86" s="58">
        <v>0</v>
      </c>
      <c r="G86" s="58">
        <v>0</v>
      </c>
      <c r="H86" s="58">
        <v>0</v>
      </c>
      <c r="I86" s="58">
        <v>0</v>
      </c>
      <c r="J86" s="58">
        <v>0</v>
      </c>
      <c r="K86" s="58">
        <v>0</v>
      </c>
    </row>
    <row r="87" spans="1:11" ht="12" customHeight="1">
      <c r="A87" s="46">
        <v>82</v>
      </c>
      <c r="B87" s="47" t="s">
        <v>259</v>
      </c>
      <c r="C87" s="48"/>
      <c r="D87" s="50" t="s">
        <v>56</v>
      </c>
      <c r="E87" s="58">
        <f t="shared" ref="E87:K87" si="24">E88+E91+E95</f>
        <v>1.78</v>
      </c>
      <c r="F87" s="58">
        <f t="shared" si="24"/>
        <v>1.643</v>
      </c>
      <c r="G87" s="58">
        <f t="shared" si="24"/>
        <v>1.6479999999999999</v>
      </c>
      <c r="H87" s="58">
        <f t="shared" si="24"/>
        <v>1.653</v>
      </c>
      <c r="I87" s="58">
        <f t="shared" si="24"/>
        <v>1.7989999999999999</v>
      </c>
      <c r="J87" s="58">
        <f t="shared" si="24"/>
        <v>1.8240000000000001</v>
      </c>
      <c r="K87" s="58">
        <f t="shared" si="24"/>
        <v>1.9610000000000001</v>
      </c>
    </row>
    <row r="88" spans="1:11" ht="12" customHeight="1">
      <c r="A88" s="46">
        <v>83</v>
      </c>
      <c r="B88" s="47" t="s">
        <v>260</v>
      </c>
      <c r="C88" s="48"/>
      <c r="D88" s="49" t="s">
        <v>261</v>
      </c>
      <c r="E88" s="58">
        <f t="shared" ref="E88:K88" si="25">SUM(E89:E90)</f>
        <v>1.78</v>
      </c>
      <c r="F88" s="58">
        <f t="shared" si="25"/>
        <v>1.643</v>
      </c>
      <c r="G88" s="58">
        <f t="shared" si="25"/>
        <v>1.6479999999999999</v>
      </c>
      <c r="H88" s="58">
        <f t="shared" si="25"/>
        <v>1.653</v>
      </c>
      <c r="I88" s="58">
        <f t="shared" si="25"/>
        <v>1.7989999999999999</v>
      </c>
      <c r="J88" s="58">
        <f t="shared" si="25"/>
        <v>1.8240000000000001</v>
      </c>
      <c r="K88" s="58">
        <f t="shared" si="25"/>
        <v>1.9610000000000001</v>
      </c>
    </row>
    <row r="89" spans="1:11" ht="17.100000000000001" customHeight="1">
      <c r="A89" s="46">
        <v>84</v>
      </c>
      <c r="B89" s="47" t="s">
        <v>262</v>
      </c>
      <c r="C89" s="48"/>
      <c r="D89" s="49" t="s">
        <v>263</v>
      </c>
      <c r="E89" s="58">
        <v>1.78</v>
      </c>
      <c r="F89" s="58">
        <v>1.643</v>
      </c>
      <c r="G89" s="58">
        <v>1.6479999999999999</v>
      </c>
      <c r="H89" s="58">
        <v>1.653</v>
      </c>
      <c r="I89" s="58">
        <v>1.7989999999999999</v>
      </c>
      <c r="J89" s="58">
        <v>1.8240000000000001</v>
      </c>
      <c r="K89" s="58">
        <v>1.9610000000000001</v>
      </c>
    </row>
    <row r="90" spans="1:11" ht="16.5" customHeight="1">
      <c r="A90" s="46">
        <v>85</v>
      </c>
      <c r="B90" s="47">
        <v>93</v>
      </c>
      <c r="C90" s="48"/>
      <c r="D90" s="49" t="s">
        <v>264</v>
      </c>
      <c r="E90" s="58">
        <v>0</v>
      </c>
      <c r="F90" s="58">
        <v>0</v>
      </c>
      <c r="G90" s="58">
        <v>0</v>
      </c>
      <c r="H90" s="58">
        <v>0</v>
      </c>
      <c r="I90" s="58">
        <v>0</v>
      </c>
      <c r="J90" s="58">
        <v>0</v>
      </c>
      <c r="K90" s="58">
        <v>0</v>
      </c>
    </row>
    <row r="91" spans="1:11" ht="16.5" customHeight="1">
      <c r="A91" s="46">
        <v>86</v>
      </c>
      <c r="B91" s="47" t="s">
        <v>265</v>
      </c>
      <c r="C91" s="48"/>
      <c r="D91" s="51" t="s">
        <v>266</v>
      </c>
      <c r="E91" s="58">
        <f t="shared" ref="E91:K91" si="26">SUM(E92:E94)</f>
        <v>0</v>
      </c>
      <c r="F91" s="58">
        <f t="shared" si="26"/>
        <v>0</v>
      </c>
      <c r="G91" s="58">
        <f t="shared" si="26"/>
        <v>0</v>
      </c>
      <c r="H91" s="58">
        <f t="shared" si="26"/>
        <v>0</v>
      </c>
      <c r="I91" s="58">
        <f t="shared" si="26"/>
        <v>0</v>
      </c>
      <c r="J91" s="58">
        <f t="shared" si="26"/>
        <v>0</v>
      </c>
      <c r="K91" s="58">
        <f t="shared" si="26"/>
        <v>0</v>
      </c>
    </row>
    <row r="92" spans="1:11" ht="16.5" customHeight="1">
      <c r="A92" s="46">
        <v>87</v>
      </c>
      <c r="B92" s="47" t="s">
        <v>267</v>
      </c>
      <c r="C92" s="48"/>
      <c r="D92" s="49" t="s">
        <v>268</v>
      </c>
      <c r="E92" s="58">
        <v>0</v>
      </c>
      <c r="F92" s="58">
        <v>0</v>
      </c>
      <c r="G92" s="58">
        <v>0</v>
      </c>
      <c r="H92" s="58">
        <v>0</v>
      </c>
      <c r="I92" s="58">
        <v>0</v>
      </c>
      <c r="J92" s="58">
        <v>0</v>
      </c>
      <c r="K92" s="58">
        <v>0</v>
      </c>
    </row>
    <row r="93" spans="1:11" ht="16.5" customHeight="1">
      <c r="A93" s="46">
        <v>88</v>
      </c>
      <c r="B93" s="47" t="s">
        <v>269</v>
      </c>
      <c r="C93" s="48"/>
      <c r="D93" s="49" t="s">
        <v>270</v>
      </c>
      <c r="E93" s="58">
        <v>0</v>
      </c>
      <c r="F93" s="58">
        <v>0</v>
      </c>
      <c r="G93" s="58">
        <v>0</v>
      </c>
      <c r="H93" s="58">
        <v>0</v>
      </c>
      <c r="I93" s="58">
        <v>0</v>
      </c>
      <c r="J93" s="58">
        <v>0</v>
      </c>
      <c r="K93" s="58">
        <v>0</v>
      </c>
    </row>
    <row r="94" spans="1:11" ht="17.100000000000001" customHeight="1">
      <c r="A94" s="46">
        <v>89</v>
      </c>
      <c r="B94" s="47" t="s">
        <v>271</v>
      </c>
      <c r="C94" s="48"/>
      <c r="D94" s="49" t="s">
        <v>272</v>
      </c>
      <c r="E94" s="58">
        <v>0</v>
      </c>
      <c r="F94" s="58">
        <v>0</v>
      </c>
      <c r="G94" s="58">
        <v>0</v>
      </c>
      <c r="H94" s="58">
        <v>0</v>
      </c>
      <c r="I94" s="58">
        <v>0</v>
      </c>
      <c r="J94" s="58">
        <v>0</v>
      </c>
      <c r="K94" s="58">
        <v>0</v>
      </c>
    </row>
    <row r="95" spans="1:11" ht="12" customHeight="1">
      <c r="A95" s="46">
        <v>90</v>
      </c>
      <c r="B95" s="47" t="s">
        <v>273</v>
      </c>
      <c r="C95" s="48"/>
      <c r="D95" s="49" t="s">
        <v>274</v>
      </c>
      <c r="E95" s="58">
        <v>0</v>
      </c>
      <c r="F95" s="58">
        <v>0</v>
      </c>
      <c r="G95" s="58">
        <v>0</v>
      </c>
      <c r="H95" s="58">
        <v>0</v>
      </c>
      <c r="I95" s="58">
        <v>0</v>
      </c>
      <c r="J95" s="58">
        <v>0</v>
      </c>
      <c r="K95" s="58">
        <v>0</v>
      </c>
    </row>
    <row r="96" spans="1:11" ht="17.100000000000001" customHeight="1">
      <c r="A96" s="46">
        <v>91</v>
      </c>
      <c r="B96" s="47" t="s">
        <v>275</v>
      </c>
      <c r="C96" s="48"/>
      <c r="D96" s="54" t="s">
        <v>316</v>
      </c>
      <c r="E96" s="58">
        <f t="shared" ref="E96:K96" si="27">E6+E10+E43</f>
        <v>69</v>
      </c>
      <c r="F96" s="58">
        <f t="shared" si="27"/>
        <v>66.682999999999993</v>
      </c>
      <c r="G96" s="58">
        <f t="shared" si="27"/>
        <v>69.388999999999996</v>
      </c>
      <c r="H96" s="58">
        <f t="shared" si="27"/>
        <v>70.143000000000001</v>
      </c>
      <c r="I96" s="58">
        <f t="shared" si="27"/>
        <v>70.866</v>
      </c>
      <c r="J96" s="58">
        <f t="shared" si="27"/>
        <v>72.705000000000013</v>
      </c>
      <c r="K96" s="58">
        <f t="shared" si="27"/>
        <v>75.387</v>
      </c>
    </row>
    <row r="97" spans="1:11" ht="20.100000000000001" customHeight="1">
      <c r="A97"/>
      <c r="B97"/>
      <c r="C97"/>
      <c r="D97" s="54" t="s">
        <v>276</v>
      </c>
      <c r="E97" s="59">
        <v>177.70099999999999</v>
      </c>
      <c r="F97" s="59">
        <v>180.21299999999999</v>
      </c>
      <c r="G97" s="59">
        <v>189.91</v>
      </c>
      <c r="H97" s="59">
        <v>194.03399999999999</v>
      </c>
      <c r="I97" s="59">
        <v>197.005</v>
      </c>
      <c r="J97" s="59">
        <v>203.08099999999999</v>
      </c>
      <c r="K97" s="59">
        <v>211.61600000000001</v>
      </c>
    </row>
    <row r="98" spans="1:11" ht="12" customHeight="1">
      <c r="A98"/>
      <c r="B98"/>
      <c r="C98"/>
      <c r="D98" s="54" t="s">
        <v>277</v>
      </c>
      <c r="E98" s="59">
        <v>17.079000000000001</v>
      </c>
      <c r="F98" s="59">
        <v>19.431000000000001</v>
      </c>
      <c r="G98" s="59">
        <v>22.731000000000002</v>
      </c>
      <c r="H98" s="59">
        <v>21.952000000000002</v>
      </c>
      <c r="I98" s="59">
        <v>22.466000000000001</v>
      </c>
      <c r="J98" s="59">
        <v>23.622</v>
      </c>
      <c r="K98" s="59">
        <v>23.984000000000002</v>
      </c>
    </row>
    <row r="99" spans="1:11" ht="12" customHeight="1">
      <c r="D99" s="54" t="s">
        <v>279</v>
      </c>
      <c r="E99" s="59">
        <f t="shared" ref="E99:J99" si="28">SUM(E96:E98)</f>
        <v>263.77999999999997</v>
      </c>
      <c r="F99" s="59">
        <f t="shared" si="28"/>
        <v>266.327</v>
      </c>
      <c r="G99" s="59">
        <f t="shared" si="28"/>
        <v>282.02999999999997</v>
      </c>
      <c r="H99" s="59">
        <f t="shared" si="28"/>
        <v>286.12900000000002</v>
      </c>
      <c r="I99" s="59">
        <f t="shared" si="28"/>
        <v>290.33699999999999</v>
      </c>
      <c r="J99" s="59">
        <f t="shared" si="28"/>
        <v>299.40800000000002</v>
      </c>
      <c r="K99" s="59">
        <f>SUM(K96:K98)</f>
        <v>310.98700000000002</v>
      </c>
    </row>
    <row r="100" spans="1:11" ht="12" customHeight="1">
      <c r="E100" s="13"/>
      <c r="F100" s="13"/>
    </row>
    <row r="101" spans="1:11" ht="12" customHeight="1">
      <c r="E101" s="13"/>
      <c r="F101" s="13"/>
    </row>
    <row r="102" spans="1:11" ht="12" customHeight="1">
      <c r="E102" s="13"/>
      <c r="F102" s="13"/>
    </row>
    <row r="103" spans="1:11" ht="11.1" customHeight="1">
      <c r="E103" s="13"/>
      <c r="F103" s="13"/>
    </row>
    <row r="104" spans="1:11" ht="11.1" customHeight="1">
      <c r="E104" s="52"/>
      <c r="F104" s="52"/>
    </row>
    <row r="105" spans="1:11" ht="12.75">
      <c r="E105" s="53"/>
      <c r="F105" s="53"/>
    </row>
    <row r="106" spans="1:11">
      <c r="E106" s="13"/>
      <c r="F106" s="13"/>
    </row>
    <row r="107" spans="1:11">
      <c r="E107" s="13"/>
      <c r="F107" s="13"/>
    </row>
    <row r="108" spans="1:11">
      <c r="E108" s="13"/>
      <c r="F108" s="13"/>
    </row>
    <row r="109" spans="1:11">
      <c r="E109" s="13"/>
      <c r="F109" s="13"/>
    </row>
    <row r="110" spans="1:11">
      <c r="E110" s="13"/>
      <c r="F110" s="13"/>
    </row>
    <row r="111" spans="1:11">
      <c r="E111" s="13"/>
      <c r="F111" s="13"/>
    </row>
    <row r="112" spans="1:11">
      <c r="E112" s="13"/>
      <c r="F112" s="13"/>
    </row>
    <row r="113" spans="5:6">
      <c r="E113" s="13"/>
      <c r="F113" s="13"/>
    </row>
    <row r="114" spans="5:6">
      <c r="E114" s="13"/>
      <c r="F114" s="13"/>
    </row>
    <row r="115" spans="5:6">
      <c r="E115" s="13"/>
      <c r="F115" s="13"/>
    </row>
    <row r="116" spans="5:6">
      <c r="E116" s="13"/>
      <c r="F116" s="13"/>
    </row>
    <row r="117" spans="5:6">
      <c r="E117" s="13"/>
      <c r="F117" s="13"/>
    </row>
    <row r="118" spans="5:6">
      <c r="E118" s="13"/>
      <c r="F118" s="13"/>
    </row>
    <row r="119" spans="5:6">
      <c r="E119" s="13"/>
      <c r="F119" s="13"/>
    </row>
    <row r="120" spans="5:6">
      <c r="E120" s="13"/>
      <c r="F120" s="13"/>
    </row>
    <row r="121" spans="5:6">
      <c r="E121" s="13"/>
      <c r="F121" s="13"/>
    </row>
    <row r="122" spans="5:6">
      <c r="E122" s="13"/>
      <c r="F122" s="13"/>
    </row>
    <row r="123" spans="5:6">
      <c r="E123" s="13"/>
      <c r="F123" s="13"/>
    </row>
    <row r="124" spans="5:6">
      <c r="E124" s="13"/>
      <c r="F124" s="13"/>
    </row>
    <row r="125" spans="5:6">
      <c r="E125" s="13"/>
      <c r="F125" s="13"/>
    </row>
    <row r="126" spans="5:6">
      <c r="E126" s="13"/>
      <c r="F126" s="13"/>
    </row>
    <row r="127" spans="5:6">
      <c r="E127" s="13"/>
      <c r="F127" s="13"/>
    </row>
    <row r="128" spans="5:6">
      <c r="E128" s="13"/>
      <c r="F128" s="13"/>
    </row>
    <row r="129" spans="5:6">
      <c r="E129" s="13"/>
      <c r="F129" s="13"/>
    </row>
    <row r="130" spans="5:6">
      <c r="E130" s="13"/>
      <c r="F130" s="13"/>
    </row>
    <row r="131" spans="5:6">
      <c r="E131" s="13"/>
      <c r="F131" s="13"/>
    </row>
    <row r="132" spans="5:6">
      <c r="E132" s="13"/>
      <c r="F132" s="13"/>
    </row>
    <row r="133" spans="5:6">
      <c r="E133" s="13"/>
      <c r="F133" s="13"/>
    </row>
    <row r="134" spans="5:6">
      <c r="E134" s="13"/>
      <c r="F134" s="13"/>
    </row>
    <row r="135" spans="5:6">
      <c r="E135" s="13"/>
      <c r="F135" s="13"/>
    </row>
    <row r="136" spans="5:6">
      <c r="E136" s="13"/>
      <c r="F136" s="13"/>
    </row>
    <row r="137" spans="5:6">
      <c r="E137" s="13"/>
      <c r="F137" s="13"/>
    </row>
    <row r="138" spans="5:6">
      <c r="E138" s="13"/>
      <c r="F138" s="13"/>
    </row>
    <row r="139" spans="5:6">
      <c r="E139" s="13"/>
      <c r="F139" s="13"/>
    </row>
    <row r="140" spans="5:6">
      <c r="E140" s="13"/>
      <c r="F140" s="13"/>
    </row>
    <row r="141" spans="5:6">
      <c r="E141" s="13"/>
      <c r="F141" s="13"/>
    </row>
    <row r="142" spans="5:6">
      <c r="E142" s="13"/>
      <c r="F142" s="13"/>
    </row>
    <row r="143" spans="5:6">
      <c r="E143" s="13"/>
      <c r="F143" s="13"/>
    </row>
    <row r="144" spans="5:6">
      <c r="E144" s="13"/>
      <c r="F144" s="13"/>
    </row>
    <row r="145" spans="5:6">
      <c r="E145" s="13"/>
      <c r="F145" s="13"/>
    </row>
    <row r="146" spans="5:6">
      <c r="E146" s="13"/>
      <c r="F146" s="13"/>
    </row>
    <row r="147" spans="5:6">
      <c r="E147" s="13"/>
      <c r="F147" s="13"/>
    </row>
    <row r="148" spans="5:6">
      <c r="E148" s="13"/>
      <c r="F148" s="13"/>
    </row>
    <row r="149" spans="5:6">
      <c r="E149" s="13"/>
      <c r="F149" s="13"/>
    </row>
    <row r="150" spans="5:6">
      <c r="E150" s="13"/>
      <c r="F150" s="13"/>
    </row>
    <row r="151" spans="5:6">
      <c r="E151" s="13"/>
      <c r="F151" s="13"/>
    </row>
    <row r="152" spans="5:6">
      <c r="E152" s="13"/>
      <c r="F152" s="13"/>
    </row>
    <row r="153" spans="5:6">
      <c r="E153" s="13"/>
      <c r="F153" s="13"/>
    </row>
    <row r="154" spans="5:6">
      <c r="E154" s="13"/>
      <c r="F154" s="13"/>
    </row>
  </sheetData>
  <phoneticPr fontId="6" type="noConversion"/>
  <conditionalFormatting sqref="E104:F104">
    <cfRule type="cellIs" dxfId="39" priority="5" stopIfTrue="1" operator="lessThan">
      <formula>0</formula>
    </cfRule>
  </conditionalFormatting>
  <conditionalFormatting sqref="E6:H106">
    <cfRule type="cellIs" dxfId="38" priority="4" operator="lessThan">
      <formula>0</formula>
    </cfRule>
  </conditionalFormatting>
  <conditionalFormatting sqref="I6:I106">
    <cfRule type="cellIs" dxfId="37" priority="3" operator="lessThan">
      <formula>0</formula>
    </cfRule>
  </conditionalFormatting>
  <conditionalFormatting sqref="J6:J106">
    <cfRule type="cellIs" dxfId="36" priority="2" operator="lessThan">
      <formula>0</formula>
    </cfRule>
  </conditionalFormatting>
  <conditionalFormatting sqref="K6:K106">
    <cfRule type="cellIs" dxfId="35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2017, korrigiert am 6. März 2018</oddFooter>
  </headerFooter>
  <rowBreaks count="1" manualBreakCount="1">
    <brk id="55" max="1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2"/>
  <dimension ref="A1:K154"/>
  <sheetViews>
    <sheetView showGridLines="0" zoomScaleNormal="100" workbookViewId="0">
      <pane xSplit="4" ySplit="5" topLeftCell="E6" activePane="bottomRight" state="frozen"/>
      <selection activeCell="K6" sqref="K6:K144"/>
      <selection pane="topRight" activeCell="K6" sqref="K6:K144"/>
      <selection pane="bottomLeft" activeCell="K6" sqref="K6:K144"/>
      <selection pane="bottomRight"/>
    </sheetView>
  </sheetViews>
  <sheetFormatPr baseColWidth="10" defaultColWidth="8.7109375" defaultRowHeight="11.25"/>
  <cols>
    <col min="1" max="1" width="4.7109375" style="10" customWidth="1"/>
    <col min="2" max="2" width="6.28515625" style="10" customWidth="1"/>
    <col min="3" max="3" width="1.7109375" style="12" customWidth="1"/>
    <col min="4" max="4" width="40.28515625" style="10" customWidth="1"/>
    <col min="5" max="6" width="8.7109375" style="10" customWidth="1"/>
    <col min="7" max="16384" width="8.7109375" style="10"/>
  </cols>
  <sheetData>
    <row r="1" spans="1:11">
      <c r="A1" s="43"/>
    </row>
    <row r="2" spans="1:11" ht="12" customHeight="1">
      <c r="A2" s="55" t="s">
        <v>127</v>
      </c>
      <c r="B2" s="9"/>
      <c r="C2" s="9"/>
      <c r="D2" s="9"/>
    </row>
    <row r="3" spans="1:11" ht="20.100000000000001" customHeight="1">
      <c r="A3" s="44" t="s">
        <v>57</v>
      </c>
      <c r="B3" s="9"/>
      <c r="C3" s="9"/>
      <c r="D3" s="9"/>
    </row>
    <row r="4" spans="1:11" ht="18" customHeight="1">
      <c r="A4" s="14" t="s">
        <v>55</v>
      </c>
      <c r="B4" s="14"/>
      <c r="C4" s="14"/>
      <c r="D4" s="14"/>
    </row>
    <row r="5" spans="1:11" ht="18" customHeight="1">
      <c r="A5" s="41" t="s">
        <v>102</v>
      </c>
      <c r="B5" s="45" t="s">
        <v>131</v>
      </c>
      <c r="C5" s="15"/>
      <c r="D5" s="16" t="s">
        <v>20</v>
      </c>
      <c r="E5" s="11">
        <v>2009</v>
      </c>
      <c r="F5" s="11">
        <v>2010</v>
      </c>
      <c r="G5" s="11">
        <v>2011</v>
      </c>
      <c r="H5" s="11">
        <v>2012</v>
      </c>
      <c r="I5" s="11">
        <v>2013</v>
      </c>
      <c r="J5" s="11">
        <v>2014</v>
      </c>
      <c r="K5" s="11">
        <v>2015</v>
      </c>
    </row>
    <row r="6" spans="1:11" ht="24.95" customHeight="1">
      <c r="A6" s="46">
        <v>1</v>
      </c>
      <c r="B6" s="47" t="s">
        <v>103</v>
      </c>
      <c r="C6" s="48"/>
      <c r="D6" s="49" t="s">
        <v>132</v>
      </c>
      <c r="E6" s="58">
        <f t="shared" ref="E6:K6" si="0">E7+E8+E9</f>
        <v>0.67600000000000005</v>
      </c>
      <c r="F6" s="58">
        <f t="shared" si="0"/>
        <v>0.68099999999999994</v>
      </c>
      <c r="G6" s="58">
        <f t="shared" si="0"/>
        <v>0.68899999999999995</v>
      </c>
      <c r="H6" s="58">
        <f t="shared" si="0"/>
        <v>0.69600000000000006</v>
      </c>
      <c r="I6" s="58">
        <f t="shared" si="0"/>
        <v>0.70400000000000007</v>
      </c>
      <c r="J6" s="58">
        <f t="shared" si="0"/>
        <v>0.70299999999999996</v>
      </c>
      <c r="K6" s="58">
        <f t="shared" si="0"/>
        <v>0.71299999999999997</v>
      </c>
    </row>
    <row r="7" spans="1:11" ht="12" customHeight="1">
      <c r="A7" s="46">
        <v>2</v>
      </c>
      <c r="B7" s="47" t="s">
        <v>104</v>
      </c>
      <c r="C7" s="48"/>
      <c r="D7" s="49" t="s">
        <v>133</v>
      </c>
      <c r="E7" s="58">
        <v>0.60799999999999998</v>
      </c>
      <c r="F7" s="58">
        <v>0.61299999999999999</v>
      </c>
      <c r="G7" s="58">
        <v>0.62</v>
      </c>
      <c r="H7" s="58">
        <v>0.626</v>
      </c>
      <c r="I7" s="58">
        <v>0.63400000000000001</v>
      </c>
      <c r="J7" s="58">
        <v>0.63300000000000001</v>
      </c>
      <c r="K7" s="58">
        <v>0.64200000000000002</v>
      </c>
    </row>
    <row r="8" spans="1:11" ht="12" customHeight="1">
      <c r="A8" s="46">
        <v>3</v>
      </c>
      <c r="B8" s="47" t="s">
        <v>105</v>
      </c>
      <c r="C8" s="48"/>
      <c r="D8" s="49" t="s">
        <v>134</v>
      </c>
      <c r="E8" s="58">
        <v>6.0999999999999999E-2</v>
      </c>
      <c r="F8" s="58">
        <v>6.0999999999999999E-2</v>
      </c>
      <c r="G8" s="58">
        <v>6.2E-2</v>
      </c>
      <c r="H8" s="58">
        <v>6.3E-2</v>
      </c>
      <c r="I8" s="58">
        <v>6.3E-2</v>
      </c>
      <c r="J8" s="58">
        <v>6.3E-2</v>
      </c>
      <c r="K8" s="58">
        <v>6.4000000000000001E-2</v>
      </c>
    </row>
    <row r="9" spans="1:11" ht="12" customHeight="1">
      <c r="A9" s="46">
        <v>4</v>
      </c>
      <c r="B9" s="47" t="s">
        <v>135</v>
      </c>
      <c r="C9" s="48"/>
      <c r="D9" s="49" t="s">
        <v>136</v>
      </c>
      <c r="E9" s="58">
        <v>7.0000000000000001E-3</v>
      </c>
      <c r="F9" s="58">
        <v>7.0000000000000001E-3</v>
      </c>
      <c r="G9" s="58">
        <v>7.0000000000000001E-3</v>
      </c>
      <c r="H9" s="58">
        <v>7.0000000000000001E-3</v>
      </c>
      <c r="I9" s="58">
        <v>7.0000000000000001E-3</v>
      </c>
      <c r="J9" s="58">
        <v>7.0000000000000001E-3</v>
      </c>
      <c r="K9" s="58">
        <v>7.0000000000000001E-3</v>
      </c>
    </row>
    <row r="10" spans="1:11" ht="17.100000000000001" customHeight="1">
      <c r="A10" s="46">
        <v>5</v>
      </c>
      <c r="B10" s="47" t="s">
        <v>137</v>
      </c>
      <c r="C10" s="48"/>
      <c r="D10" s="49" t="s">
        <v>21</v>
      </c>
      <c r="E10" s="58">
        <f t="shared" ref="E10:K10" si="1">E11+E42</f>
        <v>3.1339999999999999</v>
      </c>
      <c r="F10" s="58">
        <f t="shared" si="1"/>
        <v>2.7280000000000002</v>
      </c>
      <c r="G10" s="58">
        <f t="shared" si="1"/>
        <v>4.0629999999999997</v>
      </c>
      <c r="H10" s="58">
        <f t="shared" si="1"/>
        <v>4.9969999999999999</v>
      </c>
      <c r="I10" s="58">
        <f t="shared" si="1"/>
        <v>4.835</v>
      </c>
      <c r="J10" s="58">
        <f t="shared" si="1"/>
        <v>4.7130000000000001</v>
      </c>
      <c r="K10" s="58">
        <f t="shared" si="1"/>
        <v>4.4820000000000002</v>
      </c>
    </row>
    <row r="11" spans="1:11" ht="17.100000000000001" customHeight="1">
      <c r="A11" s="46">
        <v>6</v>
      </c>
      <c r="B11" s="47" t="s">
        <v>138</v>
      </c>
      <c r="C11" s="48"/>
      <c r="D11" s="49" t="s">
        <v>22</v>
      </c>
      <c r="E11" s="58">
        <f t="shared" ref="E11:K11" si="2">E12+E13+E38+E39</f>
        <v>2.8969999999999998</v>
      </c>
      <c r="F11" s="58">
        <f t="shared" si="2"/>
        <v>2.4950000000000001</v>
      </c>
      <c r="G11" s="58">
        <f t="shared" si="2"/>
        <v>3.8219999999999996</v>
      </c>
      <c r="H11" s="58">
        <f t="shared" si="2"/>
        <v>4.72</v>
      </c>
      <c r="I11" s="58">
        <f t="shared" si="2"/>
        <v>4.5339999999999998</v>
      </c>
      <c r="J11" s="58">
        <f t="shared" si="2"/>
        <v>4.3529999999999998</v>
      </c>
      <c r="K11" s="58">
        <f t="shared" si="2"/>
        <v>4.0830000000000002</v>
      </c>
    </row>
    <row r="12" spans="1:11" ht="17.100000000000001" customHeight="1">
      <c r="A12" s="46">
        <v>7</v>
      </c>
      <c r="B12" s="47" t="s">
        <v>106</v>
      </c>
      <c r="C12" s="48"/>
      <c r="D12" s="49" t="s">
        <v>139</v>
      </c>
      <c r="E12" s="58">
        <v>3.2000000000000001E-2</v>
      </c>
      <c r="F12" s="58">
        <v>2.4E-2</v>
      </c>
      <c r="G12" s="58">
        <v>6.6000000000000003E-2</v>
      </c>
      <c r="H12" s="58">
        <v>0.06</v>
      </c>
      <c r="I12" s="58">
        <v>6.7000000000000004E-2</v>
      </c>
      <c r="J12" s="58">
        <v>0.06</v>
      </c>
      <c r="K12" s="58">
        <v>4.9000000000000002E-2</v>
      </c>
    </row>
    <row r="13" spans="1:11" ht="12" customHeight="1">
      <c r="A13" s="46">
        <v>8</v>
      </c>
      <c r="B13" s="47" t="s">
        <v>107</v>
      </c>
      <c r="C13" s="48"/>
      <c r="D13" s="49" t="s">
        <v>140</v>
      </c>
      <c r="E13" s="58">
        <f t="shared" ref="E13:K13" si="3">E14+E15+E16+E20+E21+E22+E23+E26+SUM(E29:E32)+E35</f>
        <v>1.6629999999999998</v>
      </c>
      <c r="F13" s="58">
        <f t="shared" si="3"/>
        <v>1.782</v>
      </c>
      <c r="G13" s="58">
        <f t="shared" si="3"/>
        <v>2.13</v>
      </c>
      <c r="H13" s="58">
        <f t="shared" si="3"/>
        <v>2.1470000000000002</v>
      </c>
      <c r="I13" s="58">
        <f t="shared" si="3"/>
        <v>2.347</v>
      </c>
      <c r="J13" s="58">
        <f t="shared" si="3"/>
        <v>2.2949999999999999</v>
      </c>
      <c r="K13" s="58">
        <f t="shared" si="3"/>
        <v>2.1579999999999999</v>
      </c>
    </row>
    <row r="14" spans="1:11" ht="17.100000000000001" customHeight="1">
      <c r="A14" s="46">
        <v>9</v>
      </c>
      <c r="B14" s="47" t="s">
        <v>108</v>
      </c>
      <c r="C14" s="48"/>
      <c r="D14" s="49" t="s">
        <v>141</v>
      </c>
      <c r="E14" s="58">
        <v>0.12</v>
      </c>
      <c r="F14" s="58">
        <v>0.157</v>
      </c>
      <c r="G14" s="58">
        <v>0.14799999999999999</v>
      </c>
      <c r="H14" s="58">
        <v>0.16600000000000001</v>
      </c>
      <c r="I14" s="58">
        <v>0.18</v>
      </c>
      <c r="J14" s="58">
        <v>0.189</v>
      </c>
      <c r="K14" s="58">
        <v>0.17599999999999999</v>
      </c>
    </row>
    <row r="15" spans="1:11" ht="12" customHeight="1">
      <c r="A15" s="46">
        <v>10</v>
      </c>
      <c r="B15" s="47" t="s">
        <v>109</v>
      </c>
      <c r="C15" s="48"/>
      <c r="D15" s="49" t="s">
        <v>142</v>
      </c>
      <c r="E15" s="58">
        <v>2.7E-2</v>
      </c>
      <c r="F15" s="58">
        <v>3.2000000000000001E-2</v>
      </c>
      <c r="G15" s="58">
        <v>3.5000000000000003E-2</v>
      </c>
      <c r="H15" s="58">
        <v>3.5999999999999997E-2</v>
      </c>
      <c r="I15" s="58">
        <v>3.5999999999999997E-2</v>
      </c>
      <c r="J15" s="58">
        <v>3.5999999999999997E-2</v>
      </c>
      <c r="K15" s="58">
        <v>3.2000000000000001E-2</v>
      </c>
    </row>
    <row r="16" spans="1:11" ht="12" customHeight="1">
      <c r="A16" s="46">
        <v>11</v>
      </c>
      <c r="B16" s="47" t="s">
        <v>143</v>
      </c>
      <c r="C16" s="48"/>
      <c r="D16" s="49" t="s">
        <v>144</v>
      </c>
      <c r="E16" s="58">
        <f t="shared" ref="E16:K16" si="4">SUM(E17:E19)</f>
        <v>8.5000000000000006E-2</v>
      </c>
      <c r="F16" s="58">
        <f t="shared" si="4"/>
        <v>7.5000000000000011E-2</v>
      </c>
      <c r="G16" s="58">
        <f t="shared" si="4"/>
        <v>8.3000000000000004E-2</v>
      </c>
      <c r="H16" s="58">
        <f t="shared" si="4"/>
        <v>8.3000000000000004E-2</v>
      </c>
      <c r="I16" s="58">
        <f t="shared" si="4"/>
        <v>9.1999999999999998E-2</v>
      </c>
      <c r="J16" s="58">
        <f t="shared" si="4"/>
        <v>8.3000000000000004E-2</v>
      </c>
      <c r="K16" s="58">
        <f t="shared" si="4"/>
        <v>7.9000000000000001E-2</v>
      </c>
    </row>
    <row r="17" spans="1:11" ht="12" customHeight="1">
      <c r="A17" s="46">
        <v>12</v>
      </c>
      <c r="B17" s="47" t="s">
        <v>145</v>
      </c>
      <c r="C17" s="48"/>
      <c r="D17" s="49" t="s">
        <v>146</v>
      </c>
      <c r="E17" s="58">
        <v>1.7999999999999999E-2</v>
      </c>
      <c r="F17" s="58">
        <v>2.1000000000000001E-2</v>
      </c>
      <c r="G17" s="58">
        <v>0.02</v>
      </c>
      <c r="H17" s="58">
        <v>1.9E-2</v>
      </c>
      <c r="I17" s="58">
        <v>0.02</v>
      </c>
      <c r="J17" s="58">
        <v>1.9E-2</v>
      </c>
      <c r="K17" s="58">
        <v>1.7999999999999999E-2</v>
      </c>
    </row>
    <row r="18" spans="1:11" ht="17.100000000000001" customHeight="1">
      <c r="A18" s="46">
        <v>13</v>
      </c>
      <c r="B18" s="47" t="s">
        <v>147</v>
      </c>
      <c r="C18" s="48"/>
      <c r="D18" s="49" t="s">
        <v>148</v>
      </c>
      <c r="E18" s="58">
        <v>4.8000000000000001E-2</v>
      </c>
      <c r="F18" s="58">
        <v>3.4000000000000002E-2</v>
      </c>
      <c r="G18" s="58">
        <v>4.2000000000000003E-2</v>
      </c>
      <c r="H18" s="58">
        <v>4.2999999999999997E-2</v>
      </c>
      <c r="I18" s="58">
        <v>4.8000000000000001E-2</v>
      </c>
      <c r="J18" s="58">
        <v>4.7E-2</v>
      </c>
      <c r="K18" s="58">
        <v>4.3999999999999997E-2</v>
      </c>
    </row>
    <row r="19" spans="1:11" ht="12" customHeight="1">
      <c r="A19" s="46">
        <v>14</v>
      </c>
      <c r="B19" s="47" t="s">
        <v>149</v>
      </c>
      <c r="C19" s="48"/>
      <c r="D19" s="49" t="s">
        <v>150</v>
      </c>
      <c r="E19" s="58">
        <v>1.9E-2</v>
      </c>
      <c r="F19" s="58">
        <v>0.02</v>
      </c>
      <c r="G19" s="58">
        <v>2.1000000000000001E-2</v>
      </c>
      <c r="H19" s="58">
        <v>2.1000000000000001E-2</v>
      </c>
      <c r="I19" s="58">
        <v>2.4E-2</v>
      </c>
      <c r="J19" s="58">
        <v>1.7000000000000001E-2</v>
      </c>
      <c r="K19" s="58">
        <v>1.7000000000000001E-2</v>
      </c>
    </row>
    <row r="20" spans="1:11" ht="12" customHeight="1">
      <c r="A20" s="46">
        <v>15</v>
      </c>
      <c r="B20" s="47" t="s">
        <v>151</v>
      </c>
      <c r="C20" s="48"/>
      <c r="D20" s="49" t="s">
        <v>152</v>
      </c>
      <c r="E20" s="58">
        <v>7.6999999999999999E-2</v>
      </c>
      <c r="F20" s="58">
        <v>4.2999999999999997E-2</v>
      </c>
      <c r="G20" s="58">
        <v>0.05</v>
      </c>
      <c r="H20" s="58">
        <v>4.7E-2</v>
      </c>
      <c r="I20" s="58">
        <v>5.1999999999999998E-2</v>
      </c>
      <c r="J20" s="58">
        <v>6.5000000000000002E-2</v>
      </c>
      <c r="K20" s="58">
        <v>5.5E-2</v>
      </c>
    </row>
    <row r="21" spans="1:11" ht="17.100000000000001" customHeight="1">
      <c r="A21" s="46">
        <v>16</v>
      </c>
      <c r="B21" s="47" t="s">
        <v>153</v>
      </c>
      <c r="C21" s="48"/>
      <c r="D21" s="49" t="s">
        <v>154</v>
      </c>
      <c r="E21" s="58">
        <v>0.157</v>
      </c>
      <c r="F21" s="58">
        <v>0.17499999999999999</v>
      </c>
      <c r="G21" s="58">
        <v>0.17</v>
      </c>
      <c r="H21" s="58">
        <v>0.16800000000000001</v>
      </c>
      <c r="I21" s="58">
        <v>0.20100000000000001</v>
      </c>
      <c r="J21" s="58">
        <v>0.23100000000000001</v>
      </c>
      <c r="K21" s="58">
        <v>0.255</v>
      </c>
    </row>
    <row r="22" spans="1:11" ht="12" customHeight="1">
      <c r="A22" s="46">
        <v>17</v>
      </c>
      <c r="B22" s="47" t="s">
        <v>155</v>
      </c>
      <c r="C22" s="48"/>
      <c r="D22" s="49" t="s">
        <v>156</v>
      </c>
      <c r="E22" s="58">
        <v>8.6999999999999994E-2</v>
      </c>
      <c r="F22" s="58">
        <v>8.2000000000000003E-2</v>
      </c>
      <c r="G22" s="58">
        <v>8.8999999999999996E-2</v>
      </c>
      <c r="H22" s="58">
        <v>0.14199999999999999</v>
      </c>
      <c r="I22" s="58">
        <v>0.17100000000000001</v>
      </c>
      <c r="J22" s="58">
        <v>0.16</v>
      </c>
      <c r="K22" s="58">
        <v>0.11600000000000001</v>
      </c>
    </row>
    <row r="23" spans="1:11" ht="12" customHeight="1">
      <c r="A23" s="46">
        <v>18</v>
      </c>
      <c r="B23" s="47" t="s">
        <v>157</v>
      </c>
      <c r="C23" s="48"/>
      <c r="D23" s="49" t="s">
        <v>158</v>
      </c>
      <c r="E23" s="58">
        <f t="shared" ref="E23:K23" si="5">SUM(E24:E25)</f>
        <v>0.21300000000000002</v>
      </c>
      <c r="F23" s="58">
        <f t="shared" si="5"/>
        <v>0.15899999999999997</v>
      </c>
      <c r="G23" s="58">
        <f t="shared" si="5"/>
        <v>0.19400000000000001</v>
      </c>
      <c r="H23" s="58">
        <f t="shared" si="5"/>
        <v>0.188</v>
      </c>
      <c r="I23" s="58">
        <f t="shared" si="5"/>
        <v>0.21099999999999999</v>
      </c>
      <c r="J23" s="58">
        <f t="shared" si="5"/>
        <v>0.20699999999999999</v>
      </c>
      <c r="K23" s="58">
        <f t="shared" si="5"/>
        <v>0.19600000000000001</v>
      </c>
    </row>
    <row r="24" spans="1:11" ht="12" customHeight="1">
      <c r="A24" s="46">
        <v>19</v>
      </c>
      <c r="B24" s="47" t="s">
        <v>159</v>
      </c>
      <c r="C24" s="48"/>
      <c r="D24" s="49" t="s">
        <v>160</v>
      </c>
      <c r="E24" s="58">
        <v>8.4000000000000005E-2</v>
      </c>
      <c r="F24" s="58">
        <v>8.6999999999999994E-2</v>
      </c>
      <c r="G24" s="58">
        <v>9.8000000000000004E-2</v>
      </c>
      <c r="H24" s="58">
        <v>9.7000000000000003E-2</v>
      </c>
      <c r="I24" s="58">
        <v>0.107</v>
      </c>
      <c r="J24" s="58">
        <v>8.5999999999999993E-2</v>
      </c>
      <c r="K24" s="58">
        <v>8.8999999999999996E-2</v>
      </c>
    </row>
    <row r="25" spans="1:11" ht="17.100000000000001" customHeight="1">
      <c r="A25" s="46">
        <v>20</v>
      </c>
      <c r="B25" s="47" t="s">
        <v>161</v>
      </c>
      <c r="C25" s="48"/>
      <c r="D25" s="49" t="s">
        <v>162</v>
      </c>
      <c r="E25" s="58">
        <v>0.129</v>
      </c>
      <c r="F25" s="58">
        <v>7.1999999999999995E-2</v>
      </c>
      <c r="G25" s="58">
        <v>9.6000000000000002E-2</v>
      </c>
      <c r="H25" s="58">
        <v>9.0999999999999998E-2</v>
      </c>
      <c r="I25" s="58">
        <v>0.104</v>
      </c>
      <c r="J25" s="58">
        <v>0.121</v>
      </c>
      <c r="K25" s="58">
        <v>0.107</v>
      </c>
    </row>
    <row r="26" spans="1:11" ht="12" customHeight="1">
      <c r="A26" s="46">
        <v>21</v>
      </c>
      <c r="B26" s="47" t="s">
        <v>163</v>
      </c>
      <c r="C26" s="48"/>
      <c r="D26" s="49" t="s">
        <v>164</v>
      </c>
      <c r="E26" s="58">
        <f t="shared" ref="E26:K26" si="6">SUM(E27:E28)</f>
        <v>0.30399999999999999</v>
      </c>
      <c r="F26" s="58">
        <f t="shared" si="6"/>
        <v>0.23199999999999998</v>
      </c>
      <c r="G26" s="58">
        <f t="shared" si="6"/>
        <v>0.29499999999999998</v>
      </c>
      <c r="H26" s="58">
        <f t="shared" si="6"/>
        <v>0.29800000000000004</v>
      </c>
      <c r="I26" s="58">
        <f t="shared" si="6"/>
        <v>0.32999999999999996</v>
      </c>
      <c r="J26" s="58">
        <f t="shared" si="6"/>
        <v>0.33500000000000002</v>
      </c>
      <c r="K26" s="58">
        <f t="shared" si="6"/>
        <v>0.28900000000000003</v>
      </c>
    </row>
    <row r="27" spans="1:11" ht="12" customHeight="1">
      <c r="A27" s="46">
        <v>22</v>
      </c>
      <c r="B27" s="47">
        <v>24</v>
      </c>
      <c r="C27" s="48"/>
      <c r="D27" s="49" t="s">
        <v>165</v>
      </c>
      <c r="E27" s="58">
        <v>0.14699999999999999</v>
      </c>
      <c r="F27" s="58">
        <v>7.0999999999999994E-2</v>
      </c>
      <c r="G27" s="58">
        <v>0.11600000000000001</v>
      </c>
      <c r="H27" s="58">
        <v>9.7000000000000003E-2</v>
      </c>
      <c r="I27" s="58">
        <v>0.122</v>
      </c>
      <c r="J27" s="58">
        <v>0.13900000000000001</v>
      </c>
      <c r="K27" s="58">
        <v>0.121</v>
      </c>
    </row>
    <row r="28" spans="1:11" ht="17.100000000000001" customHeight="1">
      <c r="A28" s="46">
        <v>23</v>
      </c>
      <c r="B28" s="47">
        <v>25</v>
      </c>
      <c r="C28" s="48"/>
      <c r="D28" s="49" t="s">
        <v>166</v>
      </c>
      <c r="E28" s="58">
        <v>0.157</v>
      </c>
      <c r="F28" s="58">
        <v>0.161</v>
      </c>
      <c r="G28" s="58">
        <v>0.17899999999999999</v>
      </c>
      <c r="H28" s="58">
        <v>0.20100000000000001</v>
      </c>
      <c r="I28" s="58">
        <v>0.20799999999999999</v>
      </c>
      <c r="J28" s="58">
        <v>0.19600000000000001</v>
      </c>
      <c r="K28" s="58">
        <v>0.16800000000000001</v>
      </c>
    </row>
    <row r="29" spans="1:11" ht="17.100000000000001" customHeight="1">
      <c r="A29" s="46">
        <v>24</v>
      </c>
      <c r="B29" s="47" t="s">
        <v>167</v>
      </c>
      <c r="C29" s="48"/>
      <c r="D29" s="49" t="s">
        <v>168</v>
      </c>
      <c r="E29" s="58">
        <v>6.8000000000000005E-2</v>
      </c>
      <c r="F29" s="58">
        <v>7.2999999999999995E-2</v>
      </c>
      <c r="G29" s="58">
        <v>8.5999999999999993E-2</v>
      </c>
      <c r="H29" s="58">
        <v>9.4E-2</v>
      </c>
      <c r="I29" s="58">
        <v>9.4E-2</v>
      </c>
      <c r="J29" s="58">
        <v>8.4000000000000005E-2</v>
      </c>
      <c r="K29" s="58">
        <v>8.3000000000000004E-2</v>
      </c>
    </row>
    <row r="30" spans="1:11" ht="17.100000000000001" customHeight="1">
      <c r="A30" s="46">
        <v>25</v>
      </c>
      <c r="B30" s="47" t="s">
        <v>169</v>
      </c>
      <c r="C30" s="48"/>
      <c r="D30" s="49" t="s">
        <v>170</v>
      </c>
      <c r="E30" s="58">
        <v>8.7999999999999995E-2</v>
      </c>
      <c r="F30" s="58">
        <v>9.4E-2</v>
      </c>
      <c r="G30" s="58">
        <v>0.14799999999999999</v>
      </c>
      <c r="H30" s="58">
        <v>0.112</v>
      </c>
      <c r="I30" s="58">
        <v>0.13200000000000001</v>
      </c>
      <c r="J30" s="58">
        <v>0.126</v>
      </c>
      <c r="K30" s="58">
        <v>0.109</v>
      </c>
    </row>
    <row r="31" spans="1:11" ht="12" customHeight="1">
      <c r="A31" s="46">
        <v>26</v>
      </c>
      <c r="B31" s="47" t="s">
        <v>171</v>
      </c>
      <c r="C31" s="48"/>
      <c r="D31" s="49" t="s">
        <v>172</v>
      </c>
      <c r="E31" s="58">
        <v>0.19</v>
      </c>
      <c r="F31" s="58">
        <v>0.20599999999999999</v>
      </c>
      <c r="G31" s="58">
        <v>0.25800000000000001</v>
      </c>
      <c r="H31" s="58">
        <v>0.29599999999999999</v>
      </c>
      <c r="I31" s="58">
        <v>0.30099999999999999</v>
      </c>
      <c r="J31" s="58">
        <v>0.25900000000000001</v>
      </c>
      <c r="K31" s="58">
        <v>0.23400000000000001</v>
      </c>
    </row>
    <row r="32" spans="1:11" ht="12" customHeight="1">
      <c r="A32" s="46">
        <v>27</v>
      </c>
      <c r="B32" s="47" t="s">
        <v>173</v>
      </c>
      <c r="C32" s="48"/>
      <c r="D32" s="49" t="s">
        <v>174</v>
      </c>
      <c r="E32" s="58">
        <f t="shared" ref="E32:K32" si="7">SUM(E33:E34)</f>
        <v>0.129</v>
      </c>
      <c r="F32" s="58">
        <f t="shared" si="7"/>
        <v>0.34</v>
      </c>
      <c r="G32" s="58">
        <f t="shared" si="7"/>
        <v>0.46</v>
      </c>
      <c r="H32" s="58">
        <f t="shared" si="7"/>
        <v>0.40300000000000002</v>
      </c>
      <c r="I32" s="58">
        <f t="shared" si="7"/>
        <v>0.42200000000000004</v>
      </c>
      <c r="J32" s="58">
        <f t="shared" si="7"/>
        <v>0.40800000000000003</v>
      </c>
      <c r="K32" s="58">
        <f t="shared" si="7"/>
        <v>0.42499999999999999</v>
      </c>
    </row>
    <row r="33" spans="1:11" ht="17.100000000000001" customHeight="1">
      <c r="A33" s="46">
        <v>28</v>
      </c>
      <c r="B33" s="47" t="s">
        <v>175</v>
      </c>
      <c r="C33" s="48"/>
      <c r="D33" s="49" t="s">
        <v>176</v>
      </c>
      <c r="E33" s="58">
        <v>0.111</v>
      </c>
      <c r="F33" s="58">
        <v>0.32</v>
      </c>
      <c r="G33" s="58">
        <v>0.439</v>
      </c>
      <c r="H33" s="58">
        <v>0.379</v>
      </c>
      <c r="I33" s="58">
        <v>0.39600000000000002</v>
      </c>
      <c r="J33" s="58">
        <v>0.39100000000000001</v>
      </c>
      <c r="K33" s="58">
        <v>0.41099999999999998</v>
      </c>
    </row>
    <row r="34" spans="1:11" ht="17.100000000000001" customHeight="1">
      <c r="A34" s="46">
        <v>29</v>
      </c>
      <c r="B34" s="47" t="s">
        <v>177</v>
      </c>
      <c r="C34" s="48"/>
      <c r="D34" s="49" t="s">
        <v>178</v>
      </c>
      <c r="E34" s="58">
        <v>1.7999999999999999E-2</v>
      </c>
      <c r="F34" s="58">
        <v>0.02</v>
      </c>
      <c r="G34" s="58">
        <v>2.1000000000000001E-2</v>
      </c>
      <c r="H34" s="58">
        <v>2.4E-2</v>
      </c>
      <c r="I34" s="58">
        <v>2.5999999999999999E-2</v>
      </c>
      <c r="J34" s="58">
        <v>1.7000000000000001E-2</v>
      </c>
      <c r="K34" s="58">
        <v>1.4E-2</v>
      </c>
    </row>
    <row r="35" spans="1:11" ht="17.100000000000001" customHeight="1">
      <c r="A35" s="46">
        <v>30</v>
      </c>
      <c r="B35" s="47" t="s">
        <v>179</v>
      </c>
      <c r="C35" s="48"/>
      <c r="D35" s="49" t="s">
        <v>180</v>
      </c>
      <c r="E35" s="58">
        <f t="shared" ref="E35:K35" si="8">SUM(E36:E37)</f>
        <v>0.11799999999999999</v>
      </c>
      <c r="F35" s="58">
        <f t="shared" si="8"/>
        <v>0.114</v>
      </c>
      <c r="G35" s="58">
        <f t="shared" si="8"/>
        <v>0.114</v>
      </c>
      <c r="H35" s="58">
        <f t="shared" si="8"/>
        <v>0.114</v>
      </c>
      <c r="I35" s="58">
        <f t="shared" si="8"/>
        <v>0.125</v>
      </c>
      <c r="J35" s="58">
        <f t="shared" si="8"/>
        <v>0.112</v>
      </c>
      <c r="K35" s="58">
        <f t="shared" si="8"/>
        <v>0.109</v>
      </c>
    </row>
    <row r="36" spans="1:11" ht="17.100000000000001" customHeight="1">
      <c r="A36" s="46">
        <v>31</v>
      </c>
      <c r="B36" s="47" t="s">
        <v>181</v>
      </c>
      <c r="C36" s="48"/>
      <c r="D36" s="49" t="s">
        <v>182</v>
      </c>
      <c r="E36" s="58">
        <v>8.2000000000000003E-2</v>
      </c>
      <c r="F36" s="58">
        <v>8.1000000000000003E-2</v>
      </c>
      <c r="G36" s="58">
        <v>8.2000000000000003E-2</v>
      </c>
      <c r="H36" s="58">
        <v>0.08</v>
      </c>
      <c r="I36" s="58">
        <v>0.09</v>
      </c>
      <c r="J36" s="58">
        <v>7.9000000000000001E-2</v>
      </c>
      <c r="K36" s="58">
        <v>0.08</v>
      </c>
    </row>
    <row r="37" spans="1:11" ht="17.100000000000001" customHeight="1">
      <c r="A37" s="46">
        <v>32</v>
      </c>
      <c r="B37" s="47">
        <v>33</v>
      </c>
      <c r="C37" s="48"/>
      <c r="D37" s="49" t="s">
        <v>183</v>
      </c>
      <c r="E37" s="58">
        <v>3.5999999999999997E-2</v>
      </c>
      <c r="F37" s="58">
        <v>3.3000000000000002E-2</v>
      </c>
      <c r="G37" s="58">
        <v>3.2000000000000001E-2</v>
      </c>
      <c r="H37" s="58">
        <v>3.4000000000000002E-2</v>
      </c>
      <c r="I37" s="58">
        <v>3.5000000000000003E-2</v>
      </c>
      <c r="J37" s="58">
        <v>3.3000000000000002E-2</v>
      </c>
      <c r="K37" s="58">
        <v>2.9000000000000001E-2</v>
      </c>
    </row>
    <row r="38" spans="1:11" ht="12" customHeight="1">
      <c r="A38" s="46">
        <v>33</v>
      </c>
      <c r="B38" s="47" t="s">
        <v>110</v>
      </c>
      <c r="C38" s="48"/>
      <c r="D38" s="49" t="s">
        <v>184</v>
      </c>
      <c r="E38" s="58">
        <v>1.107</v>
      </c>
      <c r="F38" s="58">
        <v>0.60099999999999998</v>
      </c>
      <c r="G38" s="58">
        <v>1.5409999999999999</v>
      </c>
      <c r="H38" s="58">
        <v>2.4249999999999998</v>
      </c>
      <c r="I38" s="58">
        <v>2.0259999999999998</v>
      </c>
      <c r="J38" s="58">
        <v>1.905</v>
      </c>
      <c r="K38" s="58">
        <v>1.7829999999999999</v>
      </c>
    </row>
    <row r="39" spans="1:11" ht="12" customHeight="1">
      <c r="A39" s="46">
        <v>34</v>
      </c>
      <c r="B39" s="47" t="s">
        <v>111</v>
      </c>
      <c r="C39" s="48"/>
      <c r="D39" s="49" t="s">
        <v>185</v>
      </c>
      <c r="E39" s="58">
        <f t="shared" ref="E39:K39" si="9">SUM(E40:E41)</f>
        <v>9.5000000000000001E-2</v>
      </c>
      <c r="F39" s="58">
        <f t="shared" si="9"/>
        <v>8.7999999999999995E-2</v>
      </c>
      <c r="G39" s="58">
        <f t="shared" si="9"/>
        <v>8.5000000000000006E-2</v>
      </c>
      <c r="H39" s="58">
        <f t="shared" si="9"/>
        <v>8.7999999999999995E-2</v>
      </c>
      <c r="I39" s="58">
        <f t="shared" si="9"/>
        <v>9.4E-2</v>
      </c>
      <c r="J39" s="58">
        <f t="shared" si="9"/>
        <v>9.2999999999999999E-2</v>
      </c>
      <c r="K39" s="58">
        <f t="shared" si="9"/>
        <v>9.2999999999999999E-2</v>
      </c>
    </row>
    <row r="40" spans="1:11" ht="17.100000000000001" customHeight="1">
      <c r="A40" s="46">
        <v>35</v>
      </c>
      <c r="B40" s="47" t="s">
        <v>186</v>
      </c>
      <c r="C40" s="48"/>
      <c r="D40" s="49" t="s">
        <v>187</v>
      </c>
      <c r="E40" s="58">
        <v>0.03</v>
      </c>
      <c r="F40" s="58">
        <v>2.8000000000000001E-2</v>
      </c>
      <c r="G40" s="58">
        <v>2.7E-2</v>
      </c>
      <c r="H40" s="58">
        <v>2.8000000000000001E-2</v>
      </c>
      <c r="I40" s="58">
        <v>0.03</v>
      </c>
      <c r="J40" s="58">
        <v>2.9000000000000001E-2</v>
      </c>
      <c r="K40" s="58">
        <v>2.9000000000000001E-2</v>
      </c>
    </row>
    <row r="41" spans="1:11" ht="17.100000000000001" customHeight="1">
      <c r="A41" s="46">
        <v>36</v>
      </c>
      <c r="B41" s="47" t="s">
        <v>188</v>
      </c>
      <c r="C41" s="48"/>
      <c r="D41" s="49" t="s">
        <v>189</v>
      </c>
      <c r="E41" s="58">
        <v>6.5000000000000002E-2</v>
      </c>
      <c r="F41" s="58">
        <v>0.06</v>
      </c>
      <c r="G41" s="58">
        <v>5.8000000000000003E-2</v>
      </c>
      <c r="H41" s="58">
        <v>0.06</v>
      </c>
      <c r="I41" s="58">
        <v>6.4000000000000001E-2</v>
      </c>
      <c r="J41" s="58">
        <v>6.4000000000000001E-2</v>
      </c>
      <c r="K41" s="58">
        <v>6.4000000000000001E-2</v>
      </c>
    </row>
    <row r="42" spans="1:11" ht="12" customHeight="1">
      <c r="A42" s="46">
        <v>37</v>
      </c>
      <c r="B42" s="47" t="s">
        <v>112</v>
      </c>
      <c r="C42" s="48"/>
      <c r="D42" s="49" t="s">
        <v>23</v>
      </c>
      <c r="E42" s="58">
        <v>0.23699999999999999</v>
      </c>
      <c r="F42" s="58">
        <v>0.23300000000000001</v>
      </c>
      <c r="G42" s="58">
        <v>0.24099999999999999</v>
      </c>
      <c r="H42" s="58">
        <v>0.27700000000000002</v>
      </c>
      <c r="I42" s="58">
        <v>0.30099999999999999</v>
      </c>
      <c r="J42" s="58">
        <v>0.36</v>
      </c>
      <c r="K42" s="58">
        <v>0.39900000000000002</v>
      </c>
    </row>
    <row r="43" spans="1:11" ht="12" customHeight="1">
      <c r="A43" s="46">
        <v>38</v>
      </c>
      <c r="B43" s="47" t="s">
        <v>190</v>
      </c>
      <c r="C43" s="48"/>
      <c r="D43" s="49" t="s">
        <v>24</v>
      </c>
      <c r="E43" s="58">
        <f t="shared" ref="E43:K43" si="10">E44+E56+E62+E66+E67+E81+E87</f>
        <v>11.882999999999999</v>
      </c>
      <c r="F43" s="58">
        <f t="shared" si="10"/>
        <v>12.048</v>
      </c>
      <c r="G43" s="58">
        <f t="shared" si="10"/>
        <v>12.962999999999999</v>
      </c>
      <c r="H43" s="58">
        <f t="shared" si="10"/>
        <v>13.385999999999999</v>
      </c>
      <c r="I43" s="58">
        <f t="shared" si="10"/>
        <v>14.231</v>
      </c>
      <c r="J43" s="58">
        <f t="shared" si="10"/>
        <v>14.702999999999999</v>
      </c>
      <c r="K43" s="58">
        <f t="shared" si="10"/>
        <v>16.617000000000001</v>
      </c>
    </row>
    <row r="44" spans="1:11" ht="12" customHeight="1">
      <c r="A44" s="46">
        <v>39</v>
      </c>
      <c r="B44" s="47" t="s">
        <v>113</v>
      </c>
      <c r="C44" s="48"/>
      <c r="D44" s="49" t="s">
        <v>191</v>
      </c>
      <c r="E44" s="58">
        <f t="shared" ref="E44:K44" si="11">E45+E49+E55</f>
        <v>2.6710000000000003</v>
      </c>
      <c r="F44" s="58">
        <f t="shared" si="11"/>
        <v>2.6070000000000002</v>
      </c>
      <c r="G44" s="58">
        <f t="shared" si="11"/>
        <v>2.5379999999999998</v>
      </c>
      <c r="H44" s="58">
        <f t="shared" si="11"/>
        <v>2.4939999999999998</v>
      </c>
      <c r="I44" s="58">
        <f t="shared" si="11"/>
        <v>2.7250000000000001</v>
      </c>
      <c r="J44" s="58">
        <f t="shared" si="11"/>
        <v>2.7910000000000004</v>
      </c>
      <c r="K44" s="58">
        <f t="shared" si="11"/>
        <v>3.0179999999999998</v>
      </c>
    </row>
    <row r="45" spans="1:11" ht="12" customHeight="1">
      <c r="A45" s="46">
        <v>40</v>
      </c>
      <c r="B45" s="47" t="s">
        <v>114</v>
      </c>
      <c r="C45" s="48"/>
      <c r="D45" s="49" t="s">
        <v>192</v>
      </c>
      <c r="E45" s="58">
        <f t="shared" ref="E45:K45" si="12">SUM(E46:E48)</f>
        <v>2.0129999999999999</v>
      </c>
      <c r="F45" s="58">
        <f t="shared" si="12"/>
        <v>1.9709999999999999</v>
      </c>
      <c r="G45" s="58">
        <f t="shared" si="12"/>
        <v>1.8539999999999999</v>
      </c>
      <c r="H45" s="58">
        <f t="shared" si="12"/>
        <v>1.7829999999999999</v>
      </c>
      <c r="I45" s="58">
        <f t="shared" si="12"/>
        <v>1.9630000000000001</v>
      </c>
      <c r="J45" s="58">
        <f t="shared" si="12"/>
        <v>2.0070000000000001</v>
      </c>
      <c r="K45" s="58">
        <f t="shared" si="12"/>
        <v>2.1779999999999999</v>
      </c>
    </row>
    <row r="46" spans="1:11" ht="17.100000000000001" customHeight="1">
      <c r="A46" s="46">
        <v>41</v>
      </c>
      <c r="B46" s="47" t="s">
        <v>193</v>
      </c>
      <c r="C46" s="48"/>
      <c r="D46" s="49" t="s">
        <v>194</v>
      </c>
      <c r="E46" s="58">
        <v>0.20300000000000001</v>
      </c>
      <c r="F46" s="58">
        <v>0.184</v>
      </c>
      <c r="G46" s="58">
        <v>0.20599999999999999</v>
      </c>
      <c r="H46" s="58">
        <v>0.187</v>
      </c>
      <c r="I46" s="58">
        <v>0.20699999999999999</v>
      </c>
      <c r="J46" s="58">
        <v>0.20899999999999999</v>
      </c>
      <c r="K46" s="58">
        <v>0.23100000000000001</v>
      </c>
    </row>
    <row r="47" spans="1:11" ht="12" customHeight="1">
      <c r="A47" s="46">
        <v>42</v>
      </c>
      <c r="B47" s="47" t="s">
        <v>195</v>
      </c>
      <c r="C47" s="48"/>
      <c r="D47" s="49" t="s">
        <v>196</v>
      </c>
      <c r="E47" s="58">
        <v>1.165</v>
      </c>
      <c r="F47" s="58">
        <v>1.214</v>
      </c>
      <c r="G47" s="58">
        <v>1.0549999999999999</v>
      </c>
      <c r="H47" s="58">
        <v>1.024</v>
      </c>
      <c r="I47" s="58">
        <v>1.149</v>
      </c>
      <c r="J47" s="58">
        <v>1.179</v>
      </c>
      <c r="K47" s="58">
        <v>1.2629999999999999</v>
      </c>
    </row>
    <row r="48" spans="1:11" ht="12" customHeight="1">
      <c r="A48" s="46">
        <v>43</v>
      </c>
      <c r="B48" s="47" t="s">
        <v>307</v>
      </c>
      <c r="C48" s="48"/>
      <c r="D48" s="49" t="s">
        <v>197</v>
      </c>
      <c r="E48" s="58">
        <v>0.64500000000000002</v>
      </c>
      <c r="F48" s="58">
        <v>0.57299999999999995</v>
      </c>
      <c r="G48" s="58">
        <v>0.59299999999999997</v>
      </c>
      <c r="H48" s="58">
        <v>0.57199999999999995</v>
      </c>
      <c r="I48" s="58">
        <v>0.60699999999999998</v>
      </c>
      <c r="J48" s="58">
        <v>0.61899999999999999</v>
      </c>
      <c r="K48" s="58">
        <v>0.68400000000000005</v>
      </c>
    </row>
    <row r="49" spans="1:11" ht="17.100000000000001" customHeight="1">
      <c r="A49" s="46">
        <v>44</v>
      </c>
      <c r="B49" s="47" t="s">
        <v>115</v>
      </c>
      <c r="C49" s="48"/>
      <c r="D49" s="49" t="s">
        <v>198</v>
      </c>
      <c r="E49" s="58">
        <f t="shared" ref="E49:K49" si="13">SUM(E50:E54)</f>
        <v>0.57500000000000007</v>
      </c>
      <c r="F49" s="58">
        <f t="shared" si="13"/>
        <v>0.56900000000000006</v>
      </c>
      <c r="G49" s="58">
        <f t="shared" si="13"/>
        <v>0.58700000000000008</v>
      </c>
      <c r="H49" s="58">
        <f t="shared" si="13"/>
        <v>0.63300000000000001</v>
      </c>
      <c r="I49" s="58">
        <f t="shared" si="13"/>
        <v>0.68</v>
      </c>
      <c r="J49" s="58">
        <f t="shared" si="13"/>
        <v>0.70400000000000007</v>
      </c>
      <c r="K49" s="58">
        <f t="shared" si="13"/>
        <v>0.75500000000000012</v>
      </c>
    </row>
    <row r="50" spans="1:11" ht="12" customHeight="1">
      <c r="A50" s="46">
        <v>45</v>
      </c>
      <c r="B50" s="47" t="s">
        <v>199</v>
      </c>
      <c r="C50" s="48"/>
      <c r="D50" s="49" t="s">
        <v>200</v>
      </c>
      <c r="E50" s="58">
        <v>0.27200000000000002</v>
      </c>
      <c r="F50" s="58">
        <v>0.26300000000000001</v>
      </c>
      <c r="G50" s="58">
        <v>0.27</v>
      </c>
      <c r="H50" s="58">
        <v>0.29299999999999998</v>
      </c>
      <c r="I50" s="58">
        <v>0.316</v>
      </c>
      <c r="J50" s="58">
        <v>0.32400000000000001</v>
      </c>
      <c r="K50" s="58">
        <v>0.33500000000000002</v>
      </c>
    </row>
    <row r="51" spans="1:11" ht="12" customHeight="1">
      <c r="A51" s="46">
        <v>46</v>
      </c>
      <c r="B51" s="47" t="s">
        <v>201</v>
      </c>
      <c r="C51" s="48"/>
      <c r="D51" s="49" t="s">
        <v>202</v>
      </c>
      <c r="E51" s="58">
        <v>4.4999999999999998E-2</v>
      </c>
      <c r="F51" s="58">
        <v>4.8000000000000001E-2</v>
      </c>
      <c r="G51" s="58">
        <v>4.9000000000000002E-2</v>
      </c>
      <c r="H51" s="58">
        <v>5.2999999999999999E-2</v>
      </c>
      <c r="I51" s="58">
        <v>5.5E-2</v>
      </c>
      <c r="J51" s="58">
        <v>5.0999999999999997E-2</v>
      </c>
      <c r="K51" s="58">
        <v>6.3E-2</v>
      </c>
    </row>
    <row r="52" spans="1:11" ht="17.100000000000001" customHeight="1">
      <c r="A52" s="46">
        <v>47</v>
      </c>
      <c r="B52" s="47" t="s">
        <v>203</v>
      </c>
      <c r="C52" s="48"/>
      <c r="D52" s="49" t="s">
        <v>204</v>
      </c>
      <c r="E52" s="58">
        <v>2.4E-2</v>
      </c>
      <c r="F52" s="58">
        <v>2.5000000000000001E-2</v>
      </c>
      <c r="G52" s="58">
        <v>2.5000000000000001E-2</v>
      </c>
      <c r="H52" s="58">
        <v>2.7E-2</v>
      </c>
      <c r="I52" s="58">
        <v>2.9000000000000001E-2</v>
      </c>
      <c r="J52" s="58">
        <v>0.03</v>
      </c>
      <c r="K52" s="58">
        <v>4.4999999999999998E-2</v>
      </c>
    </row>
    <row r="53" spans="1:11" ht="12" customHeight="1">
      <c r="A53" s="46">
        <v>48</v>
      </c>
      <c r="B53" s="47" t="s">
        <v>308</v>
      </c>
      <c r="C53" s="48"/>
      <c r="D53" s="49" t="s">
        <v>205</v>
      </c>
      <c r="E53" s="58">
        <v>0.187</v>
      </c>
      <c r="F53" s="58">
        <v>0.189</v>
      </c>
      <c r="G53" s="58">
        <v>0.2</v>
      </c>
      <c r="H53" s="58">
        <v>0.216</v>
      </c>
      <c r="I53" s="58">
        <v>0.23100000000000001</v>
      </c>
      <c r="J53" s="58">
        <v>0.248</v>
      </c>
      <c r="K53" s="58">
        <v>0.24399999999999999</v>
      </c>
    </row>
    <row r="54" spans="1:11" ht="12" customHeight="1">
      <c r="A54" s="46">
        <v>49</v>
      </c>
      <c r="B54" s="47" t="s">
        <v>309</v>
      </c>
      <c r="C54" s="48"/>
      <c r="D54" s="49" t="s">
        <v>206</v>
      </c>
      <c r="E54" s="58">
        <v>4.7E-2</v>
      </c>
      <c r="F54" s="58">
        <v>4.3999999999999997E-2</v>
      </c>
      <c r="G54" s="58">
        <v>4.2999999999999997E-2</v>
      </c>
      <c r="H54" s="58">
        <v>4.3999999999999997E-2</v>
      </c>
      <c r="I54" s="58">
        <v>4.9000000000000002E-2</v>
      </c>
      <c r="J54" s="58">
        <v>5.0999999999999997E-2</v>
      </c>
      <c r="K54" s="58">
        <v>6.8000000000000005E-2</v>
      </c>
    </row>
    <row r="55" spans="1:11" ht="17.100000000000001" customHeight="1">
      <c r="A55" s="46">
        <v>50</v>
      </c>
      <c r="B55" s="47" t="s">
        <v>116</v>
      </c>
      <c r="C55" s="48"/>
      <c r="D55" s="49" t="s">
        <v>207</v>
      </c>
      <c r="E55" s="58">
        <v>8.3000000000000004E-2</v>
      </c>
      <c r="F55" s="58">
        <v>6.7000000000000004E-2</v>
      </c>
      <c r="G55" s="58">
        <v>9.7000000000000003E-2</v>
      </c>
      <c r="H55" s="58">
        <v>7.8E-2</v>
      </c>
      <c r="I55" s="58">
        <v>8.2000000000000003E-2</v>
      </c>
      <c r="J55" s="58">
        <v>0.08</v>
      </c>
      <c r="K55" s="58">
        <v>8.5000000000000006E-2</v>
      </c>
    </row>
    <row r="56" spans="1:11" ht="24.95" customHeight="1">
      <c r="A56" s="46">
        <v>51</v>
      </c>
      <c r="B56" s="47" t="s">
        <v>117</v>
      </c>
      <c r="C56" s="48"/>
      <c r="D56" s="49" t="s">
        <v>208</v>
      </c>
      <c r="E56" s="58">
        <f t="shared" ref="E56:K56" si="14">E57+E60+E61</f>
        <v>0.33399999999999996</v>
      </c>
      <c r="F56" s="58">
        <f t="shared" si="14"/>
        <v>0.30599999999999999</v>
      </c>
      <c r="G56" s="58">
        <f t="shared" si="14"/>
        <v>0.317</v>
      </c>
      <c r="H56" s="58">
        <f t="shared" si="14"/>
        <v>0.34399999999999997</v>
      </c>
      <c r="I56" s="58">
        <f t="shared" si="14"/>
        <v>0.38800000000000001</v>
      </c>
      <c r="J56" s="58">
        <f t="shared" si="14"/>
        <v>0.4</v>
      </c>
      <c r="K56" s="58">
        <f t="shared" si="14"/>
        <v>0.42300000000000004</v>
      </c>
    </row>
    <row r="57" spans="1:11" ht="17.100000000000001" customHeight="1">
      <c r="A57" s="46">
        <v>52</v>
      </c>
      <c r="B57" s="47" t="s">
        <v>209</v>
      </c>
      <c r="C57" s="48"/>
      <c r="D57" s="49" t="s">
        <v>210</v>
      </c>
      <c r="E57" s="58">
        <f t="shared" ref="E57:K57" si="15">SUM(E58:E59)</f>
        <v>7.9000000000000001E-2</v>
      </c>
      <c r="F57" s="58">
        <f t="shared" si="15"/>
        <v>7.0000000000000007E-2</v>
      </c>
      <c r="G57" s="58">
        <f t="shared" si="15"/>
        <v>6.9000000000000006E-2</v>
      </c>
      <c r="H57" s="58">
        <f t="shared" si="15"/>
        <v>7.1999999999999995E-2</v>
      </c>
      <c r="I57" s="58">
        <f t="shared" si="15"/>
        <v>8.1000000000000003E-2</v>
      </c>
      <c r="J57" s="58">
        <f t="shared" si="15"/>
        <v>0.08</v>
      </c>
      <c r="K57" s="58">
        <f t="shared" si="15"/>
        <v>8.3000000000000004E-2</v>
      </c>
    </row>
    <row r="58" spans="1:11" ht="12" customHeight="1">
      <c r="A58" s="46">
        <v>53</v>
      </c>
      <c r="B58" s="47" t="s">
        <v>211</v>
      </c>
      <c r="C58" s="48"/>
      <c r="D58" s="49" t="s">
        <v>212</v>
      </c>
      <c r="E58" s="58">
        <v>7.9000000000000001E-2</v>
      </c>
      <c r="F58" s="58">
        <v>7.0000000000000007E-2</v>
      </c>
      <c r="G58" s="58">
        <v>6.9000000000000006E-2</v>
      </c>
      <c r="H58" s="58">
        <v>7.1999999999999995E-2</v>
      </c>
      <c r="I58" s="58">
        <v>7.8E-2</v>
      </c>
      <c r="J58" s="58">
        <v>7.6999999999999999E-2</v>
      </c>
      <c r="K58" s="58">
        <v>7.9000000000000001E-2</v>
      </c>
    </row>
    <row r="59" spans="1:11" ht="12" customHeight="1">
      <c r="A59" s="46">
        <v>54</v>
      </c>
      <c r="B59" s="47" t="s">
        <v>213</v>
      </c>
      <c r="C59" s="48"/>
      <c r="D59" s="49" t="s">
        <v>214</v>
      </c>
      <c r="E59" s="58">
        <v>0</v>
      </c>
      <c r="F59" s="58">
        <v>0</v>
      </c>
      <c r="G59" s="58">
        <v>0</v>
      </c>
      <c r="H59" s="58">
        <v>0</v>
      </c>
      <c r="I59" s="58">
        <v>3.0000000000000001E-3</v>
      </c>
      <c r="J59" s="58">
        <v>3.0000000000000001E-3</v>
      </c>
      <c r="K59" s="58">
        <v>4.0000000000000001E-3</v>
      </c>
    </row>
    <row r="60" spans="1:11" ht="12" customHeight="1">
      <c r="A60" s="46">
        <v>55</v>
      </c>
      <c r="B60" s="47" t="s">
        <v>310</v>
      </c>
      <c r="C60" s="48"/>
      <c r="D60" s="49" t="s">
        <v>215</v>
      </c>
      <c r="E60" s="58">
        <v>7.4999999999999997E-2</v>
      </c>
      <c r="F60" s="58">
        <v>6.0999999999999999E-2</v>
      </c>
      <c r="G60" s="58">
        <v>5.7000000000000002E-2</v>
      </c>
      <c r="H60" s="58">
        <v>5.5E-2</v>
      </c>
      <c r="I60" s="58">
        <v>5.7000000000000002E-2</v>
      </c>
      <c r="J60" s="58">
        <v>5.7000000000000002E-2</v>
      </c>
      <c r="K60" s="58">
        <v>6.0999999999999999E-2</v>
      </c>
    </row>
    <row r="61" spans="1:11" ht="12" customHeight="1">
      <c r="A61" s="46">
        <v>56</v>
      </c>
      <c r="B61" s="47" t="s">
        <v>216</v>
      </c>
      <c r="C61" s="48"/>
      <c r="D61" s="49" t="s">
        <v>217</v>
      </c>
      <c r="E61" s="58">
        <v>0.18</v>
      </c>
      <c r="F61" s="58">
        <v>0.17499999999999999</v>
      </c>
      <c r="G61" s="58">
        <v>0.191</v>
      </c>
      <c r="H61" s="58">
        <v>0.217</v>
      </c>
      <c r="I61" s="58">
        <v>0.25</v>
      </c>
      <c r="J61" s="58">
        <v>0.26300000000000001</v>
      </c>
      <c r="K61" s="58">
        <v>0.27900000000000003</v>
      </c>
    </row>
    <row r="62" spans="1:11" ht="17.100000000000001" customHeight="1">
      <c r="A62" s="46">
        <v>57</v>
      </c>
      <c r="B62" s="47" t="s">
        <v>118</v>
      </c>
      <c r="C62" s="48"/>
      <c r="D62" s="49" t="s">
        <v>218</v>
      </c>
      <c r="E62" s="58">
        <f t="shared" ref="E62:K62" si="16">SUM(E63:E65)</f>
        <v>0.245</v>
      </c>
      <c r="F62" s="58">
        <f t="shared" si="16"/>
        <v>0.246</v>
      </c>
      <c r="G62" s="58">
        <f t="shared" si="16"/>
        <v>0.99199999999999999</v>
      </c>
      <c r="H62" s="58">
        <f t="shared" si="16"/>
        <v>1.1159999999999999</v>
      </c>
      <c r="I62" s="58">
        <f t="shared" si="16"/>
        <v>1.0620000000000001</v>
      </c>
      <c r="J62" s="58">
        <f t="shared" si="16"/>
        <v>1.079</v>
      </c>
      <c r="K62" s="58">
        <f t="shared" si="16"/>
        <v>2.298</v>
      </c>
    </row>
    <row r="63" spans="1:11" ht="17.100000000000001" customHeight="1">
      <c r="A63" s="46">
        <v>58</v>
      </c>
      <c r="B63" s="47" t="s">
        <v>219</v>
      </c>
      <c r="C63" s="48"/>
      <c r="D63" s="49" t="s">
        <v>220</v>
      </c>
      <c r="E63" s="58">
        <v>0.124</v>
      </c>
      <c r="F63" s="58">
        <v>0.14599999999999999</v>
      </c>
      <c r="G63" s="58">
        <v>0.86599999999999999</v>
      </c>
      <c r="H63" s="58">
        <v>1.0249999999999999</v>
      </c>
      <c r="I63" s="58">
        <v>0.93100000000000005</v>
      </c>
      <c r="J63" s="58">
        <v>0.98699999999999999</v>
      </c>
      <c r="K63" s="58">
        <v>2.1859999999999999</v>
      </c>
    </row>
    <row r="64" spans="1:11" ht="12" customHeight="1">
      <c r="A64" s="46">
        <v>59</v>
      </c>
      <c r="B64" s="47" t="s">
        <v>221</v>
      </c>
      <c r="C64" s="48"/>
      <c r="D64" s="49" t="s">
        <v>222</v>
      </c>
      <c r="E64" s="58">
        <v>0.11</v>
      </c>
      <c r="F64" s="58">
        <v>9.0999999999999998E-2</v>
      </c>
      <c r="G64" s="58">
        <v>0.107</v>
      </c>
      <c r="H64" s="58">
        <v>7.9000000000000001E-2</v>
      </c>
      <c r="I64" s="58">
        <v>0.112</v>
      </c>
      <c r="J64" s="58">
        <v>6.7000000000000004E-2</v>
      </c>
      <c r="K64" s="58">
        <v>8.6999999999999994E-2</v>
      </c>
    </row>
    <row r="65" spans="1:11" ht="12" customHeight="1">
      <c r="A65" s="46">
        <v>60</v>
      </c>
      <c r="B65" s="47" t="s">
        <v>223</v>
      </c>
      <c r="C65" s="48"/>
      <c r="D65" s="49" t="s">
        <v>224</v>
      </c>
      <c r="E65" s="58">
        <v>1.0999999999999999E-2</v>
      </c>
      <c r="F65" s="58">
        <v>8.9999999999999993E-3</v>
      </c>
      <c r="G65" s="58">
        <v>1.9E-2</v>
      </c>
      <c r="H65" s="58">
        <v>1.2E-2</v>
      </c>
      <c r="I65" s="58">
        <v>1.9E-2</v>
      </c>
      <c r="J65" s="58">
        <v>2.5000000000000001E-2</v>
      </c>
      <c r="K65" s="58">
        <v>2.5000000000000001E-2</v>
      </c>
    </row>
    <row r="66" spans="1:11" ht="12" customHeight="1">
      <c r="A66" s="46">
        <v>61</v>
      </c>
      <c r="B66" s="47" t="s">
        <v>119</v>
      </c>
      <c r="C66" s="48"/>
      <c r="D66" s="49" t="s">
        <v>25</v>
      </c>
      <c r="E66" s="58">
        <v>6.75</v>
      </c>
      <c r="F66" s="58">
        <v>7.0179999999999998</v>
      </c>
      <c r="G66" s="58">
        <v>7.2590000000000003</v>
      </c>
      <c r="H66" s="58">
        <v>7.4850000000000003</v>
      </c>
      <c r="I66" s="58">
        <v>7.79</v>
      </c>
      <c r="J66" s="58">
        <v>8.0389999999999997</v>
      </c>
      <c r="K66" s="58">
        <v>8.4</v>
      </c>
    </row>
    <row r="67" spans="1:11" ht="12" customHeight="1">
      <c r="A67" s="46">
        <v>62</v>
      </c>
      <c r="B67" s="47" t="s">
        <v>225</v>
      </c>
      <c r="C67" s="48"/>
      <c r="D67" s="50" t="s">
        <v>226</v>
      </c>
      <c r="E67" s="58">
        <f t="shared" ref="E67:K67" si="17">E68+E76</f>
        <v>0.68599999999999994</v>
      </c>
      <c r="F67" s="58">
        <f t="shared" si="17"/>
        <v>0.72500000000000009</v>
      </c>
      <c r="G67" s="58">
        <f t="shared" si="17"/>
        <v>0.754</v>
      </c>
      <c r="H67" s="58">
        <f t="shared" si="17"/>
        <v>0.79499999999999993</v>
      </c>
      <c r="I67" s="58">
        <f t="shared" si="17"/>
        <v>0.94099999999999995</v>
      </c>
      <c r="J67" s="58">
        <f t="shared" si="17"/>
        <v>1.0369999999999999</v>
      </c>
      <c r="K67" s="58">
        <f t="shared" si="17"/>
        <v>1.1030000000000002</v>
      </c>
    </row>
    <row r="68" spans="1:11" ht="12" customHeight="1">
      <c r="A68" s="46">
        <v>63</v>
      </c>
      <c r="B68" s="47" t="s">
        <v>120</v>
      </c>
      <c r="C68" s="48"/>
      <c r="D68" s="49" t="s">
        <v>227</v>
      </c>
      <c r="E68" s="58">
        <f t="shared" ref="E68:K68" si="18">E69+E72+E73</f>
        <v>0.41100000000000003</v>
      </c>
      <c r="F68" s="58">
        <f t="shared" si="18"/>
        <v>0.374</v>
      </c>
      <c r="G68" s="58">
        <f t="shared" si="18"/>
        <v>0.41100000000000003</v>
      </c>
      <c r="H68" s="58">
        <f t="shared" si="18"/>
        <v>0.44099999999999995</v>
      </c>
      <c r="I68" s="58">
        <f t="shared" si="18"/>
        <v>0.46699999999999997</v>
      </c>
      <c r="J68" s="58">
        <f t="shared" si="18"/>
        <v>0.499</v>
      </c>
      <c r="K68" s="58">
        <f t="shared" si="18"/>
        <v>0.52100000000000002</v>
      </c>
    </row>
    <row r="69" spans="1:11" ht="17.100000000000001" customHeight="1">
      <c r="A69" s="46">
        <v>64</v>
      </c>
      <c r="B69" s="47" t="s">
        <v>228</v>
      </c>
      <c r="C69" s="48"/>
      <c r="D69" s="49" t="s">
        <v>229</v>
      </c>
      <c r="E69" s="58">
        <f t="shared" ref="E69:K69" si="19">SUM(E70:E71)</f>
        <v>0.314</v>
      </c>
      <c r="F69" s="58">
        <f t="shared" si="19"/>
        <v>0.28699999999999998</v>
      </c>
      <c r="G69" s="58">
        <f t="shared" si="19"/>
        <v>0.318</v>
      </c>
      <c r="H69" s="58">
        <f t="shared" si="19"/>
        <v>0.34099999999999997</v>
      </c>
      <c r="I69" s="58">
        <f t="shared" si="19"/>
        <v>0.35699999999999998</v>
      </c>
      <c r="J69" s="58">
        <f t="shared" si="19"/>
        <v>0.39200000000000002</v>
      </c>
      <c r="K69" s="58">
        <f t="shared" si="19"/>
        <v>0.39800000000000002</v>
      </c>
    </row>
    <row r="70" spans="1:11" ht="12" customHeight="1">
      <c r="A70" s="46">
        <v>65</v>
      </c>
      <c r="B70" s="47" t="s">
        <v>230</v>
      </c>
      <c r="C70" s="48"/>
      <c r="D70" s="49" t="s">
        <v>231</v>
      </c>
      <c r="E70" s="58">
        <v>0.22500000000000001</v>
      </c>
      <c r="F70" s="58">
        <v>0.20399999999999999</v>
      </c>
      <c r="G70" s="58">
        <v>0.221</v>
      </c>
      <c r="H70" s="58">
        <v>0.23799999999999999</v>
      </c>
      <c r="I70" s="58">
        <v>0.247</v>
      </c>
      <c r="J70" s="58">
        <v>0.26700000000000002</v>
      </c>
      <c r="K70" s="58">
        <v>0.27300000000000002</v>
      </c>
    </row>
    <row r="71" spans="1:11" ht="12" customHeight="1">
      <c r="A71" s="46">
        <v>66</v>
      </c>
      <c r="B71" s="47" t="s">
        <v>232</v>
      </c>
      <c r="C71" s="48"/>
      <c r="D71" s="49" t="s">
        <v>233</v>
      </c>
      <c r="E71" s="58">
        <v>8.8999999999999996E-2</v>
      </c>
      <c r="F71" s="58">
        <v>8.3000000000000004E-2</v>
      </c>
      <c r="G71" s="58">
        <v>9.7000000000000003E-2</v>
      </c>
      <c r="H71" s="58">
        <v>0.10299999999999999</v>
      </c>
      <c r="I71" s="58">
        <v>0.11</v>
      </c>
      <c r="J71" s="58">
        <v>0.125</v>
      </c>
      <c r="K71" s="58">
        <v>0.125</v>
      </c>
    </row>
    <row r="72" spans="1:11" ht="12" customHeight="1">
      <c r="A72" s="46">
        <v>67</v>
      </c>
      <c r="B72" s="47" t="s">
        <v>234</v>
      </c>
      <c r="C72" s="48"/>
      <c r="D72" s="49" t="s">
        <v>235</v>
      </c>
      <c r="E72" s="58">
        <v>1.2E-2</v>
      </c>
      <c r="F72" s="58">
        <v>0.01</v>
      </c>
      <c r="G72" s="58">
        <v>1.2E-2</v>
      </c>
      <c r="H72" s="58">
        <v>1.2999999999999999E-2</v>
      </c>
      <c r="I72" s="58">
        <v>1.4999999999999999E-2</v>
      </c>
      <c r="J72" s="58">
        <v>1.7999999999999999E-2</v>
      </c>
      <c r="K72" s="58">
        <v>2.7E-2</v>
      </c>
    </row>
    <row r="73" spans="1:11" ht="12" customHeight="1">
      <c r="A73" s="46">
        <v>68</v>
      </c>
      <c r="B73" s="47" t="s">
        <v>236</v>
      </c>
      <c r="C73" s="48"/>
      <c r="D73" s="49" t="s">
        <v>237</v>
      </c>
      <c r="E73" s="58">
        <f t="shared" ref="E73:K73" si="20">SUM(E74:E75)</f>
        <v>8.4999999999999992E-2</v>
      </c>
      <c r="F73" s="58">
        <f t="shared" si="20"/>
        <v>7.6999999999999999E-2</v>
      </c>
      <c r="G73" s="58">
        <f t="shared" si="20"/>
        <v>8.0999999999999989E-2</v>
      </c>
      <c r="H73" s="58">
        <f t="shared" si="20"/>
        <v>8.6999999999999994E-2</v>
      </c>
      <c r="I73" s="58">
        <f t="shared" si="20"/>
        <v>9.5000000000000001E-2</v>
      </c>
      <c r="J73" s="58">
        <f t="shared" si="20"/>
        <v>8.8999999999999996E-2</v>
      </c>
      <c r="K73" s="58">
        <f t="shared" si="20"/>
        <v>9.6000000000000002E-2</v>
      </c>
    </row>
    <row r="74" spans="1:11" ht="17.100000000000001" customHeight="1">
      <c r="A74" s="46">
        <v>69</v>
      </c>
      <c r="B74" s="47" t="s">
        <v>238</v>
      </c>
      <c r="C74" s="48"/>
      <c r="D74" s="49" t="s">
        <v>239</v>
      </c>
      <c r="E74" s="58">
        <v>5.1999999999999998E-2</v>
      </c>
      <c r="F74" s="58">
        <v>0.05</v>
      </c>
      <c r="G74" s="58">
        <v>4.4999999999999998E-2</v>
      </c>
      <c r="H74" s="58">
        <v>4.3999999999999997E-2</v>
      </c>
      <c r="I74" s="58">
        <v>4.3999999999999997E-2</v>
      </c>
      <c r="J74" s="58">
        <v>0.05</v>
      </c>
      <c r="K74" s="58">
        <v>5.2999999999999999E-2</v>
      </c>
    </row>
    <row r="75" spans="1:11" ht="12" customHeight="1">
      <c r="A75" s="46">
        <v>70</v>
      </c>
      <c r="B75" s="47" t="s">
        <v>240</v>
      </c>
      <c r="C75" s="48"/>
      <c r="D75" s="49" t="s">
        <v>241</v>
      </c>
      <c r="E75" s="58">
        <v>3.3000000000000002E-2</v>
      </c>
      <c r="F75" s="58">
        <v>2.7E-2</v>
      </c>
      <c r="G75" s="58">
        <v>3.5999999999999997E-2</v>
      </c>
      <c r="H75" s="58">
        <v>4.2999999999999997E-2</v>
      </c>
      <c r="I75" s="58">
        <v>5.0999999999999997E-2</v>
      </c>
      <c r="J75" s="58">
        <v>3.9E-2</v>
      </c>
      <c r="K75" s="58">
        <v>4.2999999999999997E-2</v>
      </c>
    </row>
    <row r="76" spans="1:11" ht="12" customHeight="1">
      <c r="A76" s="46">
        <v>71</v>
      </c>
      <c r="B76" s="47" t="s">
        <v>121</v>
      </c>
      <c r="C76" s="48"/>
      <c r="D76" s="49" t="s">
        <v>242</v>
      </c>
      <c r="E76" s="58">
        <f t="shared" ref="E76:K76" si="21">SUM(E77:E80)</f>
        <v>0.27499999999999997</v>
      </c>
      <c r="F76" s="58">
        <f t="shared" si="21"/>
        <v>0.35100000000000003</v>
      </c>
      <c r="G76" s="58">
        <f t="shared" si="21"/>
        <v>0.34300000000000003</v>
      </c>
      <c r="H76" s="58">
        <f t="shared" si="21"/>
        <v>0.35399999999999998</v>
      </c>
      <c r="I76" s="58">
        <f t="shared" si="21"/>
        <v>0.47399999999999998</v>
      </c>
      <c r="J76" s="58">
        <f t="shared" si="21"/>
        <v>0.53800000000000003</v>
      </c>
      <c r="K76" s="58">
        <f t="shared" si="21"/>
        <v>0.58200000000000007</v>
      </c>
    </row>
    <row r="77" spans="1:11" ht="12" customHeight="1">
      <c r="A77" s="46">
        <v>72</v>
      </c>
      <c r="B77" s="47">
        <v>77</v>
      </c>
      <c r="C77" s="48"/>
      <c r="D77" s="49" t="s">
        <v>243</v>
      </c>
      <c r="E77" s="58">
        <v>0.12</v>
      </c>
      <c r="F77" s="58">
        <v>0.111</v>
      </c>
      <c r="G77" s="58">
        <v>0.13</v>
      </c>
      <c r="H77" s="58">
        <v>0.14699999999999999</v>
      </c>
      <c r="I77" s="58">
        <v>0.23599999999999999</v>
      </c>
      <c r="J77" s="58">
        <v>0.246</v>
      </c>
      <c r="K77" s="58">
        <v>0.26700000000000002</v>
      </c>
    </row>
    <row r="78" spans="1:11" ht="12" customHeight="1">
      <c r="A78" s="46">
        <v>73</v>
      </c>
      <c r="B78" s="47">
        <v>78</v>
      </c>
      <c r="C78" s="48"/>
      <c r="D78" s="49" t="s">
        <v>244</v>
      </c>
      <c r="E78" s="58">
        <v>2.3E-2</v>
      </c>
      <c r="F78" s="58">
        <v>0.112</v>
      </c>
      <c r="G78" s="58">
        <v>7.8E-2</v>
      </c>
      <c r="H78" s="58">
        <v>4.8000000000000001E-2</v>
      </c>
      <c r="I78" s="58">
        <v>4.9000000000000002E-2</v>
      </c>
      <c r="J78" s="58">
        <v>7.0999999999999994E-2</v>
      </c>
      <c r="K78" s="58">
        <v>0.08</v>
      </c>
    </row>
    <row r="79" spans="1:11" ht="12" customHeight="1">
      <c r="A79" s="46">
        <v>74</v>
      </c>
      <c r="B79" s="47" t="s">
        <v>245</v>
      </c>
      <c r="C79" s="48"/>
      <c r="D79" s="49" t="s">
        <v>246</v>
      </c>
      <c r="E79" s="58">
        <v>1.6E-2</v>
      </c>
      <c r="F79" s="58">
        <v>1.2999999999999999E-2</v>
      </c>
      <c r="G79" s="58">
        <v>1.4999999999999999E-2</v>
      </c>
      <c r="H79" s="58">
        <v>1.7999999999999999E-2</v>
      </c>
      <c r="I79" s="58">
        <v>2.7E-2</v>
      </c>
      <c r="J79" s="58">
        <v>2.7E-2</v>
      </c>
      <c r="K79" s="58">
        <v>2.8000000000000001E-2</v>
      </c>
    </row>
    <row r="80" spans="1:11" ht="17.100000000000001" customHeight="1">
      <c r="A80" s="46">
        <v>75</v>
      </c>
      <c r="B80" s="47" t="s">
        <v>247</v>
      </c>
      <c r="C80" s="48"/>
      <c r="D80" s="50" t="s">
        <v>248</v>
      </c>
      <c r="E80" s="58">
        <v>0.11600000000000001</v>
      </c>
      <c r="F80" s="58">
        <v>0.115</v>
      </c>
      <c r="G80" s="58">
        <v>0.12</v>
      </c>
      <c r="H80" s="58">
        <v>0.14099999999999999</v>
      </c>
      <c r="I80" s="58">
        <v>0.16200000000000001</v>
      </c>
      <c r="J80" s="58">
        <v>0.19400000000000001</v>
      </c>
      <c r="K80" s="58">
        <v>0.20699999999999999</v>
      </c>
    </row>
    <row r="81" spans="1:11" ht="12" customHeight="1">
      <c r="A81" s="46">
        <v>76</v>
      </c>
      <c r="B81" s="47" t="s">
        <v>249</v>
      </c>
      <c r="C81" s="48"/>
      <c r="D81" s="50" t="s">
        <v>250</v>
      </c>
      <c r="E81" s="58">
        <f t="shared" ref="E81:K81" si="22">E82+E83+E84</f>
        <v>0.13300000000000001</v>
      </c>
      <c r="F81" s="58">
        <f t="shared" si="22"/>
        <v>0.13</v>
      </c>
      <c r="G81" s="58">
        <f t="shared" si="22"/>
        <v>0.13300000000000001</v>
      </c>
      <c r="H81" s="58">
        <f t="shared" si="22"/>
        <v>0.13800000000000001</v>
      </c>
      <c r="I81" s="58">
        <f t="shared" si="22"/>
        <v>0.254</v>
      </c>
      <c r="J81" s="58">
        <f t="shared" si="22"/>
        <v>0.26900000000000002</v>
      </c>
      <c r="K81" s="58">
        <f t="shared" si="22"/>
        <v>0.26500000000000001</v>
      </c>
    </row>
    <row r="82" spans="1:11" ht="17.100000000000001" customHeight="1">
      <c r="A82" s="46">
        <v>77</v>
      </c>
      <c r="B82" s="47" t="s">
        <v>122</v>
      </c>
      <c r="C82" s="48"/>
      <c r="D82" s="49" t="s">
        <v>251</v>
      </c>
      <c r="E82" s="58">
        <v>0.05</v>
      </c>
      <c r="F82" s="58">
        <v>0.05</v>
      </c>
      <c r="G82" s="58">
        <v>0.05</v>
      </c>
      <c r="H82" s="58">
        <v>0.05</v>
      </c>
      <c r="I82" s="58">
        <v>0.156</v>
      </c>
      <c r="J82" s="58">
        <v>0.16600000000000001</v>
      </c>
      <c r="K82" s="58">
        <v>0.16200000000000001</v>
      </c>
    </row>
    <row r="83" spans="1:11" ht="17.100000000000001" customHeight="1">
      <c r="A83" s="46">
        <v>78</v>
      </c>
      <c r="B83" s="47" t="s">
        <v>123</v>
      </c>
      <c r="C83" s="48"/>
      <c r="D83" s="49" t="s">
        <v>252</v>
      </c>
      <c r="E83" s="58">
        <v>2.4E-2</v>
      </c>
      <c r="F83" s="58">
        <v>2.1999999999999999E-2</v>
      </c>
      <c r="G83" s="58">
        <v>2.4E-2</v>
      </c>
      <c r="H83" s="58">
        <v>2.5999999999999999E-2</v>
      </c>
      <c r="I83" s="58">
        <v>2.9000000000000001E-2</v>
      </c>
      <c r="J83" s="58">
        <v>3.1E-2</v>
      </c>
      <c r="K83" s="58">
        <v>3.2000000000000001E-2</v>
      </c>
    </row>
    <row r="84" spans="1:11" ht="17.100000000000001" customHeight="1">
      <c r="A84" s="46">
        <v>79</v>
      </c>
      <c r="B84" s="47" t="s">
        <v>253</v>
      </c>
      <c r="C84" s="48"/>
      <c r="D84" s="49" t="s">
        <v>254</v>
      </c>
      <c r="E84" s="58">
        <f t="shared" ref="E84:K84" si="23">E85+E86</f>
        <v>5.8999999999999997E-2</v>
      </c>
      <c r="F84" s="58">
        <f t="shared" si="23"/>
        <v>5.7999999999999996E-2</v>
      </c>
      <c r="G84" s="58">
        <f t="shared" si="23"/>
        <v>5.8999999999999997E-2</v>
      </c>
      <c r="H84" s="58">
        <f t="shared" si="23"/>
        <v>6.2E-2</v>
      </c>
      <c r="I84" s="58">
        <f t="shared" si="23"/>
        <v>6.9000000000000006E-2</v>
      </c>
      <c r="J84" s="58">
        <f t="shared" si="23"/>
        <v>7.2000000000000008E-2</v>
      </c>
      <c r="K84" s="58">
        <f t="shared" si="23"/>
        <v>7.1000000000000008E-2</v>
      </c>
    </row>
    <row r="85" spans="1:11" ht="12" customHeight="1">
      <c r="A85" s="46">
        <v>80</v>
      </c>
      <c r="B85" s="47" t="s">
        <v>255</v>
      </c>
      <c r="C85" s="48"/>
      <c r="D85" s="49" t="s">
        <v>256</v>
      </c>
      <c r="E85" s="58">
        <v>4.8000000000000001E-2</v>
      </c>
      <c r="F85" s="58">
        <v>4.7E-2</v>
      </c>
      <c r="G85" s="58">
        <v>4.8000000000000001E-2</v>
      </c>
      <c r="H85" s="58">
        <v>0.05</v>
      </c>
      <c r="I85" s="58">
        <v>5.1999999999999998E-2</v>
      </c>
      <c r="J85" s="58">
        <v>5.5E-2</v>
      </c>
      <c r="K85" s="58">
        <v>5.3999999999999999E-2</v>
      </c>
    </row>
    <row r="86" spans="1:11" ht="12" customHeight="1">
      <c r="A86" s="46">
        <v>81</v>
      </c>
      <c r="B86" s="47" t="s">
        <v>257</v>
      </c>
      <c r="C86" s="48"/>
      <c r="D86" s="49" t="s">
        <v>258</v>
      </c>
      <c r="E86" s="58">
        <v>1.0999999999999999E-2</v>
      </c>
      <c r="F86" s="58">
        <v>1.0999999999999999E-2</v>
      </c>
      <c r="G86" s="58">
        <v>1.0999999999999999E-2</v>
      </c>
      <c r="H86" s="58">
        <v>1.2E-2</v>
      </c>
      <c r="I86" s="58">
        <v>1.7000000000000001E-2</v>
      </c>
      <c r="J86" s="58">
        <v>1.7000000000000001E-2</v>
      </c>
      <c r="K86" s="58">
        <v>1.7000000000000001E-2</v>
      </c>
    </row>
    <row r="87" spans="1:11" ht="12" customHeight="1">
      <c r="A87" s="46">
        <v>82</v>
      </c>
      <c r="B87" s="47" t="s">
        <v>259</v>
      </c>
      <c r="C87" s="48"/>
      <c r="D87" s="50" t="s">
        <v>56</v>
      </c>
      <c r="E87" s="58">
        <f t="shared" ref="E87:K87" si="24">E88+E91+E95</f>
        <v>1.0640000000000001</v>
      </c>
      <c r="F87" s="58">
        <f t="shared" si="24"/>
        <v>1.016</v>
      </c>
      <c r="G87" s="58">
        <f t="shared" si="24"/>
        <v>0.97000000000000008</v>
      </c>
      <c r="H87" s="58">
        <f t="shared" si="24"/>
        <v>1.014</v>
      </c>
      <c r="I87" s="58">
        <f t="shared" si="24"/>
        <v>1.071</v>
      </c>
      <c r="J87" s="58">
        <f t="shared" si="24"/>
        <v>1.0880000000000001</v>
      </c>
      <c r="K87" s="58">
        <f t="shared" si="24"/>
        <v>1.1099999999999999</v>
      </c>
    </row>
    <row r="88" spans="1:11" ht="12" customHeight="1">
      <c r="A88" s="46">
        <v>83</v>
      </c>
      <c r="B88" s="47" t="s">
        <v>260</v>
      </c>
      <c r="C88" s="48"/>
      <c r="D88" s="49" t="s">
        <v>261</v>
      </c>
      <c r="E88" s="58">
        <f t="shared" ref="E88:K88" si="25">SUM(E89:E90)</f>
        <v>1.008</v>
      </c>
      <c r="F88" s="58">
        <f t="shared" si="25"/>
        <v>0.96000000000000008</v>
      </c>
      <c r="G88" s="58">
        <f t="shared" si="25"/>
        <v>0.91500000000000004</v>
      </c>
      <c r="H88" s="58">
        <f t="shared" si="25"/>
        <v>0.95500000000000007</v>
      </c>
      <c r="I88" s="58">
        <f t="shared" si="25"/>
        <v>1.0009999999999999</v>
      </c>
      <c r="J88" s="58">
        <f t="shared" si="25"/>
        <v>1.016</v>
      </c>
      <c r="K88" s="58">
        <f t="shared" si="25"/>
        <v>1.0369999999999999</v>
      </c>
    </row>
    <row r="89" spans="1:11" ht="17.100000000000001" customHeight="1">
      <c r="A89" s="46">
        <v>84</v>
      </c>
      <c r="B89" s="47" t="s">
        <v>262</v>
      </c>
      <c r="C89" s="48"/>
      <c r="D89" s="49" t="s">
        <v>263</v>
      </c>
      <c r="E89" s="58">
        <v>0.98599999999999999</v>
      </c>
      <c r="F89" s="58">
        <v>0.93200000000000005</v>
      </c>
      <c r="G89" s="58">
        <v>0.88700000000000001</v>
      </c>
      <c r="H89" s="58">
        <v>0.92400000000000004</v>
      </c>
      <c r="I89" s="58">
        <v>0.96699999999999997</v>
      </c>
      <c r="J89" s="58">
        <v>0.98</v>
      </c>
      <c r="K89" s="58">
        <v>0.999</v>
      </c>
    </row>
    <row r="90" spans="1:11" ht="17.100000000000001" customHeight="1">
      <c r="A90" s="46">
        <v>85</v>
      </c>
      <c r="B90" s="47">
        <v>93</v>
      </c>
      <c r="C90" s="48"/>
      <c r="D90" s="49" t="s">
        <v>264</v>
      </c>
      <c r="E90" s="58">
        <v>2.1999999999999999E-2</v>
      </c>
      <c r="F90" s="58">
        <v>2.8000000000000001E-2</v>
      </c>
      <c r="G90" s="58">
        <v>2.8000000000000001E-2</v>
      </c>
      <c r="H90" s="58">
        <v>3.1E-2</v>
      </c>
      <c r="I90" s="58">
        <v>3.4000000000000002E-2</v>
      </c>
      <c r="J90" s="58">
        <v>3.5999999999999997E-2</v>
      </c>
      <c r="K90" s="58">
        <v>3.7999999999999999E-2</v>
      </c>
    </row>
    <row r="91" spans="1:11" ht="12" customHeight="1">
      <c r="A91" s="46">
        <v>86</v>
      </c>
      <c r="B91" s="47" t="s">
        <v>265</v>
      </c>
      <c r="C91" s="48"/>
      <c r="D91" s="51" t="s">
        <v>266</v>
      </c>
      <c r="E91" s="58">
        <f t="shared" ref="E91:K91" si="26">SUM(E92:E94)</f>
        <v>5.5999999999999994E-2</v>
      </c>
      <c r="F91" s="58">
        <f t="shared" si="26"/>
        <v>5.6000000000000001E-2</v>
      </c>
      <c r="G91" s="58">
        <f t="shared" si="26"/>
        <v>5.5E-2</v>
      </c>
      <c r="H91" s="58">
        <f t="shared" si="26"/>
        <v>5.8999999999999997E-2</v>
      </c>
      <c r="I91" s="58">
        <f t="shared" si="26"/>
        <v>6.9999999999999993E-2</v>
      </c>
      <c r="J91" s="58">
        <f t="shared" si="26"/>
        <v>7.1999999999999995E-2</v>
      </c>
      <c r="K91" s="58">
        <f t="shared" si="26"/>
        <v>7.2999999999999995E-2</v>
      </c>
    </row>
    <row r="92" spans="1:11" ht="17.100000000000001" customHeight="1">
      <c r="A92" s="46">
        <v>87</v>
      </c>
      <c r="B92" s="47" t="s">
        <v>267</v>
      </c>
      <c r="C92" s="48"/>
      <c r="D92" s="49" t="s">
        <v>268</v>
      </c>
      <c r="E92" s="58">
        <v>4.1000000000000002E-2</v>
      </c>
      <c r="F92" s="58">
        <v>4.2000000000000003E-2</v>
      </c>
      <c r="G92" s="58">
        <v>4.2000000000000003E-2</v>
      </c>
      <c r="H92" s="58">
        <v>4.3999999999999997E-2</v>
      </c>
      <c r="I92" s="58">
        <v>5.5E-2</v>
      </c>
      <c r="J92" s="58">
        <v>5.6000000000000001E-2</v>
      </c>
      <c r="K92" s="58">
        <v>5.6000000000000001E-2</v>
      </c>
    </row>
    <row r="93" spans="1:11" ht="17.100000000000001" customHeight="1">
      <c r="A93" s="46">
        <v>88</v>
      </c>
      <c r="B93" s="47" t="s">
        <v>269</v>
      </c>
      <c r="C93" s="48"/>
      <c r="D93" s="49" t="s">
        <v>270</v>
      </c>
      <c r="E93" s="58">
        <v>4.0000000000000001E-3</v>
      </c>
      <c r="F93" s="58">
        <v>4.0000000000000001E-3</v>
      </c>
      <c r="G93" s="58">
        <v>4.0000000000000001E-3</v>
      </c>
      <c r="H93" s="58">
        <v>5.0000000000000001E-3</v>
      </c>
      <c r="I93" s="58">
        <v>5.0000000000000001E-3</v>
      </c>
      <c r="J93" s="58">
        <v>5.0000000000000001E-3</v>
      </c>
      <c r="K93" s="58">
        <v>6.0000000000000001E-3</v>
      </c>
    </row>
    <row r="94" spans="1:11" ht="17.100000000000001" customHeight="1">
      <c r="A94" s="46">
        <v>89</v>
      </c>
      <c r="B94" s="47" t="s">
        <v>271</v>
      </c>
      <c r="C94" s="48"/>
      <c r="D94" s="49" t="s">
        <v>272</v>
      </c>
      <c r="E94" s="58">
        <v>1.0999999999999999E-2</v>
      </c>
      <c r="F94" s="58">
        <v>0.01</v>
      </c>
      <c r="G94" s="58">
        <v>8.9999999999999993E-3</v>
      </c>
      <c r="H94" s="58">
        <v>0.01</v>
      </c>
      <c r="I94" s="58">
        <v>0.01</v>
      </c>
      <c r="J94" s="58">
        <v>1.0999999999999999E-2</v>
      </c>
      <c r="K94" s="58">
        <v>1.0999999999999999E-2</v>
      </c>
    </row>
    <row r="95" spans="1:11" ht="12" customHeight="1">
      <c r="A95" s="46">
        <v>90</v>
      </c>
      <c r="B95" s="47" t="s">
        <v>273</v>
      </c>
      <c r="C95" s="48"/>
      <c r="D95" s="49" t="s">
        <v>274</v>
      </c>
      <c r="E95" s="58">
        <v>0</v>
      </c>
      <c r="F95" s="58">
        <v>0</v>
      </c>
      <c r="G95" s="58">
        <v>0</v>
      </c>
      <c r="H95" s="58">
        <v>0</v>
      </c>
      <c r="I95" s="58">
        <v>0</v>
      </c>
      <c r="J95" s="58">
        <v>0</v>
      </c>
      <c r="K95" s="58">
        <v>0</v>
      </c>
    </row>
    <row r="96" spans="1:11" ht="17.100000000000001" customHeight="1">
      <c r="A96" s="46">
        <v>91</v>
      </c>
      <c r="B96" s="47" t="s">
        <v>275</v>
      </c>
      <c r="C96" s="48"/>
      <c r="D96" s="54" t="s">
        <v>317</v>
      </c>
      <c r="E96" s="58">
        <f t="shared" ref="E96:K96" si="27">E6+E10+E43</f>
        <v>15.693</v>
      </c>
      <c r="F96" s="58">
        <f t="shared" si="27"/>
        <v>15.457000000000001</v>
      </c>
      <c r="G96" s="58">
        <f t="shared" si="27"/>
        <v>17.715</v>
      </c>
      <c r="H96" s="58">
        <f t="shared" si="27"/>
        <v>19.079000000000001</v>
      </c>
      <c r="I96" s="58">
        <f t="shared" si="27"/>
        <v>19.77</v>
      </c>
      <c r="J96" s="58">
        <f t="shared" si="27"/>
        <v>20.119</v>
      </c>
      <c r="K96" s="58">
        <f t="shared" si="27"/>
        <v>21.812000000000001</v>
      </c>
    </row>
    <row r="97" spans="1:11" ht="20.100000000000001" customHeight="1">
      <c r="A97"/>
      <c r="B97"/>
      <c r="C97"/>
      <c r="D97"/>
      <c r="E97" s="59"/>
      <c r="F97" s="59"/>
      <c r="G97" s="59"/>
      <c r="H97" s="59"/>
      <c r="I97" s="59"/>
      <c r="J97" s="59"/>
      <c r="K97" s="59"/>
    </row>
    <row r="98" spans="1:11" ht="12" customHeight="1">
      <c r="A98"/>
      <c r="B98"/>
      <c r="C98"/>
      <c r="D98"/>
      <c r="E98" s="59"/>
      <c r="F98" s="59"/>
      <c r="G98" s="59"/>
      <c r="H98" s="59"/>
      <c r="I98" s="59"/>
      <c r="J98" s="59"/>
      <c r="K98" s="59"/>
    </row>
    <row r="99" spans="1:11" ht="12" customHeight="1">
      <c r="A99"/>
      <c r="B99"/>
      <c r="C99"/>
      <c r="D99"/>
      <c r="E99" s="59"/>
      <c r="F99" s="59"/>
      <c r="G99" s="59"/>
      <c r="H99" s="59"/>
      <c r="I99" s="59"/>
      <c r="J99" s="59"/>
      <c r="K99" s="59"/>
    </row>
    <row r="100" spans="1:11" ht="12" customHeight="1">
      <c r="E100" s="13"/>
      <c r="F100" s="13"/>
    </row>
    <row r="101" spans="1:11" ht="12" customHeight="1">
      <c r="E101" s="13"/>
      <c r="F101" s="13"/>
    </row>
    <row r="102" spans="1:11" ht="12" customHeight="1">
      <c r="E102" s="13"/>
      <c r="F102" s="13"/>
    </row>
    <row r="103" spans="1:11" ht="11.1" customHeight="1">
      <c r="E103" s="13"/>
      <c r="F103" s="13"/>
    </row>
    <row r="104" spans="1:11" ht="11.1" customHeight="1">
      <c r="E104" s="52"/>
      <c r="F104" s="52"/>
    </row>
    <row r="105" spans="1:11" ht="12.75">
      <c r="E105" s="53"/>
      <c r="F105" s="53"/>
    </row>
    <row r="106" spans="1:11">
      <c r="E106" s="13"/>
      <c r="F106" s="13"/>
    </row>
    <row r="107" spans="1:11">
      <c r="E107" s="13"/>
      <c r="F107" s="13"/>
    </row>
    <row r="108" spans="1:11">
      <c r="E108" s="13"/>
      <c r="F108" s="13"/>
    </row>
    <row r="109" spans="1:11">
      <c r="E109" s="13"/>
      <c r="F109" s="13"/>
    </row>
    <row r="110" spans="1:11">
      <c r="E110" s="13"/>
      <c r="F110" s="13"/>
    </row>
    <row r="111" spans="1:11">
      <c r="E111" s="13"/>
      <c r="F111" s="13"/>
    </row>
    <row r="112" spans="1:11">
      <c r="E112" s="13"/>
      <c r="F112" s="13"/>
    </row>
    <row r="113" spans="5:6">
      <c r="E113" s="13"/>
      <c r="F113" s="13"/>
    </row>
    <row r="114" spans="5:6">
      <c r="E114" s="13"/>
      <c r="F114" s="13"/>
    </row>
    <row r="115" spans="5:6">
      <c r="E115" s="13"/>
      <c r="F115" s="13"/>
    </row>
    <row r="116" spans="5:6">
      <c r="E116" s="13"/>
      <c r="F116" s="13"/>
    </row>
    <row r="117" spans="5:6">
      <c r="E117" s="13"/>
      <c r="F117" s="13"/>
    </row>
    <row r="118" spans="5:6">
      <c r="E118" s="13"/>
      <c r="F118" s="13"/>
    </row>
    <row r="119" spans="5:6">
      <c r="E119" s="13"/>
      <c r="F119" s="13"/>
    </row>
    <row r="120" spans="5:6">
      <c r="E120" s="13"/>
      <c r="F120" s="13"/>
    </row>
    <row r="121" spans="5:6">
      <c r="E121" s="13"/>
      <c r="F121" s="13"/>
    </row>
    <row r="122" spans="5:6">
      <c r="E122" s="13"/>
      <c r="F122" s="13"/>
    </row>
    <row r="123" spans="5:6">
      <c r="E123" s="13"/>
      <c r="F123" s="13"/>
    </row>
    <row r="124" spans="5:6">
      <c r="E124" s="13"/>
      <c r="F124" s="13"/>
    </row>
    <row r="125" spans="5:6">
      <c r="E125" s="13"/>
      <c r="F125" s="13"/>
    </row>
    <row r="126" spans="5:6">
      <c r="E126" s="13"/>
      <c r="F126" s="13"/>
    </row>
    <row r="127" spans="5:6">
      <c r="E127" s="13"/>
      <c r="F127" s="13"/>
    </row>
    <row r="128" spans="5:6">
      <c r="E128" s="13"/>
      <c r="F128" s="13"/>
    </row>
    <row r="129" spans="5:6">
      <c r="E129" s="13"/>
      <c r="F129" s="13"/>
    </row>
    <row r="130" spans="5:6">
      <c r="E130" s="13"/>
      <c r="F130" s="13"/>
    </row>
    <row r="131" spans="5:6">
      <c r="E131" s="13"/>
      <c r="F131" s="13"/>
    </row>
    <row r="132" spans="5:6">
      <c r="E132" s="13"/>
      <c r="F132" s="13"/>
    </row>
    <row r="133" spans="5:6">
      <c r="E133" s="13"/>
      <c r="F133" s="13"/>
    </row>
    <row r="134" spans="5:6">
      <c r="E134" s="13"/>
      <c r="F134" s="13"/>
    </row>
    <row r="135" spans="5:6">
      <c r="E135" s="13"/>
      <c r="F135" s="13"/>
    </row>
    <row r="136" spans="5:6">
      <c r="E136" s="13"/>
      <c r="F136" s="13"/>
    </row>
    <row r="137" spans="5:6">
      <c r="E137" s="13"/>
      <c r="F137" s="13"/>
    </row>
    <row r="138" spans="5:6">
      <c r="E138" s="13"/>
      <c r="F138" s="13"/>
    </row>
    <row r="139" spans="5:6">
      <c r="E139" s="13"/>
      <c r="F139" s="13"/>
    </row>
    <row r="140" spans="5:6">
      <c r="E140" s="13"/>
      <c r="F140" s="13"/>
    </row>
    <row r="141" spans="5:6">
      <c r="E141" s="13"/>
      <c r="F141" s="13"/>
    </row>
    <row r="142" spans="5:6">
      <c r="E142" s="13"/>
      <c r="F142" s="13"/>
    </row>
    <row r="143" spans="5:6">
      <c r="E143" s="13"/>
      <c r="F143" s="13"/>
    </row>
    <row r="144" spans="5:6">
      <c r="E144" s="13"/>
      <c r="F144" s="13"/>
    </row>
    <row r="145" spans="5:6">
      <c r="E145" s="13"/>
      <c r="F145" s="13"/>
    </row>
    <row r="146" spans="5:6">
      <c r="E146" s="13"/>
      <c r="F146" s="13"/>
    </row>
    <row r="147" spans="5:6">
      <c r="E147" s="13"/>
      <c r="F147" s="13"/>
    </row>
    <row r="148" spans="5:6">
      <c r="E148" s="13"/>
      <c r="F148" s="13"/>
    </row>
    <row r="149" spans="5:6">
      <c r="E149" s="13"/>
      <c r="F149" s="13"/>
    </row>
    <row r="150" spans="5:6">
      <c r="E150" s="13"/>
      <c r="F150" s="13"/>
    </row>
    <row r="151" spans="5:6">
      <c r="E151" s="13"/>
      <c r="F151" s="13"/>
    </row>
    <row r="152" spans="5:6">
      <c r="E152" s="13"/>
      <c r="F152" s="13"/>
    </row>
    <row r="153" spans="5:6">
      <c r="E153" s="13"/>
      <c r="F153" s="13"/>
    </row>
    <row r="154" spans="5:6">
      <c r="E154" s="13"/>
      <c r="F154" s="13"/>
    </row>
  </sheetData>
  <phoneticPr fontId="6" type="noConversion"/>
  <conditionalFormatting sqref="E104:F104">
    <cfRule type="cellIs" dxfId="34" priority="5" stopIfTrue="1" operator="lessThan">
      <formula>0</formula>
    </cfRule>
  </conditionalFormatting>
  <conditionalFormatting sqref="E6:H106">
    <cfRule type="cellIs" dxfId="33" priority="4" operator="lessThan">
      <formula>0</formula>
    </cfRule>
  </conditionalFormatting>
  <conditionalFormatting sqref="I6:I106">
    <cfRule type="cellIs" dxfId="32" priority="3" operator="lessThan">
      <formula>0</formula>
    </cfRule>
  </conditionalFormatting>
  <conditionalFormatting sqref="J6:J106">
    <cfRule type="cellIs" dxfId="31" priority="2" operator="lessThan">
      <formula>0</formula>
    </cfRule>
  </conditionalFormatting>
  <conditionalFormatting sqref="K6:K106">
    <cfRule type="cellIs" dxfId="30" priority="1" operator="lessThan">
      <formula>0</formula>
    </cfRule>
  </conditionalFormatting>
  <printOptions horizontalCentered="1"/>
  <pageMargins left="0.78740157480314965" right="0.78740157480314965" top="0.59055118110236227" bottom="0.59055118110236227" header="0.51181102362204722" footer="0.51181102362204722"/>
  <pageSetup paperSize="9" scale="75" orientation="portrait" horizontalDpi="300" verticalDpi="300" r:id="rId1"/>
  <headerFooter alignWithMargins="0">
    <oddFooter>&amp;L&amp;"MetaNormalLF-Roman,Standard"&amp;8Statistisches Bundesamt, VGR-Entstehung, August 2017, korrigiert am 6. März 2018</oddFooter>
  </headerFooter>
  <rowBreaks count="1" manualBreakCount="1">
    <brk id="5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22</vt:i4>
      </vt:variant>
    </vt:vector>
  </HeadingPairs>
  <TitlesOfParts>
    <vt:vector size="38" baseType="lpstr">
      <vt:lpstr>Titelseite</vt:lpstr>
      <vt:lpstr>Inhalt</vt:lpstr>
      <vt:lpstr>Vorbemerkung</vt:lpstr>
      <vt:lpstr>Zeichenerklärung</vt:lpstr>
      <vt:lpstr>Abgrenzung</vt:lpstr>
      <vt:lpstr>Überblick2015</vt:lpstr>
      <vt:lpstr>3.1.1</vt:lpstr>
      <vt:lpstr>3.1.2</vt:lpstr>
      <vt:lpstr>3.1.3</vt:lpstr>
      <vt:lpstr>3.2.1</vt:lpstr>
      <vt:lpstr>3.2.2</vt:lpstr>
      <vt:lpstr>3.2.3</vt:lpstr>
      <vt:lpstr>3.3.1</vt:lpstr>
      <vt:lpstr>3.3.2</vt:lpstr>
      <vt:lpstr>3.3.3</vt:lpstr>
      <vt:lpstr>ESVG2010</vt:lpstr>
      <vt:lpstr>Überblick2015!Druckbereich</vt:lpstr>
      <vt:lpstr>'3.1.1'!Print_Area</vt:lpstr>
      <vt:lpstr>'3.1.2'!Print_Area</vt:lpstr>
      <vt:lpstr>'3.1.3'!Print_Area</vt:lpstr>
      <vt:lpstr>'3.2.1'!Print_Area</vt:lpstr>
      <vt:lpstr>'3.2.2'!Print_Area</vt:lpstr>
      <vt:lpstr>'3.2.3'!Print_Area</vt:lpstr>
      <vt:lpstr>'3.3.1'!Print_Area</vt:lpstr>
      <vt:lpstr>'3.3.2'!Print_Area</vt:lpstr>
      <vt:lpstr>'3.3.3'!Print_Area</vt:lpstr>
      <vt:lpstr>Überblick2015!Print_Area</vt:lpstr>
      <vt:lpstr>'3.1.1'!Print_Titles</vt:lpstr>
      <vt:lpstr>'3.1.2'!Print_Titles</vt:lpstr>
      <vt:lpstr>'3.1.3'!Print_Titles</vt:lpstr>
      <vt:lpstr>'3.2.1'!Print_Titles</vt:lpstr>
      <vt:lpstr>'3.2.2'!Print_Titles</vt:lpstr>
      <vt:lpstr>'3.2.3'!Print_Titles</vt:lpstr>
      <vt:lpstr>'3.3.1'!Print_Titles</vt:lpstr>
      <vt:lpstr>'3.3.2'!Print_Titles</vt:lpstr>
      <vt:lpstr>'3.3.3'!Print_Titles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Produktions- und Importangaben sowie Subventionen - Gliederung nach Wirtschaftsbereichen - 2015</dc:title>
  <dc:creator>Statistisches Bundesamt</dc:creator>
  <cp:keywords>Produktionsabgaben; Importabgaben; Gütersteuern; Subventionen; VGR; Volkswirtschaftlichen Gesamtrechnungen</cp:keywords>
  <cp:lastModifiedBy>Haas-Helfrich, Daniela (B305)</cp:lastModifiedBy>
  <cp:lastPrinted>2018-03-05T09:38:26Z</cp:lastPrinted>
  <dcterms:created xsi:type="dcterms:W3CDTF">1999-07-29T09:29:26Z</dcterms:created>
  <dcterms:modified xsi:type="dcterms:W3CDTF">2018-03-05T09:39:19Z</dcterms:modified>
</cp:coreProperties>
</file>