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8985" windowHeight="11325" tabRatio="837"/>
  </bookViews>
  <sheets>
    <sheet name="Titel" sheetId="3" r:id="rId1"/>
    <sheet name="Inhaltsverzeichnis" sheetId="1" r:id="rId2"/>
    <sheet name="Gebiet" sheetId="2" r:id="rId3"/>
    <sheet name="Methodik_1" sheetId="4" r:id="rId4"/>
    <sheet name="Methodik_2" sheetId="5" r:id="rId5"/>
    <sheet name="Übersicht nach GK" sheetId="6" r:id="rId6"/>
    <sheet name="Gesamttransport See Bischi Ei" sheetId="7" r:id="rId7"/>
    <sheet name="Straße Gesamttransportmenge" sheetId="8" r:id="rId8"/>
    <sheet name="Gefahrgut nach Hauptverkehr" sheetId="9" r:id="rId9"/>
    <sheet name="Eisenbahn_Tonnen" sheetId="10" r:id="rId10"/>
    <sheet name="Eisenbahn_T %" sheetId="11" r:id="rId11"/>
    <sheet name="Eisenbahn_tkm" sheetId="12" r:id="rId12"/>
    <sheet name="Eisenbahn_Tkm %" sheetId="13" r:id="rId13"/>
    <sheet name="Binnenschifffahrt_Tonnen" sheetId="14" r:id="rId14"/>
    <sheet name="Binnenschifffahrt_Tonnen %" sheetId="15" r:id="rId15"/>
    <sheet name="Binnenschiffahrt_tkm" sheetId="16" r:id="rId16"/>
    <sheet name="Binnenschifffahrt_Tkm %" sheetId="17" r:id="rId17"/>
    <sheet name="Seeverkehr_Tonnen" sheetId="18" r:id="rId18"/>
    <sheet name="Seeverkehr_Tonnen %" sheetId="19" r:id="rId19"/>
    <sheet name="Straße nach Hauptverkehr" sheetId="20" r:id="rId20"/>
    <sheet name="Straße Deutsche LKW_Tonnen" sheetId="21" r:id="rId21"/>
    <sheet name="Straße Deutsche LKW T %" sheetId="22" r:id="rId22"/>
    <sheet name="Straße Deutsche LKW_tkm" sheetId="23" r:id="rId23"/>
    <sheet name="Straße Deutsche LKW tkm %" sheetId="24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</externalReferences>
  <definedNames>
    <definedName name="__C">#REF!</definedName>
    <definedName name="_1.6.1">#REF!</definedName>
    <definedName name="_1.6.1_1">#REF!</definedName>
    <definedName name="_1.6.1_10">#REF!</definedName>
    <definedName name="_1.6.1_12">#REF!</definedName>
    <definedName name="_1.6.1_16">#REF!</definedName>
    <definedName name="_1.6.1_18">#REF!</definedName>
    <definedName name="_1.6.1_22">#REF!</definedName>
    <definedName name="_1.6.1_27">#REF!</definedName>
    <definedName name="_1.6.1_29">#REF!</definedName>
    <definedName name="_1.6.1_31">#REF!</definedName>
    <definedName name="_1.6.1_38">#REF!</definedName>
    <definedName name="_1.6.1_40">#REF!</definedName>
    <definedName name="_1.6.1_44">#REF!</definedName>
    <definedName name="_1.6.1_48">#REF!</definedName>
    <definedName name="_1.6.1_51">#REF!</definedName>
    <definedName name="_1.6.1_6">#REF!</definedName>
    <definedName name="_1.6.1_60">#REF!</definedName>
    <definedName name="_1.6.1_61">#REF!</definedName>
    <definedName name="_1.6.1_62">#REF!</definedName>
    <definedName name="_1.6.1_63">#REF!</definedName>
    <definedName name="_1.6.1_64">#REF!</definedName>
    <definedName name="_1.6.1_65">#REF!</definedName>
    <definedName name="_1.6.1_66">#REF!</definedName>
    <definedName name="_1.6.1_67">#REF!</definedName>
    <definedName name="_1.6.1_68">#REF!</definedName>
    <definedName name="_1.6.1_72">#REF!</definedName>
    <definedName name="_1.6.1_77">#REF!</definedName>
    <definedName name="_1.6.1_8">#REF!</definedName>
    <definedName name="_1.6.1_83">#REF!</definedName>
    <definedName name="_1.6.1_85">#REF!</definedName>
    <definedName name="_1.6.1_87">#REF!</definedName>
    <definedName name="_1.6.1_91">#REF!</definedName>
    <definedName name="_1.6.1_96">#REF!</definedName>
    <definedName name="_1.6.1_97">#REF!</definedName>
    <definedName name="_C" localSheetId="2">#REF!</definedName>
    <definedName name="_C" localSheetId="3">#REF!</definedName>
    <definedName name="_C" localSheetId="4">#REF!</definedName>
    <definedName name="_C" localSheetId="0">#REF!</definedName>
    <definedName name="_C">#REF!</definedName>
    <definedName name="_neu1">#REF!</definedName>
    <definedName name="_neu2">#REF!</definedName>
    <definedName name="_yc102">#REF!</definedName>
    <definedName name="a">#REF!</definedName>
    <definedName name="a_1">#REF!</definedName>
    <definedName name="a_10" localSheetId="3">'[1]1_2_5'!#REF!</definedName>
    <definedName name="a_10" localSheetId="4">'[1]1_2_5'!#REF!</definedName>
    <definedName name="a_10">'[1]1_2_5'!#REF!</definedName>
    <definedName name="a_12" localSheetId="3">'[1]1_2_5'!#REF!</definedName>
    <definedName name="a_12" localSheetId="4">'[1]1_2_5'!#REF!</definedName>
    <definedName name="a_12">'[1]1_2_5'!#REF!</definedName>
    <definedName name="a_16">#REF!</definedName>
    <definedName name="a_18" localSheetId="3">'[1]1_2_5'!#REF!</definedName>
    <definedName name="a_18" localSheetId="4">'[1]1_2_5'!#REF!</definedName>
    <definedName name="a_18">'[1]1_2_5'!#REF!</definedName>
    <definedName name="a_22" localSheetId="3">'[1]1_2_5'!#REF!</definedName>
    <definedName name="a_22" localSheetId="4">'[1]1_2_5'!#REF!</definedName>
    <definedName name="a_22">'[1]1_2_5'!#REF!</definedName>
    <definedName name="a_27" localSheetId="3">'[1]1_2_5'!#REF!</definedName>
    <definedName name="a_27" localSheetId="4">'[1]1_2_5'!#REF!</definedName>
    <definedName name="a_27">'[1]1_2_5'!#REF!</definedName>
    <definedName name="a_29" localSheetId="3">'[1]1_2_5'!#REF!</definedName>
    <definedName name="a_29" localSheetId="4">'[1]1_2_5'!#REF!</definedName>
    <definedName name="a_29">'[1]1_2_5'!#REF!</definedName>
    <definedName name="a_3">#REF!</definedName>
    <definedName name="a_31" localSheetId="3">'[2]1_2_5'!#REF!</definedName>
    <definedName name="a_31" localSheetId="4">'[2]1_2_5'!#REF!</definedName>
    <definedName name="a_31">'[2]1_2_5'!#REF!</definedName>
    <definedName name="a_38" localSheetId="3">'[1]1_2_5'!#REF!</definedName>
    <definedName name="a_38" localSheetId="4">'[1]1_2_5'!#REF!</definedName>
    <definedName name="a_38">'[1]1_2_5'!#REF!</definedName>
    <definedName name="a_39" localSheetId="3">#REF!</definedName>
    <definedName name="a_39" localSheetId="4">#REF!</definedName>
    <definedName name="a_39">#REF!</definedName>
    <definedName name="a_4">'[3]1_2_5'!$D$42</definedName>
    <definedName name="a_40" localSheetId="3">'[1]1_2_5'!#REF!</definedName>
    <definedName name="a_40" localSheetId="4">'[1]1_2_5'!#REF!</definedName>
    <definedName name="a_40">'[1]1_2_5'!#REF!</definedName>
    <definedName name="a_44" localSheetId="3">'[1]1_2_5'!#REF!</definedName>
    <definedName name="a_44" localSheetId="4">'[1]1_2_5'!#REF!</definedName>
    <definedName name="a_44">'[1]1_2_5'!#REF!</definedName>
    <definedName name="a_48" localSheetId="3">'[1]1_2_5'!#REF!</definedName>
    <definedName name="a_48" localSheetId="4">'[1]1_2_5'!#REF!</definedName>
    <definedName name="a_48">'[1]1_2_5'!#REF!</definedName>
    <definedName name="a_5">'[3]1_2_5'!$D$42</definedName>
    <definedName name="a_51">#REF!</definedName>
    <definedName name="a_57" localSheetId="3">'[4]1_2_5'!#REF!</definedName>
    <definedName name="a_57" localSheetId="4">'[4]1_2_5'!#REF!</definedName>
    <definedName name="a_57">'[4]1_2_5'!#REF!</definedName>
    <definedName name="a_6">'[5]1_2_5'!$D$42</definedName>
    <definedName name="a_60">#REF!</definedName>
    <definedName name="a_61" localSheetId="3">'[1]1_2_5'!#REF!</definedName>
    <definedName name="a_61" localSheetId="4">'[1]1_2_5'!#REF!</definedName>
    <definedName name="a_61">'[1]1_2_5'!#REF!</definedName>
    <definedName name="a_62">#REF!</definedName>
    <definedName name="a_63">#REF!</definedName>
    <definedName name="a_64">#REF!</definedName>
    <definedName name="a_65">#REF!</definedName>
    <definedName name="a_66">#REF!</definedName>
    <definedName name="a_67">#REF!</definedName>
    <definedName name="a_68">#REF!</definedName>
    <definedName name="a_72" localSheetId="3">'[1]1_2_5'!#REF!</definedName>
    <definedName name="a_72" localSheetId="4">'[1]1_2_5'!#REF!</definedName>
    <definedName name="a_72">'[1]1_2_5'!#REF!</definedName>
    <definedName name="a_77" localSheetId="3">'[1]1_2_5'!#REF!</definedName>
    <definedName name="a_77" localSheetId="4">'[1]1_2_5'!#REF!</definedName>
    <definedName name="a_77">'[1]1_2_5'!#REF!</definedName>
    <definedName name="a_8" localSheetId="3">'[1]1_2_5'!#REF!</definedName>
    <definedName name="a_8" localSheetId="4">'[1]1_2_5'!#REF!</definedName>
    <definedName name="a_8">'[1]1_2_5'!#REF!</definedName>
    <definedName name="a_83" localSheetId="3">'[6]1_2_5'!#REF!</definedName>
    <definedName name="a_83" localSheetId="4">'[6]1_2_5'!#REF!</definedName>
    <definedName name="a_83">'[6]1_2_5'!#REF!</definedName>
    <definedName name="a_85" localSheetId="3">'[1]1_2_5'!#REF!</definedName>
    <definedName name="a_85" localSheetId="4">'[1]1_2_5'!#REF!</definedName>
    <definedName name="a_85">'[1]1_2_5'!#REF!</definedName>
    <definedName name="a_87" localSheetId="3">'[1]1_2_5'!#REF!</definedName>
    <definedName name="a_87" localSheetId="4">'[1]1_2_5'!#REF!</definedName>
    <definedName name="a_87">'[1]1_2_5'!#REF!</definedName>
    <definedName name="a_91" localSheetId="3">'[1]1_2_5'!#REF!</definedName>
    <definedName name="a_91" localSheetId="4">'[1]1_2_5'!#REF!</definedName>
    <definedName name="a_91">'[1]1_2_5'!#REF!</definedName>
    <definedName name="a_96">#REF!</definedName>
    <definedName name="a_97" localSheetId="3">'[7]1_2_5'!#REF!</definedName>
    <definedName name="a_97" localSheetId="4">'[7]1_2_5'!#REF!</definedName>
    <definedName name="a_97">'[7]1_2_5'!#REF!</definedName>
    <definedName name="a183a83" localSheetId="2">'[8]1.2.3'!#REF!</definedName>
    <definedName name="a183a83" localSheetId="3">'[9]1.2.3'!#REF!</definedName>
    <definedName name="a183a83" localSheetId="4">'[9]1.2.3'!#REF!</definedName>
    <definedName name="a183a83" localSheetId="0">'[10]1.2.3'!#REF!</definedName>
    <definedName name="a183a83">'[9]1.2.3'!#REF!</definedName>
    <definedName name="a183a83_1" localSheetId="3">'[11]1_2_3'!#REF!</definedName>
    <definedName name="a183a83_1" localSheetId="4">'[11]1_2_3'!#REF!</definedName>
    <definedName name="a183a83_1">'[11]1_2_3'!#REF!</definedName>
    <definedName name="a183a83_10">#REF!</definedName>
    <definedName name="a183a83_12">#REF!</definedName>
    <definedName name="a183a83_16" localSheetId="3">'[12]1_2_3'!#REF!</definedName>
    <definedName name="a183a83_16" localSheetId="4">'[12]1_2_3'!#REF!</definedName>
    <definedName name="a183a83_16">'[12]1_2_3'!#REF!</definedName>
    <definedName name="a183a83_18">#REF!</definedName>
    <definedName name="a183a83_2">#REF!</definedName>
    <definedName name="a183a83_20">#REF!</definedName>
    <definedName name="a183a83_22">#REF!</definedName>
    <definedName name="a183a83_27">#REF!</definedName>
    <definedName name="a183a83_29">#REF!</definedName>
    <definedName name="a183a83_31">#REF!</definedName>
    <definedName name="a183a83_38">#REF!</definedName>
    <definedName name="a183a83_40">#REF!</definedName>
    <definedName name="a183a83_44">#REF!</definedName>
    <definedName name="a183a83_48">#REF!</definedName>
    <definedName name="a183a83_51" localSheetId="3">'[12]1_2_3'!#REF!</definedName>
    <definedName name="a183a83_51" localSheetId="4">'[12]1_2_3'!#REF!</definedName>
    <definedName name="a183a83_51">'[12]1_2_3'!#REF!</definedName>
    <definedName name="a183a83_57">#REF!</definedName>
    <definedName name="a183a83_6">#REF!</definedName>
    <definedName name="a183a83_61">#REF!</definedName>
    <definedName name="a183a83_72">#REF!</definedName>
    <definedName name="a183a83_77">#REF!</definedName>
    <definedName name="a183a83_8">#REF!</definedName>
    <definedName name="a183a83_83">#REF!</definedName>
    <definedName name="a183a83_85">#REF!</definedName>
    <definedName name="a183a83_87">#REF!</definedName>
    <definedName name="a183a83_91">#REF!</definedName>
    <definedName name="a183a83_96" localSheetId="3">'[13]1_2_3'!#REF!</definedName>
    <definedName name="a183a83_96" localSheetId="4">'[13]1_2_3'!#REF!</definedName>
    <definedName name="a183a83_96">'[13]1_2_3'!#REF!</definedName>
    <definedName name="a183a83_97">#REF!</definedName>
    <definedName name="â61" localSheetId="0">#REF!</definedName>
    <definedName name="â61">#REF!</definedName>
    <definedName name="â61_10">#REF!</definedName>
    <definedName name="â61_12">#REF!</definedName>
    <definedName name="â61_16">#REF!</definedName>
    <definedName name="â61_18">#REF!</definedName>
    <definedName name="â61_22">#REF!</definedName>
    <definedName name="â61_27">#REF!</definedName>
    <definedName name="â61_29">#REF!</definedName>
    <definedName name="â61_31">#REF!</definedName>
    <definedName name="â61_38">#REF!</definedName>
    <definedName name="â61_40">#REF!</definedName>
    <definedName name="â61_44">#REF!</definedName>
    <definedName name="â61_48">#REF!</definedName>
    <definedName name="â61_51">#REF!</definedName>
    <definedName name="â61_6">#REF!</definedName>
    <definedName name="â61_61">#REF!</definedName>
    <definedName name="â61_72">#REF!</definedName>
    <definedName name="â61_77">#REF!</definedName>
    <definedName name="â61_79">#REF!</definedName>
    <definedName name="â61_8">#REF!</definedName>
    <definedName name="â61_83">#REF!</definedName>
    <definedName name="â61_85">#REF!</definedName>
    <definedName name="â61_87">#REF!</definedName>
    <definedName name="â61_91">#REF!</definedName>
    <definedName name="â61_96">#REF!</definedName>
    <definedName name="â61_97">#REF!</definedName>
    <definedName name="aa">#REF!</definedName>
    <definedName name="aa_1">#REF!</definedName>
    <definedName name="aa_10">#REF!</definedName>
    <definedName name="aa_12">#REF!</definedName>
    <definedName name="aa_16">#REF!</definedName>
    <definedName name="aa_18">#REF!</definedName>
    <definedName name="aa_22">#REF!</definedName>
    <definedName name="aa_27">#REF!</definedName>
    <definedName name="aa_29">#REF!</definedName>
    <definedName name="aa_31">#REF!</definedName>
    <definedName name="aa_38">#REF!</definedName>
    <definedName name="aa_40">#REF!</definedName>
    <definedName name="aa_44">#REF!</definedName>
    <definedName name="aa_48">#REF!</definedName>
    <definedName name="aa_51">#REF!</definedName>
    <definedName name="aa_6">#REF!</definedName>
    <definedName name="aa_60">#REF!</definedName>
    <definedName name="aa_61">#REF!</definedName>
    <definedName name="aa_62">#REF!</definedName>
    <definedName name="aa_63">#REF!</definedName>
    <definedName name="aa_64">#REF!</definedName>
    <definedName name="aa_65">#REF!</definedName>
    <definedName name="aa_66">#REF!</definedName>
    <definedName name="aa_67">#REF!</definedName>
    <definedName name="aa_68">#REF!</definedName>
    <definedName name="aa_72">#REF!</definedName>
    <definedName name="aa_77">#REF!</definedName>
    <definedName name="aa_8">#REF!</definedName>
    <definedName name="aa_83">#REF!</definedName>
    <definedName name="aa_85">#REF!</definedName>
    <definedName name="aa_87">#REF!</definedName>
    <definedName name="aa_91">#REF!</definedName>
    <definedName name="aa_96">#REF!</definedName>
    <definedName name="aa_97">#REF!</definedName>
    <definedName name="aaa" localSheetId="3">#REF!</definedName>
    <definedName name="aaa" localSheetId="4">#REF!</definedName>
    <definedName name="aaa">#REF!</definedName>
    <definedName name="aaaaaaaaaaaaaa130">#REF!</definedName>
    <definedName name="asdfsdf" localSheetId="3">'[8]1.2.3'!#REF!</definedName>
    <definedName name="asdfsdf" localSheetId="4">'[8]1.2.3'!#REF!</definedName>
    <definedName name="asdfsdf">'[8]1.2.3'!#REF!</definedName>
    <definedName name="asdfsdf_10" localSheetId="3">'[14]1_2_3'!#REF!</definedName>
    <definedName name="asdfsdf_10" localSheetId="4">'[14]1_2_3'!#REF!</definedName>
    <definedName name="asdfsdf_10">'[14]1_2_3'!#REF!</definedName>
    <definedName name="asdfsdf_12" localSheetId="3">'[14]1_2_3'!#REF!</definedName>
    <definedName name="asdfsdf_12" localSheetId="4">'[14]1_2_3'!#REF!</definedName>
    <definedName name="asdfsdf_12">'[14]1_2_3'!#REF!</definedName>
    <definedName name="asdfsdf_18" localSheetId="3">'[14]1_2_3'!#REF!</definedName>
    <definedName name="asdfsdf_18" localSheetId="4">'[14]1_2_3'!#REF!</definedName>
    <definedName name="asdfsdf_18">'[14]1_2_3'!#REF!</definedName>
    <definedName name="asdfsdf_22" localSheetId="3">'[14]1_2_3'!#REF!</definedName>
    <definedName name="asdfsdf_22" localSheetId="4">'[14]1_2_3'!#REF!</definedName>
    <definedName name="asdfsdf_22">'[14]1_2_3'!#REF!</definedName>
    <definedName name="asdfsdf_27" localSheetId="3">'[14]1_2_3'!#REF!</definedName>
    <definedName name="asdfsdf_27" localSheetId="4">'[14]1_2_3'!#REF!</definedName>
    <definedName name="asdfsdf_27">'[14]1_2_3'!#REF!</definedName>
    <definedName name="asdfsdf_29" localSheetId="3">'[14]1_2_3'!#REF!</definedName>
    <definedName name="asdfsdf_29" localSheetId="4">'[14]1_2_3'!#REF!</definedName>
    <definedName name="asdfsdf_29">'[14]1_2_3'!#REF!</definedName>
    <definedName name="asdfsdf_31" localSheetId="3">'[14]1_2_3'!#REF!</definedName>
    <definedName name="asdfsdf_31" localSheetId="4">'[14]1_2_3'!#REF!</definedName>
    <definedName name="asdfsdf_31">'[14]1_2_3'!#REF!</definedName>
    <definedName name="asdfsdf_38" localSheetId="3">'[14]1_2_3'!#REF!</definedName>
    <definedName name="asdfsdf_38" localSheetId="4">'[14]1_2_3'!#REF!</definedName>
    <definedName name="asdfsdf_38">'[14]1_2_3'!#REF!</definedName>
    <definedName name="asdfsdf_40" localSheetId="3">'[14]1_2_3'!#REF!</definedName>
    <definedName name="asdfsdf_40" localSheetId="4">'[14]1_2_3'!#REF!</definedName>
    <definedName name="asdfsdf_40">'[14]1_2_3'!#REF!</definedName>
    <definedName name="asdfsdf_44" localSheetId="3">'[14]1_2_3'!#REF!</definedName>
    <definedName name="asdfsdf_44" localSheetId="4">'[14]1_2_3'!#REF!</definedName>
    <definedName name="asdfsdf_44">'[14]1_2_3'!#REF!</definedName>
    <definedName name="asdfsdf_48" localSheetId="3">'[14]1_2_3'!#REF!</definedName>
    <definedName name="asdfsdf_48" localSheetId="4">'[14]1_2_3'!#REF!</definedName>
    <definedName name="asdfsdf_48">'[14]1_2_3'!#REF!</definedName>
    <definedName name="asdfsdf_57" localSheetId="3">'[15]1_2_3'!#REF!</definedName>
    <definedName name="asdfsdf_57" localSheetId="4">'[15]1_2_3'!#REF!</definedName>
    <definedName name="asdfsdf_57">'[15]1_2_3'!#REF!</definedName>
    <definedName name="asdfsdf_6" localSheetId="3">'[14]1_2_3'!#REF!</definedName>
    <definedName name="asdfsdf_6" localSheetId="4">'[14]1_2_3'!#REF!</definedName>
    <definedName name="asdfsdf_6">'[14]1_2_3'!#REF!</definedName>
    <definedName name="asdfsdf_61" localSheetId="3">'[16]1_2_3'!#REF!</definedName>
    <definedName name="asdfsdf_61" localSheetId="4">'[16]1_2_3'!#REF!</definedName>
    <definedName name="asdfsdf_61">'[16]1_2_3'!#REF!</definedName>
    <definedName name="asdfsdf_72" localSheetId="3">'[16]1_2_3'!#REF!</definedName>
    <definedName name="asdfsdf_72" localSheetId="4">'[16]1_2_3'!#REF!</definedName>
    <definedName name="asdfsdf_72">'[16]1_2_3'!#REF!</definedName>
    <definedName name="asdfsdf_77" localSheetId="3">'[14]1_2_3'!#REF!</definedName>
    <definedName name="asdfsdf_77" localSheetId="4">'[14]1_2_3'!#REF!</definedName>
    <definedName name="asdfsdf_77">'[14]1_2_3'!#REF!</definedName>
    <definedName name="asdfsdf_8" localSheetId="3">'[14]1_2_3'!#REF!</definedName>
    <definedName name="asdfsdf_8" localSheetId="4">'[14]1_2_3'!#REF!</definedName>
    <definedName name="asdfsdf_8">'[14]1_2_3'!#REF!</definedName>
    <definedName name="asdfsdf_83" localSheetId="3">'[15]1_2_3'!#REF!</definedName>
    <definedName name="asdfsdf_83" localSheetId="4">'[15]1_2_3'!#REF!</definedName>
    <definedName name="asdfsdf_83">'[15]1_2_3'!#REF!</definedName>
    <definedName name="asdfsdf_85" localSheetId="3">'[14]1_2_3'!#REF!</definedName>
    <definedName name="asdfsdf_85" localSheetId="4">'[14]1_2_3'!#REF!</definedName>
    <definedName name="asdfsdf_85">'[14]1_2_3'!#REF!</definedName>
    <definedName name="asdfsdf_87" localSheetId="3">'[14]1_2_3'!#REF!</definedName>
    <definedName name="asdfsdf_87" localSheetId="4">'[14]1_2_3'!#REF!</definedName>
    <definedName name="asdfsdf_87">'[14]1_2_3'!#REF!</definedName>
    <definedName name="asdfsdf_91" localSheetId="3">'[14]1_2_3'!#REF!</definedName>
    <definedName name="asdfsdf_91" localSheetId="4">'[14]1_2_3'!#REF!</definedName>
    <definedName name="asdfsdf_91">'[14]1_2_3'!#REF!</definedName>
    <definedName name="asdfsdf_97" localSheetId="3">'[14]1_2_3'!#REF!</definedName>
    <definedName name="asdfsdf_97" localSheetId="4">'[14]1_2_3'!#REF!</definedName>
    <definedName name="asdfsdf_97">'[14]1_2_3'!#REF!</definedName>
    <definedName name="b">'[1]1_2_5'!#REF!</definedName>
    <definedName name="bbb" localSheetId="3">'[17]1.2.3'!#REF!</definedName>
    <definedName name="bbb" localSheetId="4">'[17]1.2.3'!#REF!</definedName>
    <definedName name="bbb">'[17]1.2.3'!#REF!</definedName>
    <definedName name="C_16">#REF!</definedName>
    <definedName name="C_3">#REF!</definedName>
    <definedName name="C_4">'[3]2_1_3'!$B$1:$C$65536</definedName>
    <definedName name="C_5">'[3]2_1_3'!$B$1:$C$65536</definedName>
    <definedName name="C_51">#REF!</definedName>
    <definedName name="C_6">'[5]2_1_3'!$B$1:$C$65536</definedName>
    <definedName name="C_79">#REF!</definedName>
    <definedName name="C_96">#REF!</definedName>
    <definedName name="_xlnm.Print_Area" localSheetId="8">'Gefahrgut nach Hauptverkehr'!$A$1:$P$22</definedName>
    <definedName name="_xlnm.Print_Area" localSheetId="20">'Straße Deutsche LKW_Tonnen'!$A$2:$I$34</definedName>
    <definedName name="_xlnm.Print_Area" localSheetId="19">'Straße nach Hauptverkehr'!$A$1:$M$22</definedName>
    <definedName name="_xlnm.Print_Area" localSheetId="5">'Übersicht nach GK'!$A$1:$F$22</definedName>
    <definedName name="neu">#REF!</definedName>
    <definedName name="neu_10">#REF!</definedName>
    <definedName name="neu_12">#REF!</definedName>
    <definedName name="neu_18">#REF!</definedName>
    <definedName name="neu_22">#REF!</definedName>
    <definedName name="neu_27">#REF!</definedName>
    <definedName name="neu_29">#REF!</definedName>
    <definedName name="neu_31">#REF!</definedName>
    <definedName name="neu_38">#REF!</definedName>
    <definedName name="neu_40">#REF!</definedName>
    <definedName name="neu_44">#REF!</definedName>
    <definedName name="neu_48">#REF!</definedName>
    <definedName name="neu_57">#REF!</definedName>
    <definedName name="neu_6">#REF!</definedName>
    <definedName name="neu_61">#REF!</definedName>
    <definedName name="neu_72">#REF!</definedName>
    <definedName name="neu_77">#REF!</definedName>
    <definedName name="neu_8">#REF!</definedName>
    <definedName name="neu_83">#REF!</definedName>
    <definedName name="neu_85">#REF!</definedName>
    <definedName name="neu_87">#REF!</definedName>
    <definedName name="neu_91">#REF!</definedName>
    <definedName name="neu_97">#REF!</definedName>
    <definedName name="neuer">#REF!</definedName>
    <definedName name="neus">#REF!</definedName>
    <definedName name="neus_10">#REF!</definedName>
    <definedName name="neus_12">#REF!</definedName>
    <definedName name="neus_18">#REF!</definedName>
    <definedName name="neus_22">#REF!</definedName>
    <definedName name="neus_27">#REF!</definedName>
    <definedName name="neus_29">#REF!</definedName>
    <definedName name="neus_31">#REF!</definedName>
    <definedName name="neus_38">#REF!</definedName>
    <definedName name="neus_40">#REF!</definedName>
    <definedName name="neus_44">#REF!</definedName>
    <definedName name="neus_48">#REF!</definedName>
    <definedName name="neus_57">#REF!</definedName>
    <definedName name="neus_6">#REF!</definedName>
    <definedName name="neus_61">#REF!</definedName>
    <definedName name="neus_72">#REF!</definedName>
    <definedName name="neus_77">#REF!</definedName>
    <definedName name="neus_8">#REF!</definedName>
    <definedName name="neus_83">#REF!</definedName>
    <definedName name="neus_85">#REF!</definedName>
    <definedName name="neus_87">#REF!</definedName>
    <definedName name="neus_91">#REF!</definedName>
    <definedName name="neus_97">#REF!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C9" i="24" l="1"/>
  <c r="D9" i="24"/>
  <c r="E9" i="24"/>
  <c r="F9" i="24"/>
  <c r="F11" i="24"/>
  <c r="C16" i="24"/>
  <c r="F16" i="24"/>
  <c r="C17" i="24"/>
  <c r="D17" i="24"/>
  <c r="E17" i="24"/>
  <c r="F17" i="24"/>
  <c r="C18" i="24"/>
  <c r="D18" i="24"/>
  <c r="E18" i="24"/>
  <c r="F18" i="24"/>
  <c r="C19" i="24"/>
  <c r="D19" i="24"/>
  <c r="E19" i="24"/>
  <c r="F19" i="24"/>
  <c r="C20" i="24"/>
  <c r="D20" i="24"/>
  <c r="E20" i="24"/>
  <c r="F20" i="24"/>
  <c r="C22" i="24"/>
  <c r="F22" i="24"/>
  <c r="C24" i="24"/>
  <c r="D24" i="24"/>
  <c r="E24" i="24"/>
  <c r="F24" i="24"/>
  <c r="F25" i="24"/>
  <c r="C26" i="24"/>
  <c r="D26" i="24"/>
  <c r="E26" i="24"/>
  <c r="F26" i="24"/>
  <c r="C29" i="24"/>
  <c r="D29" i="24"/>
  <c r="E29" i="24"/>
  <c r="F29" i="24"/>
  <c r="C31" i="24"/>
  <c r="D31" i="24"/>
  <c r="E31" i="24"/>
  <c r="F31" i="24"/>
  <c r="C10" i="23"/>
  <c r="B9" i="24"/>
  <c r="E12" i="23"/>
  <c r="C11" i="24" s="1"/>
  <c r="G12" i="23"/>
  <c r="D11" i="24"/>
  <c r="I12" i="23"/>
  <c r="E11" i="24" s="1"/>
  <c r="C17" i="23"/>
  <c r="B16" i="24"/>
  <c r="C18" i="23"/>
  <c r="B17" i="24" s="1"/>
  <c r="C19" i="23"/>
  <c r="B18" i="24"/>
  <c r="C20" i="23"/>
  <c r="B19" i="24" s="1"/>
  <c r="C21" i="23"/>
  <c r="B20" i="24"/>
  <c r="C23" i="23"/>
  <c r="B22" i="24" s="1"/>
  <c r="C25" i="23"/>
  <c r="B24" i="24"/>
  <c r="C27" i="23"/>
  <c r="B26" i="24" s="1"/>
  <c r="C29" i="23"/>
  <c r="C30" i="23"/>
  <c r="B29" i="24" s="1"/>
  <c r="C32" i="23"/>
  <c r="B31" i="24"/>
  <c r="C9" i="22"/>
  <c r="D9" i="22"/>
  <c r="E9" i="22"/>
  <c r="B16" i="22"/>
  <c r="C16" i="22"/>
  <c r="B17" i="22"/>
  <c r="C17" i="22"/>
  <c r="D17" i="22"/>
  <c r="E17" i="22"/>
  <c r="B18" i="22"/>
  <c r="C18" i="22"/>
  <c r="D18" i="22"/>
  <c r="E18" i="22"/>
  <c r="B19" i="22"/>
  <c r="C19" i="22"/>
  <c r="D19" i="22"/>
  <c r="E19" i="22"/>
  <c r="B20" i="22"/>
  <c r="C20" i="22"/>
  <c r="D20" i="22"/>
  <c r="E20" i="22"/>
  <c r="B22" i="22"/>
  <c r="C22" i="22"/>
  <c r="B24" i="22"/>
  <c r="C24" i="22"/>
  <c r="D24" i="22"/>
  <c r="E24" i="22"/>
  <c r="B26" i="22"/>
  <c r="C26" i="22"/>
  <c r="D26" i="22"/>
  <c r="E26" i="22"/>
  <c r="B29" i="22"/>
  <c r="C29" i="22"/>
  <c r="D29" i="22"/>
  <c r="E29" i="22"/>
  <c r="B31" i="22"/>
  <c r="C31" i="22"/>
  <c r="D31" i="22"/>
  <c r="E31" i="22"/>
  <c r="C10" i="21"/>
  <c r="B9" i="22" s="1"/>
  <c r="C12" i="21"/>
  <c r="B11" i="22" s="1"/>
  <c r="E12" i="21"/>
  <c r="C11" i="22"/>
  <c r="G12" i="21"/>
  <c r="I13" i="20" s="1"/>
  <c r="I12" i="21"/>
  <c r="E11" i="22"/>
  <c r="C13" i="20"/>
  <c r="C10" i="20" s="1"/>
  <c r="F13" i="20"/>
  <c r="F10" i="20" s="1"/>
  <c r="G10" i="20" s="1"/>
  <c r="G13" i="20"/>
  <c r="D14" i="20"/>
  <c r="G14" i="20"/>
  <c r="J14" i="20"/>
  <c r="M14" i="20"/>
  <c r="D17" i="20"/>
  <c r="G17" i="20"/>
  <c r="J17" i="20"/>
  <c r="M17" i="20"/>
  <c r="D18" i="20"/>
  <c r="G18" i="20"/>
  <c r="J18" i="20"/>
  <c r="M18" i="20"/>
  <c r="D19" i="20"/>
  <c r="G19" i="20"/>
  <c r="J19" i="20"/>
  <c r="M19" i="20"/>
  <c r="D20" i="20"/>
  <c r="G20" i="20"/>
  <c r="J20" i="20"/>
  <c r="M20" i="20"/>
  <c r="B8" i="19"/>
  <c r="C8" i="19"/>
  <c r="D8" i="19"/>
  <c r="E8" i="19"/>
  <c r="B14" i="19"/>
  <c r="D14" i="19"/>
  <c r="E14" i="19"/>
  <c r="B15" i="19"/>
  <c r="D15" i="19"/>
  <c r="E15" i="19"/>
  <c r="B16" i="19"/>
  <c r="D16" i="19"/>
  <c r="E16" i="19"/>
  <c r="B17" i="19"/>
  <c r="D17" i="19"/>
  <c r="E17" i="19"/>
  <c r="B18" i="19"/>
  <c r="D18" i="19"/>
  <c r="E18" i="19"/>
  <c r="B19" i="19"/>
  <c r="D19" i="19"/>
  <c r="E19" i="19"/>
  <c r="B20" i="19"/>
  <c r="D20" i="19"/>
  <c r="E20" i="19"/>
  <c r="B21" i="19"/>
  <c r="D21" i="19"/>
  <c r="E21" i="19"/>
  <c r="B22" i="19"/>
  <c r="D22" i="19"/>
  <c r="E22" i="19"/>
  <c r="B23" i="19"/>
  <c r="D23" i="19"/>
  <c r="E23" i="19"/>
  <c r="B24" i="19"/>
  <c r="D24" i="19"/>
  <c r="E24" i="19"/>
  <c r="B25" i="19"/>
  <c r="D25" i="19"/>
  <c r="E25" i="19"/>
  <c r="C11" i="18"/>
  <c r="B10" i="19" s="1"/>
  <c r="E11" i="18"/>
  <c r="F10" i="9" s="1"/>
  <c r="G11" i="18"/>
  <c r="D10" i="19" s="1"/>
  <c r="I11" i="18"/>
  <c r="E10" i="19"/>
  <c r="B8" i="17"/>
  <c r="C8" i="17"/>
  <c r="D8" i="17"/>
  <c r="E8" i="17"/>
  <c r="F8" i="17"/>
  <c r="B14" i="17"/>
  <c r="C14" i="17"/>
  <c r="E14" i="17"/>
  <c r="F14" i="17"/>
  <c r="B15" i="17"/>
  <c r="C15" i="17"/>
  <c r="D15" i="17"/>
  <c r="E15" i="17"/>
  <c r="F15" i="17"/>
  <c r="B16" i="17"/>
  <c r="C16" i="17"/>
  <c r="D16" i="17"/>
  <c r="E16" i="17"/>
  <c r="F16" i="17"/>
  <c r="B17" i="17"/>
  <c r="C17" i="17"/>
  <c r="D17" i="17"/>
  <c r="E17" i="17"/>
  <c r="F17" i="17"/>
  <c r="B18" i="17"/>
  <c r="C18" i="17"/>
  <c r="D18" i="17"/>
  <c r="E18" i="17"/>
  <c r="F18" i="17"/>
  <c r="B22" i="17"/>
  <c r="C22" i="17"/>
  <c r="D22" i="17"/>
  <c r="E22" i="17"/>
  <c r="F22" i="17"/>
  <c r="B24" i="17"/>
  <c r="C24" i="17"/>
  <c r="D24" i="17"/>
  <c r="E24" i="17"/>
  <c r="F24" i="17"/>
  <c r="B25" i="17"/>
  <c r="C25" i="17"/>
  <c r="D25" i="17"/>
  <c r="E25" i="17"/>
  <c r="F25" i="17"/>
  <c r="C11" i="16"/>
  <c r="B10" i="17" s="1"/>
  <c r="E11" i="16"/>
  <c r="C10" i="17"/>
  <c r="G11" i="16"/>
  <c r="D10" i="17" s="1"/>
  <c r="I11" i="16"/>
  <c r="E10" i="17"/>
  <c r="K11" i="16"/>
  <c r="F10" i="17" s="1"/>
  <c r="B8" i="15"/>
  <c r="C8" i="15"/>
  <c r="D8" i="15"/>
  <c r="E8" i="15"/>
  <c r="F8" i="15"/>
  <c r="B10" i="15"/>
  <c r="B14" i="15"/>
  <c r="C14" i="15"/>
  <c r="E14" i="15"/>
  <c r="F14" i="15"/>
  <c r="B15" i="15"/>
  <c r="C15" i="15"/>
  <c r="D15" i="15"/>
  <c r="E15" i="15"/>
  <c r="F15" i="15"/>
  <c r="B16" i="15"/>
  <c r="C16" i="15"/>
  <c r="D16" i="15"/>
  <c r="E16" i="15"/>
  <c r="F16" i="15"/>
  <c r="B17" i="15"/>
  <c r="C17" i="15"/>
  <c r="D17" i="15"/>
  <c r="E17" i="15"/>
  <c r="B18" i="15"/>
  <c r="C18" i="15"/>
  <c r="D18" i="15"/>
  <c r="E18" i="15"/>
  <c r="F18" i="15"/>
  <c r="B22" i="15"/>
  <c r="C22" i="15"/>
  <c r="D22" i="15"/>
  <c r="E22" i="15"/>
  <c r="F22" i="15"/>
  <c r="B24" i="15"/>
  <c r="C24" i="15"/>
  <c r="D24" i="15"/>
  <c r="E24" i="15"/>
  <c r="F24" i="15"/>
  <c r="B25" i="15"/>
  <c r="C25" i="15"/>
  <c r="D25" i="15"/>
  <c r="E25" i="15"/>
  <c r="F25" i="15"/>
  <c r="C11" i="14"/>
  <c r="E11" i="14"/>
  <c r="C10" i="15" s="1"/>
  <c r="G11" i="14"/>
  <c r="D10" i="15" s="1"/>
  <c r="I11" i="14"/>
  <c r="E10" i="15" s="1"/>
  <c r="K11" i="14"/>
  <c r="F10" i="15" s="1"/>
  <c r="B8" i="13"/>
  <c r="C8" i="13"/>
  <c r="D8" i="13"/>
  <c r="E8" i="13"/>
  <c r="F8" i="13"/>
  <c r="F10" i="13"/>
  <c r="B14" i="13"/>
  <c r="C14" i="13"/>
  <c r="D14" i="13"/>
  <c r="E14" i="13"/>
  <c r="F14" i="13"/>
  <c r="B15" i="13"/>
  <c r="C15" i="13"/>
  <c r="D15" i="13"/>
  <c r="E15" i="13"/>
  <c r="F15" i="13"/>
  <c r="B16" i="13"/>
  <c r="C16" i="13"/>
  <c r="D16" i="13"/>
  <c r="E16" i="13"/>
  <c r="F16" i="13"/>
  <c r="B17" i="13"/>
  <c r="C17" i="13"/>
  <c r="D17" i="13"/>
  <c r="E17" i="13"/>
  <c r="F17" i="13"/>
  <c r="B18" i="13"/>
  <c r="C18" i="13"/>
  <c r="D18" i="13"/>
  <c r="E18" i="13"/>
  <c r="F18" i="13"/>
  <c r="B19" i="13"/>
  <c r="C19" i="13"/>
  <c r="D19" i="13"/>
  <c r="E19" i="13"/>
  <c r="F19" i="13"/>
  <c r="B20" i="13"/>
  <c r="C20" i="13"/>
  <c r="D20" i="13"/>
  <c r="E20" i="13"/>
  <c r="F20" i="13"/>
  <c r="B21" i="13"/>
  <c r="C21" i="13"/>
  <c r="D21" i="13"/>
  <c r="E21" i="13"/>
  <c r="B22" i="13"/>
  <c r="C22" i="13"/>
  <c r="D22" i="13"/>
  <c r="E22" i="13"/>
  <c r="F22" i="13"/>
  <c r="B25" i="13"/>
  <c r="C25" i="13"/>
  <c r="D25" i="13"/>
  <c r="E25" i="13"/>
  <c r="F25" i="13"/>
  <c r="B26" i="13"/>
  <c r="C26" i="13"/>
  <c r="D26" i="13"/>
  <c r="E26" i="13"/>
  <c r="F26" i="13"/>
  <c r="C11" i="12"/>
  <c r="B10" i="13" s="1"/>
  <c r="G46" i="7"/>
  <c r="G59" i="7" s="1"/>
  <c r="E11" i="12"/>
  <c r="C10" i="13" s="1"/>
  <c r="G11" i="12"/>
  <c r="D10" i="13" s="1"/>
  <c r="I11" i="12"/>
  <c r="E10" i="13" s="1"/>
  <c r="K11" i="12"/>
  <c r="B8" i="11"/>
  <c r="C8" i="11"/>
  <c r="D8" i="11"/>
  <c r="E8" i="11"/>
  <c r="F8" i="11"/>
  <c r="B14" i="11"/>
  <c r="C14" i="11"/>
  <c r="D14" i="11"/>
  <c r="E14" i="11"/>
  <c r="F14" i="11"/>
  <c r="B15" i="11"/>
  <c r="C15" i="11"/>
  <c r="D15" i="11"/>
  <c r="E15" i="11"/>
  <c r="F15" i="11"/>
  <c r="B16" i="11"/>
  <c r="C16" i="11"/>
  <c r="D16" i="11"/>
  <c r="E16" i="11"/>
  <c r="F16" i="11"/>
  <c r="B17" i="11"/>
  <c r="C17" i="11"/>
  <c r="D17" i="11"/>
  <c r="E17" i="11"/>
  <c r="F17" i="11"/>
  <c r="B18" i="11"/>
  <c r="C18" i="11"/>
  <c r="D18" i="11"/>
  <c r="E18" i="11"/>
  <c r="F18" i="11"/>
  <c r="B19" i="11"/>
  <c r="C19" i="11"/>
  <c r="D19" i="11"/>
  <c r="E19" i="11"/>
  <c r="F19" i="11"/>
  <c r="B20" i="11"/>
  <c r="C20" i="11"/>
  <c r="D20" i="11"/>
  <c r="E20" i="11"/>
  <c r="F20" i="11"/>
  <c r="B21" i="11"/>
  <c r="C21" i="11"/>
  <c r="D21" i="11"/>
  <c r="E21" i="11"/>
  <c r="B22" i="11"/>
  <c r="C22" i="11"/>
  <c r="D22" i="11"/>
  <c r="E22" i="11"/>
  <c r="F22" i="11"/>
  <c r="B25" i="11"/>
  <c r="C25" i="11"/>
  <c r="D25" i="11"/>
  <c r="E25" i="11"/>
  <c r="F25" i="11"/>
  <c r="B26" i="11"/>
  <c r="C26" i="11"/>
  <c r="D26" i="11"/>
  <c r="E26" i="11"/>
  <c r="F26" i="11"/>
  <c r="C11" i="10"/>
  <c r="B10" i="11" s="1"/>
  <c r="E11" i="10"/>
  <c r="C10" i="11"/>
  <c r="G11" i="10"/>
  <c r="D10" i="11" s="1"/>
  <c r="I11" i="10"/>
  <c r="E10" i="11" s="1"/>
  <c r="K11" i="10"/>
  <c r="F10" i="11" s="1"/>
  <c r="B10" i="9"/>
  <c r="E10" i="9"/>
  <c r="H10" i="9"/>
  <c r="I10" i="9"/>
  <c r="J10" i="9"/>
  <c r="K10" i="9"/>
  <c r="L10" i="9"/>
  <c r="M10" i="9"/>
  <c r="B11" i="9"/>
  <c r="D11" i="9" s="1"/>
  <c r="C11" i="9"/>
  <c r="E11" i="9"/>
  <c r="G11" i="9"/>
  <c r="F11" i="9"/>
  <c r="H11" i="9"/>
  <c r="I11" i="9"/>
  <c r="J11" i="9"/>
  <c r="K11" i="9"/>
  <c r="L11" i="9"/>
  <c r="M11" i="9"/>
  <c r="B12" i="9"/>
  <c r="B18" i="9" s="1"/>
  <c r="C12" i="9"/>
  <c r="E12" i="9"/>
  <c r="H12" i="9"/>
  <c r="K12" i="9"/>
  <c r="L12" i="9"/>
  <c r="M12" i="9" s="1"/>
  <c r="N12" i="9"/>
  <c r="B13" i="9"/>
  <c r="C13" i="9"/>
  <c r="D13" i="9" s="1"/>
  <c r="E13" i="9"/>
  <c r="G13" i="9" s="1"/>
  <c r="F13" i="9"/>
  <c r="H13" i="9"/>
  <c r="I13" i="9"/>
  <c r="J13" i="9" s="1"/>
  <c r="K13" i="9"/>
  <c r="L13" i="9"/>
  <c r="M13" i="9"/>
  <c r="N13" i="9"/>
  <c r="O13" i="9"/>
  <c r="P13" i="9" s="1"/>
  <c r="B14" i="9"/>
  <c r="D14" i="9" s="1"/>
  <c r="C14" i="9"/>
  <c r="E14" i="9"/>
  <c r="G14" i="9" s="1"/>
  <c r="F14" i="9"/>
  <c r="H14" i="9"/>
  <c r="I14" i="9"/>
  <c r="J14" i="9" s="1"/>
  <c r="K14" i="9"/>
  <c r="N14" i="9"/>
  <c r="B15" i="9"/>
  <c r="C15" i="9"/>
  <c r="D15" i="9" s="1"/>
  <c r="E15" i="9"/>
  <c r="F15" i="9"/>
  <c r="G15" i="9"/>
  <c r="H15" i="9"/>
  <c r="I15" i="9"/>
  <c r="J15" i="9"/>
  <c r="K15" i="9"/>
  <c r="M15" i="9" s="1"/>
  <c r="L15" i="9"/>
  <c r="N15" i="9"/>
  <c r="O15" i="9"/>
  <c r="P15" i="9" s="1"/>
  <c r="B16" i="9"/>
  <c r="E16" i="9"/>
  <c r="H16" i="9"/>
  <c r="K16" i="9"/>
  <c r="K18" i="9" s="1"/>
  <c r="B17" i="9"/>
  <c r="C17" i="9"/>
  <c r="D17" i="9"/>
  <c r="E17" i="9"/>
  <c r="G17" i="9" s="1"/>
  <c r="F17" i="9"/>
  <c r="H17" i="9"/>
  <c r="J17" i="9" s="1"/>
  <c r="I17" i="9"/>
  <c r="K17" i="9"/>
  <c r="L17" i="9"/>
  <c r="D20" i="8"/>
  <c r="D28" i="8" s="1"/>
  <c r="G20" i="8"/>
  <c r="D21" i="8"/>
  <c r="D29" i="8" s="1"/>
  <c r="E21" i="8"/>
  <c r="F21" i="8"/>
  <c r="B22" i="8"/>
  <c r="B30" i="8" s="1"/>
  <c r="E22" i="8"/>
  <c r="G22" i="8" s="1"/>
  <c r="F22" i="8"/>
  <c r="B24" i="8"/>
  <c r="C24" i="8"/>
  <c r="D24" i="8"/>
  <c r="E24" i="8"/>
  <c r="F24" i="8"/>
  <c r="G24" i="8"/>
  <c r="B25" i="8"/>
  <c r="C25" i="8"/>
  <c r="D25" i="8"/>
  <c r="B26" i="8"/>
  <c r="C26" i="8"/>
  <c r="D26" i="8"/>
  <c r="E26" i="8"/>
  <c r="F26" i="8"/>
  <c r="G26" i="8"/>
  <c r="B27" i="8"/>
  <c r="C27" i="8"/>
  <c r="D27" i="8"/>
  <c r="E27" i="8"/>
  <c r="F27" i="8"/>
  <c r="G27" i="8"/>
  <c r="B28" i="8"/>
  <c r="C28" i="8"/>
  <c r="E28" i="8"/>
  <c r="F28" i="8"/>
  <c r="G28" i="8"/>
  <c r="B29" i="8"/>
  <c r="C29" i="8"/>
  <c r="F29" i="8"/>
  <c r="C30" i="8"/>
  <c r="D44" i="8"/>
  <c r="D57" i="8"/>
  <c r="G44" i="8"/>
  <c r="G57" i="8"/>
  <c r="D45" i="8"/>
  <c r="G45" i="8"/>
  <c r="B46" i="8"/>
  <c r="D46" i="8" s="1"/>
  <c r="D59" i="8" s="1"/>
  <c r="B51" i="8"/>
  <c r="C51" i="8"/>
  <c r="D51" i="8"/>
  <c r="E51" i="8"/>
  <c r="F51" i="8"/>
  <c r="G51" i="8"/>
  <c r="B52" i="8"/>
  <c r="C52" i="8"/>
  <c r="D52" i="8"/>
  <c r="E52" i="8"/>
  <c r="F52" i="8"/>
  <c r="G52" i="8"/>
  <c r="B53" i="8"/>
  <c r="C53" i="8"/>
  <c r="D53" i="8"/>
  <c r="E53" i="8"/>
  <c r="F53" i="8"/>
  <c r="G53" i="8"/>
  <c r="B54" i="8"/>
  <c r="C54" i="8"/>
  <c r="D54" i="8"/>
  <c r="B55" i="8"/>
  <c r="C55" i="8"/>
  <c r="D55" i="8"/>
  <c r="E55" i="8"/>
  <c r="F55" i="8"/>
  <c r="G55" i="8"/>
  <c r="B56" i="8"/>
  <c r="C56" i="8"/>
  <c r="D56" i="8"/>
  <c r="E56" i="8"/>
  <c r="F56" i="8"/>
  <c r="G56" i="8"/>
  <c r="B57" i="8"/>
  <c r="C57" i="8"/>
  <c r="E57" i="8"/>
  <c r="F57" i="8"/>
  <c r="B58" i="8"/>
  <c r="C58" i="8"/>
  <c r="D58" i="8"/>
  <c r="E58" i="8"/>
  <c r="F58" i="8"/>
  <c r="B59" i="8"/>
  <c r="C59" i="8"/>
  <c r="F59" i="8"/>
  <c r="B20" i="7"/>
  <c r="C20" i="7"/>
  <c r="C29" i="7" s="1"/>
  <c r="D20" i="7"/>
  <c r="E20" i="7"/>
  <c r="E29" i="7" s="1"/>
  <c r="F20" i="7"/>
  <c r="G20" i="7"/>
  <c r="B21" i="7"/>
  <c r="C21" i="7"/>
  <c r="C30" i="7" s="1"/>
  <c r="D21" i="7"/>
  <c r="D30" i="7" s="1"/>
  <c r="E21" i="7"/>
  <c r="F21" i="7"/>
  <c r="B23" i="7"/>
  <c r="C23" i="7"/>
  <c r="D23" i="7"/>
  <c r="E23" i="7"/>
  <c r="F23" i="7"/>
  <c r="G23" i="7"/>
  <c r="B24" i="7"/>
  <c r="C24" i="7"/>
  <c r="D24" i="7"/>
  <c r="E24" i="7"/>
  <c r="F24" i="7"/>
  <c r="G24" i="7"/>
  <c r="B25" i="7"/>
  <c r="C25" i="7"/>
  <c r="D25" i="7"/>
  <c r="E25" i="7"/>
  <c r="F25" i="7"/>
  <c r="G25" i="7"/>
  <c r="B26" i="7"/>
  <c r="C26" i="7"/>
  <c r="D26" i="7"/>
  <c r="E26" i="7"/>
  <c r="F26" i="7"/>
  <c r="G26" i="7"/>
  <c r="B27" i="7"/>
  <c r="C27" i="7"/>
  <c r="D27" i="7"/>
  <c r="E27" i="7"/>
  <c r="F27" i="7"/>
  <c r="G27" i="7"/>
  <c r="B28" i="7"/>
  <c r="C28" i="7"/>
  <c r="D28" i="7"/>
  <c r="E28" i="7"/>
  <c r="F28" i="7"/>
  <c r="G28" i="7"/>
  <c r="B29" i="7"/>
  <c r="D29" i="7"/>
  <c r="F29" i="7"/>
  <c r="G29" i="7"/>
  <c r="B30" i="7"/>
  <c r="F30" i="7"/>
  <c r="C45" i="7"/>
  <c r="D45" i="7"/>
  <c r="F45" i="7"/>
  <c r="G45" i="7"/>
  <c r="G58" i="7" s="1"/>
  <c r="C46" i="7"/>
  <c r="D46" i="7"/>
  <c r="F46" i="7"/>
  <c r="C52" i="7"/>
  <c r="D52" i="7"/>
  <c r="F52" i="7"/>
  <c r="G52" i="7"/>
  <c r="C53" i="7"/>
  <c r="D53" i="7"/>
  <c r="F53" i="7"/>
  <c r="G53" i="7"/>
  <c r="C54" i="7"/>
  <c r="D54" i="7"/>
  <c r="F54" i="7"/>
  <c r="G54" i="7"/>
  <c r="C55" i="7"/>
  <c r="D55" i="7"/>
  <c r="F55" i="7"/>
  <c r="G55" i="7"/>
  <c r="C56" i="7"/>
  <c r="D56" i="7"/>
  <c r="F56" i="7"/>
  <c r="G56" i="7"/>
  <c r="C57" i="7"/>
  <c r="D57" i="7"/>
  <c r="F57" i="7"/>
  <c r="G57" i="7"/>
  <c r="C58" i="7"/>
  <c r="D58" i="7"/>
  <c r="F58" i="7"/>
  <c r="C59" i="7"/>
  <c r="D59" i="7"/>
  <c r="F59" i="7"/>
  <c r="C9" i="6"/>
  <c r="D9" i="6"/>
  <c r="C12" i="6"/>
  <c r="D12" i="6"/>
  <c r="E12" i="6"/>
  <c r="B12" i="6" s="1"/>
  <c r="C13" i="6"/>
  <c r="D13" i="6"/>
  <c r="E13" i="6"/>
  <c r="B13" i="6" s="1"/>
  <c r="C14" i="6"/>
  <c r="D14" i="6"/>
  <c r="E14" i="6"/>
  <c r="B14" i="6" s="1"/>
  <c r="C15" i="6"/>
  <c r="D15" i="6"/>
  <c r="E15" i="6"/>
  <c r="B15" i="6" s="1"/>
  <c r="C16" i="6"/>
  <c r="D16" i="6"/>
  <c r="E16" i="6"/>
  <c r="B16" i="6" s="1"/>
  <c r="C17" i="6"/>
  <c r="D17" i="6"/>
  <c r="E17" i="6"/>
  <c r="B17" i="6" s="1"/>
  <c r="C18" i="6"/>
  <c r="D18" i="6"/>
  <c r="E18" i="6"/>
  <c r="B18" i="6" s="1"/>
  <c r="C19" i="6"/>
  <c r="D19" i="6"/>
  <c r="E19" i="6"/>
  <c r="B19" i="6" s="1"/>
  <c r="C10" i="9"/>
  <c r="D10" i="9" s="1"/>
  <c r="D13" i="20"/>
  <c r="D11" i="22"/>
  <c r="G58" i="8"/>
  <c r="L13" i="20"/>
  <c r="M13" i="20" s="1"/>
  <c r="E9" i="6"/>
  <c r="G21" i="7"/>
  <c r="G30" i="7" s="1"/>
  <c r="F30" i="8" l="1"/>
  <c r="L10" i="20"/>
  <c r="M10" i="20" s="1"/>
  <c r="G21" i="8"/>
  <c r="G29" i="8" s="1"/>
  <c r="M17" i="9"/>
  <c r="H18" i="9"/>
  <c r="F9" i="6"/>
  <c r="B9" i="6" s="1"/>
  <c r="G30" i="8"/>
  <c r="G10" i="9"/>
  <c r="J13" i="20"/>
  <c r="I10" i="20"/>
  <c r="C16" i="9"/>
  <c r="D10" i="20"/>
  <c r="E30" i="7"/>
  <c r="E30" i="8"/>
  <c r="O12" i="9"/>
  <c r="P12" i="9" s="1"/>
  <c r="L14" i="9"/>
  <c r="M14" i="9" s="1"/>
  <c r="F12" i="9"/>
  <c r="G12" i="9" s="1"/>
  <c r="L16" i="9"/>
  <c r="M16" i="9" s="1"/>
  <c r="C12" i="23"/>
  <c r="F16" i="9"/>
  <c r="G16" i="9" s="1"/>
  <c r="D22" i="8"/>
  <c r="D30" i="8" s="1"/>
  <c r="E18" i="9"/>
  <c r="D12" i="9"/>
  <c r="E29" i="8"/>
  <c r="O14" i="9"/>
  <c r="P14" i="9" s="1"/>
  <c r="I12" i="9"/>
  <c r="F18" i="9" l="1"/>
  <c r="G18" i="9" s="1"/>
  <c r="J12" i="9"/>
  <c r="C18" i="9"/>
  <c r="D18" i="9" s="1"/>
  <c r="D16" i="9"/>
  <c r="B11" i="24"/>
  <c r="E46" i="8"/>
  <c r="L18" i="9"/>
  <c r="M18" i="9" s="1"/>
  <c r="J10" i="20"/>
  <c r="I16" i="9"/>
  <c r="J16" i="9" s="1"/>
  <c r="G46" i="8" l="1"/>
  <c r="G59" i="8" s="1"/>
  <c r="E59" i="8"/>
  <c r="I18" i="9"/>
  <c r="J18" i="9" s="1"/>
</calcChain>
</file>

<file path=xl/comments1.xml><?xml version="1.0" encoding="utf-8"?>
<comments xmlns="http://schemas.openxmlformats.org/spreadsheetml/2006/main">
  <authors>
    <author>Reinemer-J</author>
  </authors>
  <commentList>
    <comment ref="A4" authorId="0">
      <text>
        <r>
          <rPr>
            <b/>
            <sz val="8"/>
            <color indexed="81"/>
            <rFont val="Tahoma"/>
            <family val="2"/>
          </rPr>
          <t>Reinemer-J:</t>
        </r>
        <r>
          <rPr>
            <sz val="8"/>
            <color indexed="81"/>
            <rFont val="Tahoma"/>
            <family val="2"/>
          </rPr>
          <t xml:space="preserve">
Hinweis vor Voe entnehemen.</t>
        </r>
      </text>
    </comment>
  </commentList>
</comments>
</file>

<file path=xl/sharedStrings.xml><?xml version="1.0" encoding="utf-8"?>
<sst xmlns="http://schemas.openxmlformats.org/spreadsheetml/2006/main" count="921" uniqueCount="313">
  <si>
    <t>Inhalt</t>
  </si>
  <si>
    <t>Textteil</t>
  </si>
  <si>
    <t>Gebietsstand, Zeichenerklärung und Abkürzungen</t>
  </si>
  <si>
    <t>Tabellenteil</t>
  </si>
  <si>
    <t>Eisenbahn</t>
  </si>
  <si>
    <t>Binnenschifffahrt</t>
  </si>
  <si>
    <t>Seeverkehr</t>
  </si>
  <si>
    <t>Straßengüterverkehr mit deutschen und ausländischen Fahrzeugen</t>
  </si>
  <si>
    <t>Straßengüterverkehr mit deutschen Fahrzeugen</t>
  </si>
  <si>
    <t>Gebietsstand</t>
  </si>
  <si>
    <t xml:space="preserve">Soweit nicht anders angegeben beziehen sich die Angaben auf den Gebietsstand der Bundesrepublik </t>
  </si>
  <si>
    <t>Deutschland seit dem 3.10.1990.</t>
  </si>
  <si>
    <t xml:space="preserve">Angaben für das "frühere Bundesgebiet" beziehen sich auf die Bundesrepublik Deutschland nach </t>
  </si>
  <si>
    <t>dem Gebietsstand bis zum 3.10.1990; sie schließen Berlin-West ein.</t>
  </si>
  <si>
    <t>Zeichenerklärung und Abkürzungen</t>
  </si>
  <si>
    <t>-</t>
  </si>
  <si>
    <t>=</t>
  </si>
  <si>
    <t>nichts vorhanden</t>
  </si>
  <si>
    <t>%</t>
  </si>
  <si>
    <t>Prozent</t>
  </si>
  <si>
    <t>.</t>
  </si>
  <si>
    <t>kein Nachweis vorhanden</t>
  </si>
  <si>
    <t>t</t>
  </si>
  <si>
    <t>Tonnen</t>
  </si>
  <si>
    <t>p</t>
  </si>
  <si>
    <t>vorläufiges Ergebnis</t>
  </si>
  <si>
    <t>tkm / ton-km</t>
  </si>
  <si>
    <t>Tonnenkilometer</t>
  </si>
  <si>
    <t>r</t>
  </si>
  <si>
    <t>berichtigte Zahl</t>
  </si>
  <si>
    <t>Pkm</t>
  </si>
  <si>
    <t>Personenkilometer</t>
  </si>
  <si>
    <t>...</t>
  </si>
  <si>
    <t>Angaben fallen später an</t>
  </si>
  <si>
    <t>Mill. / Mio.</t>
  </si>
  <si>
    <t>Million</t>
  </si>
  <si>
    <t>X</t>
  </si>
  <si>
    <t xml:space="preserve">Nachweis ist nicht sinnvoll bzw. </t>
  </si>
  <si>
    <t>km</t>
  </si>
  <si>
    <t>Kilometer</t>
  </si>
  <si>
    <t xml:space="preserve"> Fragestellung trifft nicht zu</t>
  </si>
  <si>
    <t>&lt;</t>
  </si>
  <si>
    <t>kleiner</t>
  </si>
  <si>
    <t>0</t>
  </si>
  <si>
    <t xml:space="preserve">weniger als die Hälfte von 1 in der letzten </t>
  </si>
  <si>
    <t>&gt;</t>
  </si>
  <si>
    <t>größer</t>
  </si>
  <si>
    <t xml:space="preserve"> besetzten Stelle, jedoch mehr als nichts</t>
  </si>
  <si>
    <t>m</t>
  </si>
  <si>
    <t xml:space="preserve">monatlich </t>
  </si>
  <si>
    <t>( )</t>
  </si>
  <si>
    <t>Aussagewert eingeschränkt, da der</t>
  </si>
  <si>
    <t>vj</t>
  </si>
  <si>
    <t>vierteljährlich</t>
  </si>
  <si>
    <t xml:space="preserve"> Zahlenwert statistisch relativ unsicher ist</t>
  </si>
  <si>
    <t>j</t>
  </si>
  <si>
    <t>jährlich</t>
  </si>
  <si>
    <t>/</t>
  </si>
  <si>
    <t>keine Angabe, da Zahlenwert nicht sicher</t>
  </si>
  <si>
    <t>genug</t>
  </si>
  <si>
    <t xml:space="preserve"> </t>
  </si>
  <si>
    <t>Abweichungen in den Summen durch Runden der Zahlen.</t>
  </si>
  <si>
    <t>Seeverkehr, Binnenschifffahrt, Eisenbahn, Straßengüterverkehr</t>
  </si>
  <si>
    <t>Statistisches Bundesamt</t>
  </si>
  <si>
    <t>Fachserie 8  Reihe 1.4</t>
  </si>
  <si>
    <t>Verkehr</t>
  </si>
  <si>
    <t>Gefahrguttransporte</t>
  </si>
  <si>
    <t>Erscheinungsfolge: jährlich</t>
  </si>
  <si>
    <t>Ihr Kontakt zu uns:</t>
  </si>
  <si>
    <t>www.destatis.de/kontakt</t>
  </si>
  <si>
    <t>Vervielfältigung und Verbreitung, auch auszugsweise, mit Quellenangabe gestattet.</t>
  </si>
  <si>
    <t>Methodik</t>
  </si>
  <si>
    <t>Ergebnisse der Gefahrgutschätzung</t>
  </si>
  <si>
    <t>2014</t>
  </si>
  <si>
    <t>© Statistisches Bundesamt, Wiesbaden 2016</t>
  </si>
  <si>
    <t>Tabelle 1.1:  Zusammenfassende Übersicht Gefahrguttransportmenge 2014 nach Gefahrklassen</t>
  </si>
  <si>
    <t>Tabelle 1.4 : Gefahrguttransporte 2014 nach Hauptverkehrsverbindungen</t>
  </si>
  <si>
    <t>Tabelle 1.3:  Gesamttransportmenge/- leistung und Gefahrguttransporte im Straßenverkehr</t>
  </si>
  <si>
    <t>Tabelle 1.2:  Gesamttransportmenge/-leistung und Gefahrguttransporte</t>
  </si>
  <si>
    <t>2 Deutsche und ausländische Fahrzeuge ab 3,5 t Nutzlast, ohne Durchgangsverkehr.</t>
  </si>
  <si>
    <t>1 Ohne Gefahrklasse 7.</t>
  </si>
  <si>
    <t>9   Verschiedene gefährliche Stoffe und Gegenstände</t>
  </si>
  <si>
    <t xml:space="preserve">8   Ätzende Stoffe </t>
  </si>
  <si>
    <t xml:space="preserve">6.1 Giftige Stoffe </t>
  </si>
  <si>
    <t>4.2 Selbstentzündliche Stoffe</t>
  </si>
  <si>
    <t>4.1 Entzündbare feste Stoffe</t>
  </si>
  <si>
    <t>3   Entzündbare flüssige Stoffe</t>
  </si>
  <si>
    <t>2   Gase</t>
  </si>
  <si>
    <t>1   Explosive Stoffe und Gegenstände mit Explosivstoff</t>
  </si>
  <si>
    <t xml:space="preserve">     darunter</t>
  </si>
  <si>
    <t>Insgesamt</t>
  </si>
  <si>
    <t>1 000 Tonnen</t>
  </si>
  <si>
    <t>verkehr</t>
  </si>
  <si>
    <r>
      <t>schifffahrt</t>
    </r>
    <r>
      <rPr>
        <vertAlign val="superscript"/>
        <sz val="9"/>
        <rFont val="MetaNormalLF-Roman"/>
        <family val="2"/>
      </rPr>
      <t xml:space="preserve"> </t>
    </r>
    <r>
      <rPr>
        <vertAlign val="superscript"/>
        <sz val="7"/>
        <rFont val="MetaNormalLF-Roman"/>
        <family val="2"/>
      </rPr>
      <t>1</t>
    </r>
  </si>
  <si>
    <r>
      <t xml:space="preserve">Straße </t>
    </r>
    <r>
      <rPr>
        <vertAlign val="superscript"/>
        <sz val="7"/>
        <rFont val="MetaNormalLF-Roman"/>
        <family val="2"/>
      </rPr>
      <t>1 2</t>
    </r>
  </si>
  <si>
    <t>Eisenbahn-</t>
  </si>
  <si>
    <t>Binnen-</t>
  </si>
  <si>
    <r>
      <t xml:space="preserve">Seeverkehr </t>
    </r>
    <r>
      <rPr>
        <vertAlign val="superscript"/>
        <sz val="7"/>
        <rFont val="MetaNormalLF-Roman"/>
        <family val="2"/>
      </rPr>
      <t>1</t>
    </r>
  </si>
  <si>
    <t>Gefahrgut</t>
  </si>
  <si>
    <t>1.1 Gefahrguttransportmenge 2014 nach Gefahrklassen</t>
  </si>
  <si>
    <t>1 Zusammenfassende Übersichten</t>
  </si>
  <si>
    <t>Überarbeitetes Schätzverfahren ab 2009. Aufgrund der Umstellung auf die neue Güterklassifikation NST-2007 wurde das Schätzverfahren 2011 erneut angepasst.</t>
  </si>
  <si>
    <t xml:space="preserve">1 Ohne Gefahrklasse 7. </t>
  </si>
  <si>
    <r>
      <t xml:space="preserve">– </t>
    </r>
    <r>
      <rPr>
        <i/>
        <sz val="9"/>
        <rFont val="MetaNormalLF-Roman"/>
        <family val="2"/>
      </rPr>
      <t>0,7</t>
    </r>
  </si>
  <si>
    <t>– 0,2</t>
  </si>
  <si>
    <r>
      <t xml:space="preserve">– </t>
    </r>
    <r>
      <rPr>
        <i/>
        <sz val="9"/>
        <rFont val="MetaNormalLF-Roman"/>
        <family val="2"/>
      </rPr>
      <t>8,0</t>
    </r>
  </si>
  <si>
    <t>– 9,4</t>
  </si>
  <si>
    <r>
      <t xml:space="preserve">– </t>
    </r>
    <r>
      <rPr>
        <i/>
        <sz val="9"/>
        <rFont val="MetaNormalLF-Roman"/>
        <family val="2"/>
      </rPr>
      <t>7,5</t>
    </r>
  </si>
  <si>
    <t>– 1,0</t>
  </si>
  <si>
    <t>Veränderungen zum Vorjahr in %</t>
  </si>
  <si>
    <t>13 837</t>
  </si>
  <si>
    <t>13 651</t>
  </si>
  <si>
    <t>86 409</t>
  </si>
  <si>
    <t>63 667</t>
  </si>
  <si>
    <t>13 863</t>
  </si>
  <si>
    <t>12 963</t>
  </si>
  <si>
    <t>85 128</t>
  </si>
  <si>
    <t>58 154</t>
  </si>
  <si>
    <t>12 868</t>
  </si>
  <si>
    <t>14 091</t>
  </si>
  <si>
    <t>81 059</t>
  </si>
  <si>
    <t>64 166</t>
  </si>
  <si>
    <t>12 697</t>
  </si>
  <si>
    <t>15 241</t>
  </si>
  <si>
    <t>81 042</t>
  </si>
  <si>
    <t>64 818</t>
  </si>
  <si>
    <t>Transportleistung Mill. tkm</t>
  </si>
  <si>
    <t>53 941</t>
  </si>
  <si>
    <t>49 942</t>
  </si>
  <si>
    <t>74 061</t>
  </si>
  <si>
    <t>310 261</t>
  </si>
  <si>
    <t>235 861</t>
  </si>
  <si>
    <t>268 205</t>
  </si>
  <si>
    <t>52 062</t>
  </si>
  <si>
    <t>47 268</t>
  </si>
  <si>
    <t>66 410</t>
  </si>
  <si>
    <t>315 990</t>
  </si>
  <si>
    <t>219 999</t>
  </si>
  <si>
    <t>251 300</t>
  </si>
  <si>
    <t>48 088</t>
  </si>
  <si>
    <t>50 806</t>
  </si>
  <si>
    <t>66 754</t>
  </si>
  <si>
    <t>300 233</t>
  </si>
  <si>
    <t>231 746</t>
  </si>
  <si>
    <t>242 546</t>
  </si>
  <si>
    <t>46 936</t>
  </si>
  <si>
    <t>53 084</t>
  </si>
  <si>
    <t>69 413</t>
  </si>
  <si>
    <t>300 879</t>
  </si>
  <si>
    <t>236 101</t>
  </si>
  <si>
    <t>242 156</t>
  </si>
  <si>
    <t>Transportmenge 1 000 t</t>
  </si>
  <si>
    <r>
      <t xml:space="preserve">Binnenschiff-fahrt </t>
    </r>
    <r>
      <rPr>
        <vertAlign val="superscript"/>
        <sz val="7"/>
        <rFont val="MetaNormalLF-Roman"/>
        <family val="2"/>
      </rPr>
      <t>1</t>
    </r>
  </si>
  <si>
    <r>
      <t>Seeverkehr</t>
    </r>
    <r>
      <rPr>
        <vertAlign val="superscript"/>
        <sz val="9"/>
        <rFont val="MetaNormalLF-Roman"/>
        <family val="2"/>
      </rPr>
      <t xml:space="preserve"> </t>
    </r>
    <r>
      <rPr>
        <vertAlign val="superscript"/>
        <sz val="7"/>
        <rFont val="MetaNormalLF-Roman"/>
        <family val="2"/>
      </rPr>
      <t>1</t>
    </r>
  </si>
  <si>
    <t>Binnenschiff-fahrt</t>
  </si>
  <si>
    <t>Gesamttransporte</t>
  </si>
  <si>
    <t>Jahr</t>
  </si>
  <si>
    <t>Seeverkehr, Binnenschifffahrt, Eisenbahn</t>
  </si>
  <si>
    <t>1.2 Gesamttransportmenge/-leistung und Gefahrguttransporte</t>
  </si>
  <si>
    <t>2 2005: EU-25 ohne Deutschland und Malta mit Norwegen und Liechtenstein, 2006-2007: EU-25 ohne Deutschland, mit Norwegen und Liechtenstein, ab 2008 EU-27 ohne Deutschland mit Kroatien, Liechtenstein, Norwegen und der Schweiz, ab 2013 EU-28 ohne Deutschland mit Liechtenstein, Norwegen und der Schweiz.</t>
  </si>
  <si>
    <t>1 Ohne Gefahrklasse 7. 
Überarbeitetes Schätzverfahren ab 2009. Die Umstellung auf die Gütersystematik NST-2007 in den Jahren 2009 und 2010 wirkte sich auf das Schätzverfahren aus, daher wurden 2011 erneut Anpassungen vorgenommen.</t>
  </si>
  <si>
    <t>3,0</t>
  </si>
  <si>
    <t>– 0,8</t>
  </si>
  <si>
    <t>– 7,1</t>
  </si>
  <si>
    <t>– 4,3</t>
  </si>
  <si>
    <t>– 7,8</t>
  </si>
  <si>
    <t>– 1,2</t>
  </si>
  <si>
    <t>± 0,0</t>
  </si>
  <si>
    <r>
      <t>–</t>
    </r>
    <r>
      <rPr>
        <sz val="9"/>
        <rFont val="MetaNormalLF-Roman"/>
        <family val="2"/>
      </rPr>
      <t xml:space="preserve"> </t>
    </r>
    <r>
      <rPr>
        <i/>
        <sz val="9"/>
        <rFont val="MetaNormalLF-Roman"/>
        <family val="2"/>
      </rPr>
      <t>1,6</t>
    </r>
  </si>
  <si>
    <t xml:space="preserve"> 20 351</t>
  </si>
  <si>
    <t xml:space="preserve"> 3 929</t>
  </si>
  <si>
    <t xml:space="preserve"> 16 422</t>
  </si>
  <si>
    <t xml:space="preserve"> 366 701</t>
  </si>
  <si>
    <t xml:space="preserve"> 83 290</t>
  </si>
  <si>
    <t xml:space="preserve"> 283 412</t>
  </si>
  <si>
    <t xml:space="preserve"> 19 758</t>
  </si>
  <si>
    <t xml:space="preserve"> 3 826</t>
  </si>
  <si>
    <t xml:space="preserve"> 15 933</t>
  </si>
  <si>
    <t xml:space="preserve"> 361 607</t>
  </si>
  <si>
    <t xml:space="preserve"> 83 966</t>
  </si>
  <si>
    <t xml:space="preserve"> 277 641</t>
  </si>
  <si>
    <t xml:space="preserve"> 21 272</t>
  </si>
  <si>
    <t xml:space="preserve"> 3 996</t>
  </si>
  <si>
    <t xml:space="preserve"> 17 277</t>
  </si>
  <si>
    <t xml:space="preserve"> 366 118</t>
  </si>
  <si>
    <t xml:space="preserve"> 83 960</t>
  </si>
  <si>
    <t xml:space="preserve"> 282 158</t>
  </si>
  <si>
    <t xml:space="preserve"> 153 765</t>
  </si>
  <si>
    <t xml:space="preserve"> 7 820</t>
  </si>
  <si>
    <t xml:space="preserve"> 145 945</t>
  </si>
  <si>
    <t>2 888 818</t>
  </si>
  <si>
    <t xml:space="preserve"> 160 904</t>
  </si>
  <si>
    <t>2 727 913</t>
  </si>
  <si>
    <t xml:space="preserve"> 152 327</t>
  </si>
  <si>
    <t xml:space="preserve"> 8 274</t>
  </si>
  <si>
    <t xml:space="preserve"> 144 054</t>
  </si>
  <si>
    <t>2 865 209</t>
  </si>
  <si>
    <t xml:space="preserve"> 160 373</t>
  </si>
  <si>
    <t>2 704 837</t>
  </si>
  <si>
    <t xml:space="preserve"> 176 092</t>
  </si>
  <si>
    <t xml:space="preserve"> 9 063</t>
  </si>
  <si>
    <t xml:space="preserve"> 167 029</t>
  </si>
  <si>
    <t>3 031 449</t>
  </si>
  <si>
    <t xml:space="preserve"> 162 103</t>
  </si>
  <si>
    <t>2 869 347</t>
  </si>
  <si>
    <t>zusammen</t>
  </si>
  <si>
    <r>
      <t xml:space="preserve">ausländische Fahrzeuge </t>
    </r>
    <r>
      <rPr>
        <vertAlign val="superscript"/>
        <sz val="7"/>
        <rFont val="MetaNormalLF-Roman"/>
        <family val="2"/>
      </rPr>
      <t>2</t>
    </r>
  </si>
  <si>
    <t>deutsche Fahrzeuge</t>
  </si>
  <si>
    <t>insgesamt</t>
  </si>
  <si>
    <r>
      <t xml:space="preserve">Gefahrguttransporte </t>
    </r>
    <r>
      <rPr>
        <vertAlign val="superscript"/>
        <sz val="7"/>
        <rFont val="MetaNormalLF-Roman"/>
        <family val="2"/>
      </rPr>
      <t>1</t>
    </r>
    <r>
      <rPr>
        <sz val="9"/>
        <rFont val="MetaNormalLF-Roman"/>
        <family val="2"/>
      </rPr>
      <t xml:space="preserve"> im Binnenverkehr und grenzüberschreitenden Verkehr</t>
    </r>
  </si>
  <si>
    <t>Gesamttransporte im Binnenverkehr und grenzüberschreitenden Verkehr</t>
  </si>
  <si>
    <t>Jahr </t>
  </si>
  <si>
    <r>
      <t xml:space="preserve">Deutsche und ausländische Fahrzeuge ab 3,5 t Nutzlast ohne Durchgangsverkehr </t>
    </r>
    <r>
      <rPr>
        <vertAlign val="superscript"/>
        <sz val="8"/>
        <rFont val="MetaNormalLF-Roman"/>
        <family val="2"/>
      </rPr>
      <t>*</t>
    </r>
  </si>
  <si>
    <t>1.3 Gesamttransportmenge/-leistung und Gefahrguttransporte auf der Straße</t>
  </si>
  <si>
    <t>Ohne Durchgangsverkehr, Kabotage und Dreiländerverkehr.</t>
  </si>
  <si>
    <t>2 Deutsche Fahrzeuge und ausländische Fahrzeuge aus der EU (sowie Kroatien, Liechtenstein, Norwegen und der Schweiz).</t>
  </si>
  <si>
    <t>darunter   Klasse 3 Entzündbare flüssige Stoffe</t>
  </si>
  <si>
    <r>
      <t xml:space="preserve">Straßenverkehr </t>
    </r>
    <r>
      <rPr>
        <vertAlign val="superscript"/>
        <sz val="7"/>
        <rFont val="MetaNormalLF-Roman"/>
        <family val="2"/>
      </rPr>
      <t>1 2</t>
    </r>
    <r>
      <rPr>
        <vertAlign val="superscript"/>
        <sz val="9"/>
        <rFont val="MetaNormalLF-Roman"/>
        <family val="2"/>
      </rPr>
      <t xml:space="preserve">  </t>
    </r>
    <r>
      <rPr>
        <sz val="9"/>
        <rFont val="MetaNormalLF-Roman"/>
        <family val="2"/>
      </rPr>
      <t>insgesamt</t>
    </r>
  </si>
  <si>
    <t xml:space="preserve">Eisenbahn insgesamt </t>
  </si>
  <si>
    <r>
      <t xml:space="preserve">Binnenschifffahrt </t>
    </r>
    <r>
      <rPr>
        <vertAlign val="superscript"/>
        <sz val="7"/>
        <rFont val="MetaNormalLF-Roman"/>
        <family val="2"/>
      </rPr>
      <t>1</t>
    </r>
    <r>
      <rPr>
        <vertAlign val="superscript"/>
        <sz val="9"/>
        <rFont val="MetaNormalLF-Roman"/>
        <family val="2"/>
      </rPr>
      <t xml:space="preserve">  </t>
    </r>
    <r>
      <rPr>
        <sz val="9"/>
        <rFont val="MetaNormalLF-Roman"/>
        <family val="2"/>
      </rPr>
      <t xml:space="preserve">insgesamt </t>
    </r>
  </si>
  <si>
    <r>
      <t>Seeverkehr insgesamt</t>
    </r>
    <r>
      <rPr>
        <vertAlign val="superscript"/>
        <sz val="9"/>
        <rFont val="MetaNormalLF-Roman"/>
        <family val="2"/>
      </rPr>
      <t xml:space="preserve"> </t>
    </r>
    <r>
      <rPr>
        <vertAlign val="superscript"/>
        <sz val="7"/>
        <rFont val="MetaNormalLF-Roman"/>
        <family val="2"/>
      </rPr>
      <t>1</t>
    </r>
  </si>
  <si>
    <t>Veränderung zum Vorjahr in %</t>
  </si>
  <si>
    <t>1 000 t</t>
  </si>
  <si>
    <t>Empfang</t>
  </si>
  <si>
    <t>Versand</t>
  </si>
  <si>
    <t>Durchgangsverkehr</t>
  </si>
  <si>
    <t>grenzüberschreitender Verkehr</t>
  </si>
  <si>
    <t>Binnenverkehr</t>
  </si>
  <si>
    <t>Davon</t>
  </si>
  <si>
    <t>Verkehrszweig</t>
  </si>
  <si>
    <t>nach Hauptverkehrsverbindungen</t>
  </si>
  <si>
    <t>1.4 Gefahrguttransporte  2014</t>
  </si>
  <si>
    <t>9 Verschiedene gefährliche Stoffe und Gegenstände</t>
  </si>
  <si>
    <t>8 Ätzende Stoffe</t>
  </si>
  <si>
    <t>7 Radioaktive Stoffe</t>
  </si>
  <si>
    <t>6.2 Ansteckungsgefährliche Stoffe</t>
  </si>
  <si>
    <t>6.1 Giftige Stoffe</t>
  </si>
  <si>
    <t>5.2 Organische Peroxide</t>
  </si>
  <si>
    <t>5.1 Entzündend (oxidierend) wirkende Stoffe</t>
  </si>
  <si>
    <t>4.3 Stoffe, die mit Wasser entzündl. Gase entwickeln</t>
  </si>
  <si>
    <t>4.1 Entzündbare feste  Stoffe</t>
  </si>
  <si>
    <t>3 Entzündbare flüssige Stoffe</t>
  </si>
  <si>
    <t>2 Gase</t>
  </si>
  <si>
    <t>1 Explosive Stoffe und Gegenstände mit Explosivstoff</t>
  </si>
  <si>
    <t>davon Klasse</t>
  </si>
  <si>
    <t>darunter Gefahrgut insgesamt</t>
  </si>
  <si>
    <t>Gesamttransportmenge</t>
  </si>
  <si>
    <t>Durchgangs-verkehr</t>
  </si>
  <si>
    <t>Grenzüberschreitender Verkehr</t>
  </si>
  <si>
    <t>Gegenstand der Nachweisung</t>
  </si>
  <si>
    <t>2.1.1 Gesamttransportmenge und Gefahrguttransport 2013 und 2014</t>
  </si>
  <si>
    <t>2.1 Eisenbahn</t>
  </si>
  <si>
    <t>2 Güterverkehr</t>
  </si>
  <si>
    <t xml:space="preserve">Gesamttransportmenge </t>
  </si>
  <si>
    <t xml:space="preserve"> Empfang</t>
  </si>
  <si>
    <t xml:space="preserve"> Versand</t>
  </si>
  <si>
    <t>2.1.2 Gesamttransportmenge und Gefahrguttransport 2013 und 2014 -  Veränderungsrate</t>
  </si>
  <si>
    <t>Gesamttransportleistung</t>
  </si>
  <si>
    <t>Mill. tkm</t>
  </si>
  <si>
    <t>2.1.3 Gesamttransportleistung und Gefahrguttransport 2013 und 2014</t>
  </si>
  <si>
    <t xml:space="preserve">Gesamttransportleistung </t>
  </si>
  <si>
    <t>2.1.4 Gesamttransportleistung und Gefahrguttransport 2013 und 2014 - Veränderungsrate</t>
  </si>
  <si>
    <t>2.2.1 Gesamttransportmenge und Gefahrguttransport 2013 und 2014</t>
  </si>
  <si>
    <t>2.2 Binnenschifffahrt</t>
  </si>
  <si>
    <t>2.2.2 Gesamttransportmenge und Gefahrguttransport 2013 und 2014 - Veränderungsrate</t>
  </si>
  <si>
    <t>2.2.3 Gesamttransportleistung und Gefahrguttransport 2013 und 2014</t>
  </si>
  <si>
    <t>2.2.4 Gesamttransportleistung und Gefahrguttransport 2013 und 2014 - Veränderungsrate</t>
  </si>
  <si>
    <t>2.3.1 Gesamttransportmenge und Gefahrguttransport 2013 und 2014</t>
  </si>
  <si>
    <t>2.3 Seeverkehr</t>
  </si>
  <si>
    <t>2.3.2 Gesamttransportmenge und Gefahrguttransport 2013 und 2014 - Veränderungsrate</t>
  </si>
  <si>
    <t>* Ohne Kabotage und Dreiländerverkehr deutscher Lkw im Ausland.</t>
  </si>
  <si>
    <t>darunter Klasse</t>
  </si>
  <si>
    <t>- ausländische Lkw</t>
  </si>
  <si>
    <t>- inländische Lkw</t>
  </si>
  <si>
    <t>davon</t>
  </si>
  <si>
    <t>Straßenverkehr</t>
  </si>
  <si>
    <t>2.4.1 Gefahrguttransport 2014</t>
  </si>
  <si>
    <t>2.4 Straßenverkehr</t>
  </si>
  <si>
    <t xml:space="preserve">* Ohne Kabotage und Dreiländerverkehr. 
</t>
  </si>
  <si>
    <t>Stoffe und Gegenstände</t>
  </si>
  <si>
    <t>9 Verschiedene gefährliche</t>
  </si>
  <si>
    <t>Stoffe</t>
  </si>
  <si>
    <t>6.2 Ansteckungsgefährliche</t>
  </si>
  <si>
    <t>wirkende Stoffe</t>
  </si>
  <si>
    <t>5.1 Entzündend (oxidierend)</t>
  </si>
  <si>
    <t>entzündl. Gase entwickeln</t>
  </si>
  <si>
    <t>4.3 Stoffe, die mit Wasser</t>
  </si>
  <si>
    <t>Gegenstände mit Explosivstoff</t>
  </si>
  <si>
    <t>1 Explosive Stoffe und</t>
  </si>
  <si>
    <t xml:space="preserve">Versand </t>
  </si>
  <si>
    <r>
      <t xml:space="preserve">Deutsche Fahrzeuge ohne Durchgangsverkehr </t>
    </r>
    <r>
      <rPr>
        <vertAlign val="superscript"/>
        <sz val="8"/>
        <rFont val="MetaNormalLF-Roman"/>
        <family val="2"/>
      </rPr>
      <t>*</t>
    </r>
  </si>
  <si>
    <t>2.4.2 Gesamttransportmenge und Gefahrguttransport 2013 und 2014</t>
  </si>
  <si>
    <t>2.4.3 Gesamttransportmenge und Gefahrguttransport 2013 und 2014 - Veränderungsrate</t>
  </si>
  <si>
    <t>2.4.4 Gesamttransportleistung und Gefahrguttransport 2013 und 2014</t>
  </si>
  <si>
    <t>2.4.5 Gesamttransportleistung und Gefahrguttransport 2013 und 2014 - Veränderungsrate</t>
  </si>
  <si>
    <t>Artikelnummer: 2080140147005</t>
  </si>
  <si>
    <t>Erschienen am 29.09.2016</t>
  </si>
  <si>
    <t>Tabelle 2.1.1: Gesamttransportmenge und Gefahrguttransport 2013 und 2014</t>
  </si>
  <si>
    <t>Tabelle 2.1.2: Gesamttransportmenge und Gefahrguttransport Veränderungsrate 2014 zum Vorjahr</t>
  </si>
  <si>
    <t>Tabelle 2.1.4: Gesamttransportleistung und Gefahrguttransport Veränderungsrate 2014 zum Vorjahr</t>
  </si>
  <si>
    <t>Tabelle 2.2.1: Gesamttransportmenge und Gefahrguttransport 2013 und 2014</t>
  </si>
  <si>
    <t>Tabelle 2.2.2: Gesamttransportmenge und Gefahrguttransport Veränderungsrate 2014 zum Vorjahr</t>
  </si>
  <si>
    <t>Tabelle 2.2.3: Gesamttransportleistung und Gefahrguttransport 2013 und 2014</t>
  </si>
  <si>
    <t>Tabelle 2.2.4: Gesamttransportleistung und Gefahrguttransport Veränderungsrate 2014 zum Vorjahr</t>
  </si>
  <si>
    <t>Tabelle 2.3.1: Gesamttransportmenge und Gefahrguttransport 2013 und 2014</t>
  </si>
  <si>
    <t>Tabelle 2.3.2: Gesamttransportmenge und Gefahrguttransport Veränderungsrate 2014 zum Vorjahr</t>
  </si>
  <si>
    <t>Tabelle 2.4.1: Gefahrguttransporte 2014 nach ausgewählten Gefahrklassen</t>
  </si>
  <si>
    <t>Tabelle 2.4.2: Gesamttransportmenge und Gefahrguttransport 2013 und 2014</t>
  </si>
  <si>
    <t>Tabelle 2.4.3: Gesamttransportmenge und Gefahrguttransport  Veränderungsrate 2014 zum Vorjahr</t>
  </si>
  <si>
    <t>Tabelle 2.4.4: Gesamttransportleistung und Gefahrguttransport 2013 und 2014</t>
  </si>
  <si>
    <t>Tabelle 2.4.5: Gesamttransportleistung und Gefahrguttransport Veränderungsrate 2014 zum Vorjahr</t>
  </si>
  <si>
    <t>Tabelle 2.1.3: Gesamttransportleistung und Gefahrguttransport 2013 und 2014</t>
  </si>
  <si>
    <t>Telefon: +49 (0) 611 / 75 47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</si>
</sst>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\ ###\ ##0"/>
    <numFmt numFmtId="165" formatCode="#\ ###\ ##0,,"/>
    <numFmt numFmtId="166" formatCode="#\ ###\ ##0,"/>
    <numFmt numFmtId="167" formatCode="0.0"/>
    <numFmt numFmtId="168" formatCode="#\ ##0"/>
    <numFmt numFmtId="169" formatCode="##\ ##"/>
    <numFmt numFmtId="170" formatCode="##\ ##\ #"/>
    <numFmt numFmtId="171" formatCode="##\ ##\ ##"/>
    <numFmt numFmtId="172" formatCode="##\ ##\ ##\ ###"/>
    <numFmt numFmtId="173" formatCode="###\ ###\ ###"/>
    <numFmt numFmtId="174" formatCode="#\ ###\ ###\ ##0"/>
    <numFmt numFmtId="175" formatCode="0.0;\-0.0"/>
    <numFmt numFmtId="176" formatCode="###\ ###\ ###\ ##0"/>
    <numFmt numFmtId="177" formatCode="#,##0.0"/>
    <numFmt numFmtId="178" formatCode="###\ ###\ ##0,"/>
    <numFmt numFmtId="179" formatCode="###\ ###"/>
  </numFmts>
  <fonts count="78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u/>
      <sz val="11"/>
      <color indexed="12"/>
      <name val="Arial"/>
      <family val="2"/>
    </font>
    <font>
      <sz val="10"/>
      <name val="MetaNormalLF-Roman"/>
      <family val="2"/>
    </font>
    <font>
      <sz val="8"/>
      <name val="Arial"/>
      <family val="2"/>
    </font>
    <font>
      <b/>
      <sz val="11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9"/>
      <name val="MetaNormalLF-Roman"/>
      <family val="2"/>
    </font>
    <font>
      <b/>
      <sz val="12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sz val="9"/>
      <name val="MetaNormalLF-Roman"/>
      <family val="2"/>
    </font>
    <font>
      <vertAlign val="superscript"/>
      <sz val="9"/>
      <name val="MetaNormalLF-Roman"/>
      <family val="2"/>
    </font>
    <font>
      <vertAlign val="superscript"/>
      <sz val="7"/>
      <name val="MetaNormalLF-Roman"/>
      <family val="2"/>
    </font>
    <font>
      <sz val="12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i/>
      <sz val="9"/>
      <name val="MetaNormalLF-Roman"/>
      <family val="2"/>
    </font>
    <font>
      <i/>
      <sz val="8"/>
      <name val="MetaNormalLF-Roman"/>
      <family val="2"/>
    </font>
    <font>
      <sz val="10"/>
      <color indexed="10"/>
      <name val="MetaNormalLF-Roman"/>
      <family val="2"/>
    </font>
    <font>
      <sz val="11"/>
      <name val="MetaNormalLF-Roman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indexed="10"/>
      <name val="MetaNormalLF-Roman"/>
      <family val="2"/>
    </font>
    <font>
      <vertAlign val="superscript"/>
      <sz val="8"/>
      <name val="MetaNormalLF-Roman"/>
      <family val="2"/>
    </font>
    <font>
      <sz val="8"/>
      <name val="MetaNormalLF-Roman"/>
      <family val="2"/>
    </font>
    <font>
      <sz val="9"/>
      <color indexed="8"/>
      <name val="MetaNormalLF-Roman"/>
      <family val="2"/>
    </font>
    <font>
      <sz val="8"/>
      <color indexed="8"/>
      <name val="MetaNormalLF-Roman"/>
      <family val="2"/>
    </font>
    <font>
      <sz val="11"/>
      <color theme="1"/>
      <name val="MetaNormalLF-Roman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u/>
      <sz val="11"/>
      <color rgb="FF800080"/>
      <name val="MetaNormalLF-Roman"/>
      <family val="2"/>
    </font>
    <font>
      <u/>
      <sz val="11"/>
      <color rgb="FF80008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u/>
      <sz val="11"/>
      <color rgb="FF0000FF"/>
      <name val="MetaNormalLF-Roman"/>
      <family val="2"/>
    </font>
    <font>
      <u/>
      <sz val="11"/>
      <color rgb="FF0000FF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rgb="FFFF0000"/>
      <name val="MetaNormalLF-Roman"/>
      <family val="2"/>
    </font>
    <font>
      <u/>
      <sz val="11"/>
      <color indexed="12"/>
      <name val="MetaNormalLF-Roman"/>
      <family val="2"/>
    </font>
    <font>
      <u/>
      <sz val="10"/>
      <color indexed="12"/>
      <name val="MetaNormalLF-Roman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82">
    <xf numFmtId="0" fontId="0" fillId="0" borderId="0"/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55" fillId="26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169" fontId="2" fillId="0" borderId="1">
      <alignment horizontal="left"/>
    </xf>
    <xf numFmtId="169" fontId="2" fillId="0" borderId="1">
      <alignment horizontal="left"/>
    </xf>
    <xf numFmtId="169" fontId="2" fillId="0" borderId="1">
      <alignment horizontal="left"/>
    </xf>
    <xf numFmtId="169" fontId="2" fillId="0" borderId="1">
      <alignment horizontal="left"/>
    </xf>
    <xf numFmtId="169" fontId="2" fillId="0" borderId="1">
      <alignment horizontal="left"/>
    </xf>
    <xf numFmtId="169" fontId="2" fillId="0" borderId="2">
      <alignment horizontal="left"/>
    </xf>
    <xf numFmtId="169" fontId="2" fillId="0" borderId="2">
      <alignment horizontal="left"/>
    </xf>
    <xf numFmtId="169" fontId="2" fillId="0" borderId="1">
      <alignment horizontal="left"/>
    </xf>
    <xf numFmtId="169" fontId="2" fillId="0" borderId="1">
      <alignment horizontal="left"/>
    </xf>
    <xf numFmtId="169" fontId="2" fillId="0" borderId="2">
      <alignment horizontal="left"/>
    </xf>
    <xf numFmtId="169" fontId="2" fillId="0" borderId="2">
      <alignment horizontal="left"/>
    </xf>
    <xf numFmtId="169" fontId="2" fillId="0" borderId="2">
      <alignment horizontal="left"/>
    </xf>
    <xf numFmtId="169" fontId="2" fillId="0" borderId="1">
      <alignment horizontal="left"/>
    </xf>
    <xf numFmtId="169" fontId="2" fillId="0" borderId="1">
      <alignment horizontal="left"/>
    </xf>
    <xf numFmtId="169" fontId="2" fillId="0" borderId="1">
      <alignment horizontal="left"/>
    </xf>
    <xf numFmtId="169" fontId="2" fillId="0" borderId="1">
      <alignment horizontal="left"/>
    </xf>
    <xf numFmtId="169" fontId="2" fillId="0" borderId="1">
      <alignment horizontal="left"/>
    </xf>
    <xf numFmtId="169" fontId="2" fillId="0" borderId="2">
      <alignment horizontal="left"/>
    </xf>
    <xf numFmtId="169" fontId="2" fillId="0" borderId="2">
      <alignment horizontal="left"/>
    </xf>
    <xf numFmtId="169" fontId="2" fillId="0" borderId="1">
      <alignment horizontal="left"/>
    </xf>
    <xf numFmtId="0" fontId="55" fillId="30" borderId="0" applyNumberFormat="0" applyBorder="0" applyAlignment="0" applyProtection="0"/>
    <xf numFmtId="0" fontId="55" fillId="31" borderId="0" applyNumberFormat="0" applyBorder="0" applyAlignment="0" applyProtection="0"/>
    <xf numFmtId="0" fontId="55" fillId="32" borderId="0" applyNumberFormat="0" applyBorder="0" applyAlignment="0" applyProtection="0"/>
    <xf numFmtId="0" fontId="55" fillId="33" borderId="0" applyNumberFormat="0" applyBorder="0" applyAlignment="0" applyProtection="0"/>
    <xf numFmtId="0" fontId="55" fillId="34" borderId="0" applyNumberFormat="0" applyBorder="0" applyAlignment="0" applyProtection="0"/>
    <xf numFmtId="0" fontId="55" fillId="35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170" fontId="2" fillId="0" borderId="1">
      <alignment horizontal="left"/>
    </xf>
    <xf numFmtId="170" fontId="2" fillId="0" borderId="1">
      <alignment horizontal="left"/>
    </xf>
    <xf numFmtId="170" fontId="2" fillId="0" borderId="1">
      <alignment horizontal="left"/>
    </xf>
    <xf numFmtId="170" fontId="2" fillId="0" borderId="1">
      <alignment horizontal="left"/>
    </xf>
    <xf numFmtId="170" fontId="2" fillId="0" borderId="1">
      <alignment horizontal="left"/>
    </xf>
    <xf numFmtId="170" fontId="2" fillId="0" borderId="2">
      <alignment horizontal="left"/>
    </xf>
    <xf numFmtId="170" fontId="2" fillId="0" borderId="2">
      <alignment horizontal="left"/>
    </xf>
    <xf numFmtId="170" fontId="2" fillId="0" borderId="1">
      <alignment horizontal="left"/>
    </xf>
    <xf numFmtId="170" fontId="2" fillId="0" borderId="1">
      <alignment horizontal="left"/>
    </xf>
    <xf numFmtId="170" fontId="2" fillId="0" borderId="2">
      <alignment horizontal="left"/>
    </xf>
    <xf numFmtId="170" fontId="2" fillId="0" borderId="2">
      <alignment horizontal="left"/>
    </xf>
    <xf numFmtId="170" fontId="2" fillId="0" borderId="2">
      <alignment horizontal="left"/>
    </xf>
    <xf numFmtId="170" fontId="2" fillId="0" borderId="1">
      <alignment horizontal="left"/>
    </xf>
    <xf numFmtId="170" fontId="2" fillId="0" borderId="1">
      <alignment horizontal="left"/>
    </xf>
    <xf numFmtId="170" fontId="2" fillId="0" borderId="1">
      <alignment horizontal="left"/>
    </xf>
    <xf numFmtId="170" fontId="2" fillId="0" borderId="1">
      <alignment horizontal="left"/>
    </xf>
    <xf numFmtId="170" fontId="2" fillId="0" borderId="1">
      <alignment horizontal="left"/>
    </xf>
    <xf numFmtId="170" fontId="2" fillId="0" borderId="2">
      <alignment horizontal="left"/>
    </xf>
    <xf numFmtId="170" fontId="2" fillId="0" borderId="2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71" fontId="2" fillId="0" borderId="1">
      <alignment horizontal="left"/>
    </xf>
    <xf numFmtId="171" fontId="2" fillId="0" borderId="1">
      <alignment horizontal="left"/>
    </xf>
    <xf numFmtId="171" fontId="2" fillId="0" borderId="1">
      <alignment horizontal="left"/>
    </xf>
    <xf numFmtId="171" fontId="2" fillId="0" borderId="1">
      <alignment horizontal="left"/>
    </xf>
    <xf numFmtId="171" fontId="2" fillId="0" borderId="2">
      <alignment horizontal="left"/>
    </xf>
    <xf numFmtId="171" fontId="2" fillId="0" borderId="2">
      <alignment horizontal="left"/>
    </xf>
    <xf numFmtId="171" fontId="2" fillId="0" borderId="1">
      <alignment horizontal="left"/>
    </xf>
    <xf numFmtId="171" fontId="2" fillId="0" borderId="1">
      <alignment horizontal="left"/>
    </xf>
    <xf numFmtId="171" fontId="2" fillId="0" borderId="2">
      <alignment horizontal="left"/>
    </xf>
    <xf numFmtId="171" fontId="2" fillId="0" borderId="2">
      <alignment horizontal="left"/>
    </xf>
    <xf numFmtId="171" fontId="2" fillId="0" borderId="2">
      <alignment horizontal="left"/>
    </xf>
    <xf numFmtId="171" fontId="2" fillId="0" borderId="1">
      <alignment horizontal="left"/>
    </xf>
    <xf numFmtId="171" fontId="2" fillId="0" borderId="1">
      <alignment horizontal="left"/>
    </xf>
    <xf numFmtId="171" fontId="2" fillId="0" borderId="1">
      <alignment horizontal="left"/>
    </xf>
    <xf numFmtId="171" fontId="2" fillId="0" borderId="1">
      <alignment horizontal="left"/>
    </xf>
    <xf numFmtId="171" fontId="2" fillId="0" borderId="1">
      <alignment horizontal="left"/>
    </xf>
    <xf numFmtId="171" fontId="2" fillId="0" borderId="2">
      <alignment horizontal="left"/>
    </xf>
    <xf numFmtId="171" fontId="2" fillId="0" borderId="2">
      <alignment horizontal="left"/>
    </xf>
    <xf numFmtId="171" fontId="2" fillId="0" borderId="1">
      <alignment horizontal="left"/>
    </xf>
    <xf numFmtId="0" fontId="56" fillId="36" borderId="0" applyNumberFormat="0" applyBorder="0" applyAlignment="0" applyProtection="0"/>
    <xf numFmtId="0" fontId="56" fillId="37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172" fontId="2" fillId="0" borderId="1">
      <alignment horizontal="left"/>
    </xf>
    <xf numFmtId="172" fontId="2" fillId="0" borderId="1">
      <alignment horizontal="left"/>
    </xf>
    <xf numFmtId="172" fontId="2" fillId="0" borderId="1">
      <alignment horizontal="left"/>
    </xf>
    <xf numFmtId="172" fontId="2" fillId="0" borderId="1">
      <alignment horizontal="left"/>
    </xf>
    <xf numFmtId="172" fontId="2" fillId="0" borderId="1">
      <alignment horizontal="left"/>
    </xf>
    <xf numFmtId="172" fontId="2" fillId="0" borderId="2">
      <alignment horizontal="left"/>
    </xf>
    <xf numFmtId="172" fontId="2" fillId="0" borderId="2">
      <alignment horizontal="left"/>
    </xf>
    <xf numFmtId="172" fontId="2" fillId="0" borderId="1">
      <alignment horizontal="left"/>
    </xf>
    <xf numFmtId="172" fontId="2" fillId="0" borderId="1">
      <alignment horizontal="left"/>
    </xf>
    <xf numFmtId="172" fontId="2" fillId="0" borderId="2">
      <alignment horizontal="left"/>
    </xf>
    <xf numFmtId="172" fontId="2" fillId="0" borderId="2">
      <alignment horizontal="left"/>
    </xf>
    <xf numFmtId="172" fontId="2" fillId="0" borderId="2">
      <alignment horizontal="left"/>
    </xf>
    <xf numFmtId="172" fontId="2" fillId="0" borderId="1">
      <alignment horizontal="left"/>
    </xf>
    <xf numFmtId="172" fontId="2" fillId="0" borderId="1">
      <alignment horizontal="left"/>
    </xf>
    <xf numFmtId="172" fontId="2" fillId="0" borderId="1">
      <alignment horizontal="left"/>
    </xf>
    <xf numFmtId="172" fontId="2" fillId="0" borderId="1">
      <alignment horizontal="left"/>
    </xf>
    <xf numFmtId="172" fontId="2" fillId="0" borderId="1">
      <alignment horizontal="left"/>
    </xf>
    <xf numFmtId="172" fontId="2" fillId="0" borderId="2">
      <alignment horizontal="left"/>
    </xf>
    <xf numFmtId="172" fontId="2" fillId="0" borderId="2">
      <alignment horizontal="left"/>
    </xf>
    <xf numFmtId="172" fontId="2" fillId="0" borderId="1">
      <alignment horizontal="left"/>
    </xf>
    <xf numFmtId="0" fontId="12" fillId="16" borderId="0" applyNumberFormat="0" applyBorder="0" applyAlignment="0" applyProtection="0"/>
    <xf numFmtId="0" fontId="56" fillId="42" borderId="0" applyNumberFormat="0" applyBorder="0" applyAlignment="0" applyProtection="0"/>
    <xf numFmtId="0" fontId="12" fillId="17" borderId="0" applyNumberFormat="0" applyBorder="0" applyAlignment="0" applyProtection="0"/>
    <xf numFmtId="0" fontId="56" fillId="43" borderId="0" applyNumberFormat="0" applyBorder="0" applyAlignment="0" applyProtection="0"/>
    <xf numFmtId="0" fontId="12" fillId="18" borderId="0" applyNumberFormat="0" applyBorder="0" applyAlignment="0" applyProtection="0"/>
    <xf numFmtId="0" fontId="56" fillId="44" borderId="0" applyNumberFormat="0" applyBorder="0" applyAlignment="0" applyProtection="0"/>
    <xf numFmtId="0" fontId="12" fillId="13" borderId="0" applyNumberFormat="0" applyBorder="0" applyAlignment="0" applyProtection="0"/>
    <xf numFmtId="0" fontId="56" fillId="45" borderId="0" applyNumberFormat="0" applyBorder="0" applyAlignment="0" applyProtection="0"/>
    <xf numFmtId="0" fontId="12" fillId="14" borderId="0" applyNumberFormat="0" applyBorder="0" applyAlignment="0" applyProtection="0"/>
    <xf numFmtId="0" fontId="56" fillId="46" borderId="0" applyNumberFormat="0" applyBorder="0" applyAlignment="0" applyProtection="0"/>
    <xf numFmtId="0" fontId="12" fillId="19" borderId="0" applyNumberFormat="0" applyBorder="0" applyAlignment="0" applyProtection="0"/>
    <xf numFmtId="0" fontId="56" fillId="47" borderId="0" applyNumberFormat="0" applyBorder="0" applyAlignment="0" applyProtection="0"/>
    <xf numFmtId="0" fontId="13" fillId="20" borderId="3" applyNumberFormat="0" applyAlignment="0" applyProtection="0"/>
    <xf numFmtId="0" fontId="57" fillId="48" borderId="25" applyNumberFormat="0" applyAlignment="0" applyProtection="0"/>
    <xf numFmtId="0" fontId="14" fillId="20" borderId="4" applyNumberFormat="0" applyAlignment="0" applyProtection="0"/>
    <xf numFmtId="0" fontId="58" fillId="48" borderId="26" applyNumberFormat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5" fillId="7" borderId="4" applyNumberFormat="0" applyAlignment="0" applyProtection="0"/>
    <xf numFmtId="0" fontId="61" fillId="49" borderId="26" applyNumberFormat="0" applyAlignment="0" applyProtection="0"/>
    <xf numFmtId="0" fontId="16" fillId="0" borderId="5" applyNumberFormat="0" applyFill="0" applyAlignment="0" applyProtection="0"/>
    <xf numFmtId="0" fontId="62" fillId="0" borderId="27" applyNumberFormat="0" applyFill="0" applyAlignment="0" applyProtection="0"/>
    <xf numFmtId="0" fontId="17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64" fillId="50" borderId="0" applyNumberFormat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21" borderId="0" applyNumberFormat="0" applyBorder="0" applyAlignment="0" applyProtection="0"/>
    <xf numFmtId="0" fontId="67" fillId="51" borderId="0" applyNumberFormat="0" applyBorder="0" applyAlignment="0" applyProtection="0"/>
    <xf numFmtId="0" fontId="1" fillId="22" borderId="6" applyNumberFormat="0" applyFont="0" applyAlignment="0" applyProtection="0"/>
    <xf numFmtId="0" fontId="54" fillId="52" borderId="28" applyNumberFormat="0" applyFont="0" applyAlignment="0" applyProtection="0"/>
    <xf numFmtId="0" fontId="55" fillId="52" borderId="28" applyNumberFormat="0" applyFont="0" applyAlignment="0" applyProtection="0"/>
    <xf numFmtId="0" fontId="21" fillId="3" borderId="0" applyNumberFormat="0" applyBorder="0" applyAlignment="0" applyProtection="0"/>
    <xf numFmtId="0" fontId="68" fillId="53" borderId="0" applyNumberFormat="0" applyBorder="0" applyAlignment="0" applyProtection="0"/>
    <xf numFmtId="0" fontId="54" fillId="0" borderId="0"/>
    <xf numFmtId="0" fontId="41" fillId="0" borderId="0"/>
    <xf numFmtId="0" fontId="55" fillId="0" borderId="0"/>
    <xf numFmtId="0" fontId="42" fillId="0" borderId="0"/>
    <xf numFmtId="0" fontId="1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1" fillId="0" borderId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69" fillId="0" borderId="29" applyNumberFormat="0" applyFill="0" applyAlignment="0" applyProtection="0"/>
    <xf numFmtId="0" fontId="24" fillId="0" borderId="8" applyNumberFormat="0" applyFill="0" applyAlignment="0" applyProtection="0"/>
    <xf numFmtId="0" fontId="70" fillId="0" borderId="30" applyNumberFormat="0" applyFill="0" applyAlignment="0" applyProtection="0"/>
    <xf numFmtId="0" fontId="25" fillId="0" borderId="9" applyNumberFormat="0" applyFill="0" applyAlignment="0" applyProtection="0"/>
    <xf numFmtId="0" fontId="71" fillId="0" borderId="31" applyNumberFormat="0" applyFill="0" applyAlignment="0" applyProtection="0"/>
    <xf numFmtId="0" fontId="25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26" fillId="0" borderId="10" applyNumberFormat="0" applyFill="0" applyAlignment="0" applyProtection="0"/>
    <xf numFmtId="0" fontId="72" fillId="0" borderId="32" applyNumberFormat="0" applyFill="0" applyAlignment="0" applyProtection="0"/>
    <xf numFmtId="0" fontId="27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28" fillId="23" borderId="11" applyNumberFormat="0" applyAlignment="0" applyProtection="0"/>
    <xf numFmtId="0" fontId="74" fillId="54" borderId="33" applyNumberFormat="0" applyAlignment="0" applyProtection="0"/>
  </cellStyleXfs>
  <cellXfs count="30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6" fillId="0" borderId="0" xfId="160" applyFont="1" applyAlignment="1"/>
    <xf numFmtId="0" fontId="9" fillId="0" borderId="0" xfId="0" applyFont="1"/>
    <xf numFmtId="0" fontId="7" fillId="0" borderId="0" xfId="0" applyFont="1" applyAlignment="1">
      <alignment horizontal="right"/>
    </xf>
    <xf numFmtId="0" fontId="7" fillId="0" borderId="0" xfId="0" quotePrefix="1" applyFont="1"/>
    <xf numFmtId="0" fontId="1" fillId="0" borderId="12" xfId="158" applyBorder="1"/>
    <xf numFmtId="0" fontId="1" fillId="0" borderId="0" xfId="158"/>
    <xf numFmtId="0" fontId="7" fillId="0" borderId="0" xfId="158" applyFont="1"/>
    <xf numFmtId="0" fontId="31" fillId="0" borderId="0" xfId="158" applyFont="1"/>
    <xf numFmtId="0" fontId="7" fillId="0" borderId="0" xfId="158" applyFont="1" applyProtection="1">
      <protection locked="0"/>
    </xf>
    <xf numFmtId="0" fontId="32" fillId="0" borderId="0" xfId="158" applyFont="1" applyProtection="1">
      <protection locked="0"/>
    </xf>
    <xf numFmtId="0" fontId="1" fillId="0" borderId="0" xfId="158" applyProtection="1">
      <protection locked="0"/>
    </xf>
    <xf numFmtId="49" fontId="33" fillId="0" borderId="0" xfId="158" applyNumberFormat="1" applyFont="1" applyProtection="1">
      <protection locked="0"/>
    </xf>
    <xf numFmtId="0" fontId="33" fillId="0" borderId="0" xfId="158" applyFont="1" applyProtection="1">
      <protection locked="0"/>
    </xf>
    <xf numFmtId="0" fontId="34" fillId="0" borderId="0" xfId="158" applyFont="1" applyProtection="1">
      <protection locked="0"/>
    </xf>
    <xf numFmtId="0" fontId="7" fillId="0" borderId="0" xfId="158" applyFont="1" applyAlignment="1"/>
    <xf numFmtId="0" fontId="1" fillId="0" borderId="0" xfId="158" applyAlignment="1"/>
    <xf numFmtId="49" fontId="35" fillId="0" borderId="0" xfId="158" applyNumberFormat="1" applyFont="1" applyAlignment="1" applyProtection="1">
      <alignment horizontal="left"/>
      <protection locked="0"/>
    </xf>
    <xf numFmtId="0" fontId="7" fillId="0" borderId="0" xfId="158" applyFont="1" applyAlignment="1" applyProtection="1">
      <alignment horizontal="left" indent="1"/>
      <protection locked="0"/>
    </xf>
    <xf numFmtId="0" fontId="7" fillId="0" borderId="0" xfId="158" applyFont="1" applyAlignment="1">
      <alignment horizontal="left" indent="1"/>
    </xf>
    <xf numFmtId="0" fontId="7" fillId="0" borderId="0" xfId="158" applyFont="1" applyAlignment="1" applyProtection="1">
      <alignment horizontal="left"/>
      <protection locked="0"/>
    </xf>
    <xf numFmtId="0" fontId="36" fillId="0" borderId="0" xfId="158" applyFont="1" applyAlignment="1">
      <alignment horizontal="left"/>
    </xf>
    <xf numFmtId="0" fontId="7" fillId="0" borderId="0" xfId="158" applyFont="1" applyAlignment="1">
      <alignment horizontal="left"/>
    </xf>
    <xf numFmtId="0" fontId="7" fillId="0" borderId="0" xfId="158" applyFont="1" applyFill="1" applyAlignment="1" applyProtection="1">
      <alignment horizontal="left"/>
      <protection locked="0"/>
    </xf>
    <xf numFmtId="0" fontId="7" fillId="0" borderId="0" xfId="158" applyFont="1" applyFill="1" applyAlignment="1" applyProtection="1">
      <alignment horizontal="left" indent="1"/>
      <protection locked="0"/>
    </xf>
    <xf numFmtId="0" fontId="7" fillId="0" borderId="0" xfId="0" applyFont="1" applyFill="1"/>
    <xf numFmtId="0" fontId="9" fillId="0" borderId="0" xfId="0" applyFont="1" applyAlignment="1">
      <alignment horizontal="left"/>
    </xf>
    <xf numFmtId="173" fontId="75" fillId="0" borderId="0" xfId="165" applyNumberFormat="1" applyFont="1" applyFill="1"/>
    <xf numFmtId="0" fontId="9" fillId="0" borderId="0" xfId="0" applyFont="1" applyFill="1" applyBorder="1" applyAlignment="1">
      <alignment horizontal="left"/>
    </xf>
    <xf numFmtId="166" fontId="9" fillId="0" borderId="0" xfId="0" applyNumberFormat="1" applyFont="1"/>
    <xf numFmtId="164" fontId="9" fillId="0" borderId="0" xfId="0" applyNumberFormat="1" applyFont="1" applyFill="1"/>
    <xf numFmtId="174" fontId="9" fillId="0" borderId="0" xfId="163" applyNumberFormat="1" applyFont="1" applyFill="1"/>
    <xf numFmtId="0" fontId="9" fillId="0" borderId="13" xfId="0" applyFont="1" applyBorder="1" applyAlignment="1">
      <alignment wrapText="1"/>
    </xf>
    <xf numFmtId="0" fontId="9" fillId="0" borderId="0" xfId="0" applyFont="1" applyFill="1"/>
    <xf numFmtId="0" fontId="9" fillId="0" borderId="13" xfId="0" applyFont="1" applyBorder="1"/>
    <xf numFmtId="166" fontId="9" fillId="0" borderId="0" xfId="0" applyNumberFormat="1" applyFont="1" applyFill="1"/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37" fillId="0" borderId="0" xfId="0" applyFont="1"/>
    <xf numFmtId="0" fontId="9" fillId="0" borderId="14" xfId="0" applyFont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0" fontId="6" fillId="0" borderId="0" xfId="0" applyFont="1" applyAlignment="1"/>
    <xf numFmtId="0" fontId="40" fillId="0" borderId="0" xfId="0" applyFont="1" applyAlignment="1"/>
    <xf numFmtId="0" fontId="10" fillId="0" borderId="0" xfId="0" applyFont="1"/>
    <xf numFmtId="0" fontId="9" fillId="0" borderId="0" xfId="161" applyFont="1"/>
    <xf numFmtId="0" fontId="38" fillId="0" borderId="0" xfId="0" applyFont="1"/>
    <xf numFmtId="0" fontId="9" fillId="0" borderId="0" xfId="0" applyFont="1" applyBorder="1" applyAlignment="1">
      <alignment horizontal="right"/>
    </xf>
    <xf numFmtId="175" fontId="43" fillId="0" borderId="0" xfId="0" applyNumberFormat="1" applyFont="1" applyBorder="1" applyAlignment="1">
      <alignment horizontal="right"/>
    </xf>
    <xf numFmtId="0" fontId="9" fillId="0" borderId="13" xfId="0" applyFont="1" applyBorder="1" applyAlignment="1">
      <alignment horizontal="center"/>
    </xf>
    <xf numFmtId="175" fontId="43" fillId="0" borderId="12" xfId="0" applyNumberFormat="1" applyFont="1" applyBorder="1" applyAlignment="1">
      <alignment horizontal="right"/>
    </xf>
    <xf numFmtId="0" fontId="44" fillId="0" borderId="0" xfId="0" applyFont="1"/>
    <xf numFmtId="175" fontId="44" fillId="0" borderId="0" xfId="0" applyNumberFormat="1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0" fontId="44" fillId="0" borderId="13" xfId="0" applyFont="1" applyBorder="1" applyAlignment="1">
      <alignment horizontal="center"/>
    </xf>
    <xf numFmtId="0" fontId="43" fillId="0" borderId="0" xfId="0" applyFont="1" applyBorder="1" applyAlignment="1">
      <alignment horizontal="right"/>
    </xf>
    <xf numFmtId="167" fontId="43" fillId="0" borderId="0" xfId="0" applyNumberFormat="1" applyFont="1" applyBorder="1" applyAlignment="1">
      <alignment horizontal="right"/>
    </xf>
    <xf numFmtId="0" fontId="9" fillId="0" borderId="0" xfId="0" applyFont="1" applyBorder="1" applyAlignment="1"/>
    <xf numFmtId="168" fontId="9" fillId="0" borderId="0" xfId="0" applyNumberFormat="1" applyFont="1" applyBorder="1" applyAlignment="1">
      <alignment horizontal="right"/>
    </xf>
    <xf numFmtId="176" fontId="9" fillId="0" borderId="0" xfId="0" applyNumberFormat="1" applyFont="1" applyBorder="1" applyAlignment="1"/>
    <xf numFmtId="176" fontId="9" fillId="0" borderId="0" xfId="0" applyNumberFormat="1" applyFont="1" applyFill="1" applyBorder="1" applyAlignment="1">
      <alignment horizontal="right" wrapText="1"/>
    </xf>
    <xf numFmtId="168" fontId="9" fillId="0" borderId="12" xfId="0" applyNumberFormat="1" applyFont="1" applyBorder="1" applyAlignment="1">
      <alignment horizontal="right"/>
    </xf>
    <xf numFmtId="0" fontId="9" fillId="0" borderId="12" xfId="0" applyFont="1" applyBorder="1" applyAlignment="1">
      <alignment horizontal="right"/>
    </xf>
    <xf numFmtId="168" fontId="44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168" fontId="9" fillId="0" borderId="0" xfId="0" applyNumberFormat="1" applyFont="1" applyFill="1" applyBorder="1" applyAlignment="1">
      <alignment horizontal="right"/>
    </xf>
    <xf numFmtId="0" fontId="9" fillId="0" borderId="16" xfId="0" applyFont="1" applyBorder="1" applyAlignment="1"/>
    <xf numFmtId="0" fontId="9" fillId="0" borderId="1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45" fillId="0" borderId="0" xfId="0" applyNumberFormat="1" applyFont="1"/>
    <xf numFmtId="0" fontId="46" fillId="0" borderId="0" xfId="0" applyFont="1" applyBorder="1" applyAlignment="1">
      <alignment horizontal="left"/>
    </xf>
    <xf numFmtId="0" fontId="46" fillId="0" borderId="0" xfId="0" applyFont="1" applyBorder="1" applyAlignment="1"/>
    <xf numFmtId="0" fontId="7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9" fillId="0" borderId="0" xfId="0" applyFont="1"/>
    <xf numFmtId="0" fontId="7" fillId="0" borderId="0" xfId="0" applyFont="1" applyAlignment="1">
      <alignment vertical="center"/>
    </xf>
    <xf numFmtId="0" fontId="43" fillId="0" borderId="0" xfId="0" applyFont="1" applyFill="1" applyBorder="1" applyAlignment="1">
      <alignment horizontal="right" wrapText="1"/>
    </xf>
    <xf numFmtId="167" fontId="43" fillId="0" borderId="0" xfId="0" applyNumberFormat="1" applyFont="1" applyBorder="1" applyAlignment="1">
      <alignment horizontal="right" wrapText="1"/>
    </xf>
    <xf numFmtId="167" fontId="43" fillId="0" borderId="0" xfId="0" applyNumberFormat="1" applyFont="1" applyFill="1" applyBorder="1" applyAlignment="1">
      <alignment horizontal="right" wrapText="1"/>
    </xf>
    <xf numFmtId="167" fontId="43" fillId="0" borderId="12" xfId="0" applyNumberFormat="1" applyFont="1" applyFill="1" applyBorder="1" applyAlignment="1">
      <alignment horizontal="right" wrapText="1"/>
    </xf>
    <xf numFmtId="167" fontId="43" fillId="0" borderId="12" xfId="0" applyNumberFormat="1" applyFont="1" applyBorder="1" applyAlignment="1">
      <alignment horizontal="right" wrapText="1"/>
    </xf>
    <xf numFmtId="0" fontId="43" fillId="0" borderId="0" xfId="0" applyFont="1" applyBorder="1" applyAlignment="1">
      <alignment horizontal="right" wrapText="1"/>
    </xf>
    <xf numFmtId="0" fontId="9" fillId="0" borderId="13" xfId="0" applyFont="1" applyBorder="1" applyAlignment="1">
      <alignment horizontal="right" wrapText="1"/>
    </xf>
    <xf numFmtId="0" fontId="43" fillId="0" borderId="0" xfId="0" quotePrefix="1" applyFont="1" applyFill="1" applyBorder="1" applyAlignment="1">
      <alignment horizontal="right" wrapText="1"/>
    </xf>
    <xf numFmtId="0" fontId="9" fillId="0" borderId="0" xfId="0" applyFont="1" applyBorder="1" applyAlignment="1">
      <alignment horizontal="right" wrapText="1"/>
    </xf>
    <xf numFmtId="164" fontId="9" fillId="0" borderId="0" xfId="0" applyNumberFormat="1" applyFont="1" applyFill="1" applyBorder="1" applyAlignment="1">
      <alignment horizontal="right"/>
    </xf>
    <xf numFmtId="164" fontId="9" fillId="0" borderId="12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164" fontId="9" fillId="0" borderId="0" xfId="0" applyNumberFormat="1" applyFont="1" applyBorder="1" applyAlignment="1">
      <alignment horizontal="right"/>
    </xf>
    <xf numFmtId="164" fontId="9" fillId="0" borderId="12" xfId="0" applyNumberFormat="1" applyFont="1" applyBorder="1" applyAlignment="1">
      <alignment horizontal="right"/>
    </xf>
    <xf numFmtId="0" fontId="9" fillId="0" borderId="13" xfId="0" applyFont="1" applyBorder="1" applyAlignment="1">
      <alignment horizontal="center" wrapText="1"/>
    </xf>
    <xf numFmtId="0" fontId="9" fillId="0" borderId="12" xfId="0" applyFont="1" applyBorder="1"/>
    <xf numFmtId="0" fontId="9" fillId="0" borderId="0" xfId="0" applyFont="1" applyFill="1" applyBorder="1" applyAlignment="1"/>
    <xf numFmtId="177" fontId="43" fillId="0" borderId="0" xfId="0" applyNumberFormat="1" applyFont="1" applyFill="1" applyBorder="1" applyAlignment="1">
      <alignment horizontal="right" wrapText="1"/>
    </xf>
    <xf numFmtId="0" fontId="9" fillId="0" borderId="13" xfId="0" applyFont="1" applyBorder="1" applyAlignment="1">
      <alignment horizontal="left" wrapText="1"/>
    </xf>
    <xf numFmtId="164" fontId="9" fillId="0" borderId="0" xfId="157" applyNumberFormat="1" applyFont="1" applyFill="1" applyBorder="1"/>
    <xf numFmtId="174" fontId="9" fillId="0" borderId="0" xfId="157" applyNumberFormat="1" applyFont="1" applyFill="1"/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left" wrapText="1" indent="1"/>
    </xf>
    <xf numFmtId="0" fontId="51" fillId="0" borderId="17" xfId="0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/>
    </xf>
    <xf numFmtId="0" fontId="46" fillId="0" borderId="0" xfId="0" applyFont="1" applyAlignment="1">
      <alignment horizontal="left"/>
    </xf>
    <xf numFmtId="0" fontId="46" fillId="0" borderId="0" xfId="0" applyFont="1" applyAlignment="1"/>
    <xf numFmtId="0" fontId="7" fillId="0" borderId="0" xfId="161" applyFont="1"/>
    <xf numFmtId="174" fontId="9" fillId="0" borderId="0" xfId="157" applyNumberFormat="1" applyFont="1"/>
    <xf numFmtId="0" fontId="52" fillId="0" borderId="13" xfId="161" applyFont="1" applyBorder="1" applyAlignment="1">
      <alignment horizontal="left" wrapText="1"/>
    </xf>
    <xf numFmtId="174" fontId="9" fillId="0" borderId="0" xfId="157" applyNumberFormat="1" applyFont="1" applyAlignment="1">
      <alignment horizontal="right"/>
    </xf>
    <xf numFmtId="0" fontId="52" fillId="0" borderId="13" xfId="161" applyFont="1" applyBorder="1" applyAlignment="1">
      <alignment horizontal="left" vertical="center" wrapText="1"/>
    </xf>
    <xf numFmtId="0" fontId="9" fillId="0" borderId="16" xfId="161" applyFont="1" applyFill="1" applyBorder="1" applyAlignment="1">
      <alignment vertical="center"/>
    </xf>
    <xf numFmtId="0" fontId="52" fillId="0" borderId="0" xfId="161" applyFont="1" applyBorder="1" applyAlignment="1">
      <alignment horizontal="left" vertical="top" wrapText="1"/>
    </xf>
    <xf numFmtId="0" fontId="52" fillId="0" borderId="17" xfId="161" applyFont="1" applyFill="1" applyBorder="1" applyAlignment="1">
      <alignment horizontal="center" vertical="top" wrapText="1"/>
    </xf>
    <xf numFmtId="0" fontId="52" fillId="0" borderId="14" xfId="161" applyFont="1" applyFill="1" applyBorder="1" applyAlignment="1">
      <alignment horizontal="center" vertical="top" wrapText="1"/>
    </xf>
    <xf numFmtId="0" fontId="52" fillId="0" borderId="17" xfId="161" applyFont="1" applyBorder="1" applyAlignment="1">
      <alignment horizontal="center" vertical="center" wrapText="1"/>
    </xf>
    <xf numFmtId="0" fontId="7" fillId="0" borderId="12" xfId="161" applyFont="1" applyBorder="1"/>
    <xf numFmtId="0" fontId="46" fillId="0" borderId="0" xfId="161" applyFont="1" applyAlignment="1">
      <alignment horizontal="left"/>
    </xf>
    <xf numFmtId="0" fontId="46" fillId="0" borderId="0" xfId="161" applyFont="1" applyAlignment="1"/>
    <xf numFmtId="0" fontId="7" fillId="0" borderId="0" xfId="161" applyFont="1" applyAlignment="1">
      <alignment horizontal="left"/>
    </xf>
    <xf numFmtId="0" fontId="6" fillId="0" borderId="0" xfId="161" applyFont="1" applyAlignment="1">
      <alignment horizontal="left"/>
    </xf>
    <xf numFmtId="0" fontId="40" fillId="0" borderId="0" xfId="161" applyFont="1"/>
    <xf numFmtId="0" fontId="10" fillId="0" borderId="0" xfId="161" applyFont="1"/>
    <xf numFmtId="0" fontId="38" fillId="0" borderId="0" xfId="161" applyFont="1"/>
    <xf numFmtId="167" fontId="9" fillId="0" borderId="0" xfId="161" applyNumberFormat="1" applyFont="1"/>
    <xf numFmtId="166" fontId="53" fillId="0" borderId="0" xfId="161" applyNumberFormat="1" applyFont="1" applyBorder="1" applyAlignment="1">
      <alignment horizontal="right"/>
    </xf>
    <xf numFmtId="167" fontId="9" fillId="0" borderId="0" xfId="161" applyNumberFormat="1" applyFont="1" applyAlignment="1">
      <alignment horizontal="right"/>
    </xf>
    <xf numFmtId="0" fontId="9" fillId="0" borderId="16" xfId="161" applyFont="1" applyBorder="1" applyAlignment="1">
      <alignment vertical="center"/>
    </xf>
    <xf numFmtId="0" fontId="52" fillId="0" borderId="16" xfId="161" applyFont="1" applyBorder="1" applyAlignment="1">
      <alignment horizontal="left" vertical="top" wrapText="1"/>
    </xf>
    <xf numFmtId="0" fontId="7" fillId="0" borderId="0" xfId="161" applyFont="1" applyFill="1"/>
    <xf numFmtId="164" fontId="9" fillId="0" borderId="0" xfId="157" applyNumberFormat="1" applyFont="1" applyBorder="1"/>
    <xf numFmtId="0" fontId="52" fillId="0" borderId="13" xfId="161" applyFont="1" applyFill="1" applyBorder="1" applyAlignment="1">
      <alignment horizontal="left" wrapText="1"/>
    </xf>
    <xf numFmtId="164" fontId="9" fillId="0" borderId="0" xfId="157" applyNumberFormat="1" applyFont="1" applyBorder="1" applyAlignment="1">
      <alignment horizontal="right"/>
    </xf>
    <xf numFmtId="0" fontId="52" fillId="0" borderId="16" xfId="161" applyFont="1" applyFill="1" applyBorder="1" applyAlignment="1">
      <alignment horizontal="left" vertical="top" wrapText="1"/>
    </xf>
    <xf numFmtId="0" fontId="7" fillId="0" borderId="12" xfId="161" applyFont="1" applyFill="1" applyBorder="1"/>
    <xf numFmtId="0" fontId="7" fillId="0" borderId="0" xfId="161" applyFont="1" applyFill="1" applyAlignment="1">
      <alignment horizontal="left"/>
    </xf>
    <xf numFmtId="0" fontId="52" fillId="0" borderId="0" xfId="161" applyFont="1" applyBorder="1" applyAlignment="1">
      <alignment horizontal="left" vertical="center" wrapText="1" indent="1"/>
    </xf>
    <xf numFmtId="0" fontId="52" fillId="0" borderId="0" xfId="161" applyFont="1" applyBorder="1" applyAlignment="1">
      <alignment horizontal="left" vertical="center" wrapText="1"/>
    </xf>
    <xf numFmtId="0" fontId="7" fillId="0" borderId="0" xfId="159" applyFont="1" applyFill="1"/>
    <xf numFmtId="0" fontId="9" fillId="0" borderId="0" xfId="159" applyFont="1" applyFill="1"/>
    <xf numFmtId="0" fontId="9" fillId="0" borderId="0" xfId="159" applyFont="1" applyFill="1" applyAlignment="1"/>
    <xf numFmtId="0" fontId="52" fillId="0" borderId="13" xfId="159" applyFont="1" applyFill="1" applyBorder="1" applyAlignment="1">
      <alignment horizontal="left" wrapText="1"/>
    </xf>
    <xf numFmtId="174" fontId="9" fillId="0" borderId="0" xfId="157" applyNumberFormat="1" applyFont="1" applyFill="1" applyAlignment="1">
      <alignment horizontal="right"/>
    </xf>
    <xf numFmtId="0" fontId="9" fillId="0" borderId="0" xfId="161" applyFont="1" applyFill="1"/>
    <xf numFmtId="0" fontId="9" fillId="0" borderId="16" xfId="159" applyFont="1" applyFill="1" applyBorder="1" applyAlignment="1">
      <alignment vertical="center"/>
    </xf>
    <xf numFmtId="0" fontId="52" fillId="0" borderId="16" xfId="159" applyFont="1" applyFill="1" applyBorder="1" applyAlignment="1">
      <alignment horizontal="left" vertical="top" wrapText="1"/>
    </xf>
    <xf numFmtId="0" fontId="7" fillId="0" borderId="12" xfId="159" applyFont="1" applyFill="1" applyBorder="1"/>
    <xf numFmtId="0" fontId="7" fillId="0" borderId="0" xfId="159" applyFont="1" applyFill="1" applyAlignment="1">
      <alignment horizontal="left"/>
    </xf>
    <xf numFmtId="0" fontId="46" fillId="0" borderId="0" xfId="159" applyFont="1" applyFill="1" applyAlignment="1">
      <alignment horizontal="left"/>
    </xf>
    <xf numFmtId="0" fontId="46" fillId="0" borderId="0" xfId="159" applyFont="1" applyFill="1" applyAlignment="1"/>
    <xf numFmtId="0" fontId="52" fillId="0" borderId="0" xfId="161" applyFont="1" applyBorder="1" applyAlignment="1">
      <alignment horizontal="left" wrapText="1"/>
    </xf>
    <xf numFmtId="0" fontId="7" fillId="0" borderId="0" xfId="159" applyFont="1" applyFill="1" applyAlignment="1"/>
    <xf numFmtId="164" fontId="9" fillId="0" borderId="0" xfId="157" applyNumberFormat="1" applyFont="1" applyFill="1" applyBorder="1" applyAlignment="1">
      <alignment horizontal="right"/>
    </xf>
    <xf numFmtId="0" fontId="52" fillId="0" borderId="13" xfId="159" applyFont="1" applyBorder="1" applyAlignment="1">
      <alignment horizontal="left" wrapText="1"/>
    </xf>
    <xf numFmtId="0" fontId="9" fillId="0" borderId="0" xfId="0" applyFont="1" applyAlignment="1">
      <alignment horizontal="right"/>
    </xf>
    <xf numFmtId="0" fontId="9" fillId="0" borderId="0" xfId="161" applyFont="1" applyBorder="1"/>
    <xf numFmtId="0" fontId="6" fillId="0" borderId="0" xfId="161" applyFont="1" applyAlignment="1"/>
    <xf numFmtId="0" fontId="7" fillId="0" borderId="0" xfId="163" applyFont="1" applyFill="1"/>
    <xf numFmtId="0" fontId="9" fillId="0" borderId="0" xfId="163" applyFont="1" applyFill="1"/>
    <xf numFmtId="166" fontId="9" fillId="0" borderId="0" xfId="163" applyNumberFormat="1" applyFont="1" applyFill="1"/>
    <xf numFmtId="0" fontId="9" fillId="0" borderId="0" xfId="163" applyFont="1" applyFill="1" applyAlignment="1"/>
    <xf numFmtId="0" fontId="52" fillId="0" borderId="13" xfId="163" applyFont="1" applyFill="1" applyBorder="1" applyAlignment="1">
      <alignment horizontal="left" wrapText="1"/>
    </xf>
    <xf numFmtId="0" fontId="9" fillId="0" borderId="16" xfId="163" applyFont="1" applyFill="1" applyBorder="1" applyAlignment="1">
      <alignment vertical="center"/>
    </xf>
    <xf numFmtId="0" fontId="52" fillId="0" borderId="16" xfId="163" applyFont="1" applyFill="1" applyBorder="1" applyAlignment="1">
      <alignment horizontal="left" vertical="top" wrapText="1"/>
    </xf>
    <xf numFmtId="0" fontId="7" fillId="0" borderId="12" xfId="163" applyFont="1" applyFill="1" applyBorder="1"/>
    <xf numFmtId="0" fontId="7" fillId="0" borderId="0" xfId="163" applyFont="1" applyFill="1" applyAlignment="1">
      <alignment horizontal="left"/>
    </xf>
    <xf numFmtId="0" fontId="46" fillId="0" borderId="0" xfId="163" applyFont="1" applyFill="1" applyAlignment="1">
      <alignment horizontal="left"/>
    </xf>
    <xf numFmtId="0" fontId="46" fillId="0" borderId="0" xfId="163" applyFont="1" applyFill="1" applyAlignment="1"/>
    <xf numFmtId="167" fontId="9" fillId="0" borderId="0" xfId="161" applyNumberFormat="1" applyFont="1" applyFill="1"/>
    <xf numFmtId="167" fontId="51" fillId="0" borderId="0" xfId="161" applyNumberFormat="1" applyFont="1" applyFill="1" applyAlignment="1">
      <alignment horizontal="right"/>
    </xf>
    <xf numFmtId="167" fontId="44" fillId="0" borderId="0" xfId="161" applyNumberFormat="1" applyFont="1" applyFill="1"/>
    <xf numFmtId="168" fontId="9" fillId="0" borderId="0" xfId="0" applyNumberFormat="1" applyFont="1" applyFill="1" applyBorder="1" applyAlignment="1">
      <alignment horizontal="right" wrapText="1"/>
    </xf>
    <xf numFmtId="0" fontId="9" fillId="0" borderId="0" xfId="0" applyFont="1" applyAlignment="1">
      <alignment vertical="center"/>
    </xf>
    <xf numFmtId="0" fontId="9" fillId="0" borderId="13" xfId="0" applyFont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 indent="1"/>
    </xf>
    <xf numFmtId="0" fontId="9" fillId="0" borderId="0" xfId="0" applyFont="1" applyBorder="1" applyAlignment="1">
      <alignment horizontal="left" vertical="top" wrapText="1" inden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7" fillId="0" borderId="0" xfId="165" applyFont="1"/>
    <xf numFmtId="0" fontId="7" fillId="0" borderId="0" xfId="165" applyFont="1" applyAlignment="1">
      <alignment vertical="center"/>
    </xf>
    <xf numFmtId="0" fontId="38" fillId="0" borderId="0" xfId="0" applyFont="1" applyAlignment="1">
      <alignment vertical="center" wrapText="1"/>
    </xf>
    <xf numFmtId="178" fontId="9" fillId="0" borderId="0" xfId="165" applyNumberFormat="1" applyFont="1" applyFill="1"/>
    <xf numFmtId="178" fontId="9" fillId="0" borderId="0" xfId="165" applyNumberFormat="1" applyFont="1"/>
    <xf numFmtId="0" fontId="9" fillId="0" borderId="0" xfId="165" applyFont="1"/>
    <xf numFmtId="0" fontId="52" fillId="0" borderId="13" xfId="161" applyFont="1" applyBorder="1" applyAlignment="1">
      <alignment horizontal="left" vertical="center" wrapText="1" indent="1"/>
    </xf>
    <xf numFmtId="0" fontId="9" fillId="0" borderId="0" xfId="165" applyFont="1" applyBorder="1"/>
    <xf numFmtId="174" fontId="9" fillId="0" borderId="0" xfId="157" applyNumberFormat="1" applyFont="1" applyFill="1" applyBorder="1"/>
    <xf numFmtId="0" fontId="9" fillId="0" borderId="0" xfId="165" applyFont="1" applyFill="1"/>
    <xf numFmtId="0" fontId="52" fillId="0" borderId="13" xfId="165" applyFont="1" applyBorder="1" applyAlignment="1">
      <alignment horizontal="left" vertical="center" wrapText="1"/>
    </xf>
    <xf numFmtId="174" fontId="9" fillId="0" borderId="0" xfId="165" applyNumberFormat="1" applyFont="1"/>
    <xf numFmtId="178" fontId="9" fillId="0" borderId="0" xfId="165" applyNumberFormat="1" applyFont="1" applyFill="1" applyBorder="1"/>
    <xf numFmtId="173" fontId="9" fillId="0" borderId="0" xfId="165" applyNumberFormat="1" applyFont="1"/>
    <xf numFmtId="0" fontId="9" fillId="0" borderId="16" xfId="165" applyFont="1" applyBorder="1" applyAlignment="1">
      <alignment vertical="center"/>
    </xf>
    <xf numFmtId="0" fontId="52" fillId="0" borderId="16" xfId="165" applyFont="1" applyBorder="1" applyAlignment="1">
      <alignment horizontal="left" vertical="top" wrapText="1"/>
    </xf>
    <xf numFmtId="0" fontId="52" fillId="0" borderId="17" xfId="165" applyFont="1" applyBorder="1" applyAlignment="1">
      <alignment horizontal="center" vertical="top" wrapText="1"/>
    </xf>
    <xf numFmtId="0" fontId="52" fillId="0" borderId="1" xfId="165" applyFont="1" applyBorder="1" applyAlignment="1">
      <alignment horizontal="center" vertical="top" wrapText="1"/>
    </xf>
    <xf numFmtId="0" fontId="46" fillId="0" borderId="0" xfId="165" applyFont="1" applyAlignment="1">
      <alignment horizontal="left"/>
    </xf>
    <xf numFmtId="0" fontId="46" fillId="0" borderId="0" xfId="165" applyFont="1" applyAlignment="1"/>
    <xf numFmtId="0" fontId="6" fillId="0" borderId="0" xfId="165" applyFont="1" applyAlignment="1">
      <alignment horizontal="left"/>
    </xf>
    <xf numFmtId="177" fontId="9" fillId="0" borderId="0" xfId="161" applyNumberFormat="1" applyFont="1"/>
    <xf numFmtId="177" fontId="9" fillId="0" borderId="0" xfId="161" applyNumberFormat="1" applyFont="1" applyAlignment="1">
      <alignment horizontal="right"/>
    </xf>
    <xf numFmtId="0" fontId="38" fillId="0" borderId="0" xfId="0" applyFont="1" applyAlignment="1">
      <alignment vertical="center"/>
    </xf>
    <xf numFmtId="0" fontId="7" fillId="0" borderId="0" xfId="165" applyFont="1" applyFill="1"/>
    <xf numFmtId="179" fontId="9" fillId="0" borderId="0" xfId="165" applyNumberFormat="1" applyFont="1" applyFill="1"/>
    <xf numFmtId="165" fontId="9" fillId="0" borderId="0" xfId="159" applyNumberFormat="1" applyFont="1" applyFill="1"/>
    <xf numFmtId="0" fontId="7" fillId="0" borderId="0" xfId="165" applyFont="1" applyAlignment="1">
      <alignment horizontal="left"/>
    </xf>
    <xf numFmtId="177" fontId="37" fillId="0" borderId="0" xfId="161" applyNumberFormat="1" applyFont="1"/>
    <xf numFmtId="0" fontId="7" fillId="0" borderId="0" xfId="0" applyFont="1" applyAlignment="1">
      <alignment horizontal="left" wrapText="1"/>
    </xf>
    <xf numFmtId="0" fontId="6" fillId="0" borderId="0" xfId="160" applyFont="1" applyAlignment="1">
      <alignment horizontal="left"/>
    </xf>
    <xf numFmtId="0" fontId="4" fillId="0" borderId="0" xfId="158" applyFont="1"/>
    <xf numFmtId="0" fontId="4" fillId="0" borderId="0" xfId="158" applyFont="1" applyFill="1" applyAlignment="1" applyProtection="1">
      <alignment horizontal="left"/>
      <protection locked="0"/>
    </xf>
    <xf numFmtId="0" fontId="77" fillId="0" borderId="0" xfId="146" applyFont="1" applyAlignment="1" applyProtection="1"/>
    <xf numFmtId="0" fontId="29" fillId="0" borderId="12" xfId="158" applyFont="1" applyBorder="1" applyAlignment="1"/>
    <xf numFmtId="0" fontId="30" fillId="0" borderId="12" xfId="158" applyFont="1" applyBorder="1" applyAlignment="1"/>
    <xf numFmtId="0" fontId="31" fillId="0" borderId="0" xfId="158" applyFont="1" applyAlignment="1" applyProtection="1">
      <alignment vertical="center"/>
      <protection locked="0"/>
    </xf>
    <xf numFmtId="0" fontId="7" fillId="0" borderId="0" xfId="158" applyFont="1" applyAlignment="1" applyProtection="1">
      <alignment vertical="center"/>
      <protection locked="0"/>
    </xf>
    <xf numFmtId="0" fontId="7" fillId="0" borderId="0" xfId="158" applyFont="1" applyAlignment="1"/>
    <xf numFmtId="0" fontId="1" fillId="0" borderId="0" xfId="158" applyAlignment="1"/>
    <xf numFmtId="0" fontId="76" fillId="0" borderId="0" xfId="143" applyFont="1" applyAlignment="1" applyProtection="1">
      <alignment horizontal="left" wrapText="1"/>
    </xf>
    <xf numFmtId="0" fontId="6" fillId="0" borderId="0" xfId="0" applyFont="1" applyAlignment="1">
      <alignment horizontal="center"/>
    </xf>
    <xf numFmtId="0" fontId="6" fillId="0" borderId="0" xfId="164" applyFont="1" applyAlignment="1">
      <alignment horizontal="left"/>
    </xf>
    <xf numFmtId="0" fontId="76" fillId="0" borderId="0" xfId="143" applyFont="1" applyAlignment="1" applyProtection="1">
      <alignment horizontal="left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6" fillId="0" borderId="0" xfId="143" applyFont="1" applyAlignment="1" applyProtection="1"/>
    <xf numFmtId="0" fontId="6" fillId="0" borderId="0" xfId="162" applyFont="1" applyAlignment="1">
      <alignment horizontal="left"/>
    </xf>
    <xf numFmtId="0" fontId="6" fillId="0" borderId="0" xfId="160" applyFont="1" applyAlignment="1">
      <alignment horizontal="left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9" fillId="0" borderId="1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38" fillId="0" borderId="0" xfId="0" applyFont="1" applyAlignment="1">
      <alignment horizontal="left" wrapText="1"/>
    </xf>
    <xf numFmtId="0" fontId="9" fillId="0" borderId="1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52" fillId="0" borderId="21" xfId="161" applyFont="1" applyBorder="1" applyAlignment="1">
      <alignment horizontal="center" vertical="center" wrapText="1"/>
    </xf>
    <xf numFmtId="0" fontId="52" fillId="0" borderId="13" xfId="161" applyFont="1" applyBorder="1" applyAlignment="1">
      <alignment horizontal="center" vertical="center" wrapText="1"/>
    </xf>
    <xf numFmtId="0" fontId="52" fillId="0" borderId="22" xfId="161" applyFont="1" applyBorder="1" applyAlignment="1">
      <alignment horizontal="center" vertical="center" wrapText="1"/>
    </xf>
    <xf numFmtId="0" fontId="52" fillId="0" borderId="19" xfId="161" applyFont="1" applyBorder="1" applyAlignment="1">
      <alignment horizontal="center" vertical="center" wrapText="1"/>
    </xf>
    <xf numFmtId="0" fontId="52" fillId="0" borderId="16" xfId="161" applyFont="1" applyBorder="1" applyAlignment="1">
      <alignment horizontal="center" vertical="center" wrapText="1"/>
    </xf>
    <xf numFmtId="0" fontId="52" fillId="0" borderId="20" xfId="161" applyFont="1" applyBorder="1" applyAlignment="1">
      <alignment horizontal="center" vertical="center" wrapText="1"/>
    </xf>
    <xf numFmtId="0" fontId="52" fillId="0" borderId="12" xfId="161" applyFont="1" applyBorder="1" applyAlignment="1">
      <alignment horizontal="center" vertical="center" wrapText="1"/>
    </xf>
    <xf numFmtId="0" fontId="52" fillId="0" borderId="17" xfId="161" applyFont="1" applyBorder="1" applyAlignment="1">
      <alignment horizontal="center"/>
    </xf>
    <xf numFmtId="0" fontId="52" fillId="0" borderId="24" xfId="161" applyFont="1" applyBorder="1" applyAlignment="1">
      <alignment horizontal="center"/>
    </xf>
    <xf numFmtId="0" fontId="52" fillId="0" borderId="23" xfId="161" applyFont="1" applyBorder="1" applyAlignment="1">
      <alignment horizontal="center"/>
    </xf>
    <xf numFmtId="0" fontId="52" fillId="0" borderId="17" xfId="161" applyFont="1" applyBorder="1" applyAlignment="1">
      <alignment horizontal="center" vertical="center" wrapText="1"/>
    </xf>
    <xf numFmtId="0" fontId="52" fillId="0" borderId="23" xfId="161" applyFont="1" applyBorder="1" applyAlignment="1">
      <alignment horizontal="center" vertical="center" wrapText="1"/>
    </xf>
    <xf numFmtId="0" fontId="52" fillId="0" borderId="21" xfId="161" applyFont="1" applyFill="1" applyBorder="1" applyAlignment="1">
      <alignment horizontal="center" vertical="center" wrapText="1"/>
    </xf>
    <xf numFmtId="0" fontId="52" fillId="0" borderId="13" xfId="161" applyFont="1" applyFill="1" applyBorder="1" applyAlignment="1">
      <alignment horizontal="center" vertical="center" wrapText="1"/>
    </xf>
    <xf numFmtId="0" fontId="52" fillId="0" borderId="22" xfId="161" applyFont="1" applyFill="1" applyBorder="1" applyAlignment="1">
      <alignment horizontal="center" vertical="center" wrapText="1"/>
    </xf>
    <xf numFmtId="0" fontId="52" fillId="0" borderId="19" xfId="161" applyFont="1" applyFill="1" applyBorder="1" applyAlignment="1">
      <alignment horizontal="center" vertical="center" wrapText="1"/>
    </xf>
    <xf numFmtId="0" fontId="52" fillId="0" borderId="16" xfId="161" applyFont="1" applyFill="1" applyBorder="1" applyAlignment="1">
      <alignment horizontal="center" vertical="center" wrapText="1"/>
    </xf>
    <xf numFmtId="0" fontId="52" fillId="0" borderId="20" xfId="161" applyFont="1" applyFill="1" applyBorder="1" applyAlignment="1">
      <alignment horizontal="center" vertical="center" wrapText="1"/>
    </xf>
    <xf numFmtId="0" fontId="52" fillId="0" borderId="12" xfId="161" applyFont="1" applyFill="1" applyBorder="1" applyAlignment="1">
      <alignment horizontal="center" vertical="center" wrapText="1"/>
    </xf>
    <xf numFmtId="0" fontId="52" fillId="0" borderId="17" xfId="161" applyFont="1" applyFill="1" applyBorder="1" applyAlignment="1">
      <alignment horizontal="center" vertical="center" wrapText="1"/>
    </xf>
    <xf numFmtId="0" fontId="52" fillId="0" borderId="23" xfId="161" applyFont="1" applyFill="1" applyBorder="1" applyAlignment="1">
      <alignment horizontal="center" vertical="center" wrapText="1"/>
    </xf>
    <xf numFmtId="0" fontId="52" fillId="0" borderId="17" xfId="161" applyFont="1" applyFill="1" applyBorder="1" applyAlignment="1">
      <alignment horizontal="center"/>
    </xf>
    <xf numFmtId="0" fontId="52" fillId="0" borderId="24" xfId="161" applyFont="1" applyFill="1" applyBorder="1" applyAlignment="1">
      <alignment horizontal="center"/>
    </xf>
    <xf numFmtId="0" fontId="52" fillId="0" borderId="23" xfId="161" applyFont="1" applyFill="1" applyBorder="1" applyAlignment="1">
      <alignment horizontal="center"/>
    </xf>
    <xf numFmtId="0" fontId="52" fillId="0" borderId="24" xfId="161" applyFont="1" applyFill="1" applyBorder="1" applyAlignment="1">
      <alignment horizontal="center" vertical="center" wrapText="1"/>
    </xf>
    <xf numFmtId="0" fontId="9" fillId="0" borderId="16" xfId="161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 wrapText="1"/>
    </xf>
    <xf numFmtId="0" fontId="52" fillId="0" borderId="21" xfId="165" applyFont="1" applyBorder="1" applyAlignment="1">
      <alignment horizontal="center" vertical="center" wrapText="1"/>
    </xf>
    <xf numFmtId="0" fontId="52" fillId="0" borderId="13" xfId="165" applyFont="1" applyBorder="1" applyAlignment="1">
      <alignment horizontal="center" vertical="center" wrapText="1"/>
    </xf>
    <xf numFmtId="0" fontId="52" fillId="0" borderId="22" xfId="165" applyFont="1" applyBorder="1" applyAlignment="1">
      <alignment horizontal="center" vertical="center" wrapText="1"/>
    </xf>
    <xf numFmtId="0" fontId="52" fillId="0" borderId="19" xfId="165" applyFont="1" applyBorder="1" applyAlignment="1">
      <alignment horizontal="center" vertical="center" wrapText="1"/>
    </xf>
    <xf numFmtId="0" fontId="52" fillId="0" borderId="20" xfId="165" applyFont="1" applyBorder="1" applyAlignment="1">
      <alignment horizontal="center" vertical="center" wrapText="1"/>
    </xf>
    <xf numFmtId="0" fontId="52" fillId="0" borderId="17" xfId="165" applyFont="1" applyBorder="1" applyAlignment="1">
      <alignment horizontal="center"/>
    </xf>
    <xf numFmtId="0" fontId="52" fillId="0" borderId="24" xfId="165" applyFont="1" applyBorder="1" applyAlignment="1">
      <alignment horizontal="center"/>
    </xf>
    <xf numFmtId="0" fontId="52" fillId="0" borderId="17" xfId="165" applyFont="1" applyBorder="1" applyAlignment="1">
      <alignment horizontal="center" vertical="center" wrapText="1"/>
    </xf>
    <xf numFmtId="0" fontId="52" fillId="0" borderId="23" xfId="165" applyFont="1" applyBorder="1" applyAlignment="1">
      <alignment horizontal="center" vertical="center" wrapText="1"/>
    </xf>
    <xf numFmtId="0" fontId="52" fillId="0" borderId="24" xfId="165" applyFont="1" applyBorder="1" applyAlignment="1">
      <alignment horizontal="center" vertical="center" wrapText="1"/>
    </xf>
    <xf numFmtId="0" fontId="9" fillId="0" borderId="16" xfId="161" applyFont="1" applyBorder="1" applyAlignment="1">
      <alignment horizontal="left" vertical="center"/>
    </xf>
  </cellXfs>
  <cellStyles count="182">
    <cellStyle name="20 % - Akzent1 2" xfId="1"/>
    <cellStyle name="20 % - Akzent2 2" xfId="2"/>
    <cellStyle name="20 % - Akzent3 2" xfId="3"/>
    <cellStyle name="20 % - Akzent4 2" xfId="4"/>
    <cellStyle name="20 % - Akzent5 2" xfId="5"/>
    <cellStyle name="20 % - Akz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" xfId="13"/>
    <cellStyle name="4_1.5.4" xfId="14"/>
    <cellStyle name="4_B_reim-2-2080120087005_2010" xfId="15"/>
    <cellStyle name="4_Baumann-2-2080120087005_2010" xfId="16"/>
    <cellStyle name="4_reim-exemplar-ÜB1_2_Fußnoten" xfId="17"/>
    <cellStyle name="4_schaubilder" xfId="18"/>
    <cellStyle name="4_schaubilder_schifffahrt-1" xfId="19"/>
    <cellStyle name="4_Schaubilder_VERKEHR IM ÜBERBLICK 2008_ohne_Markierungen" xfId="20"/>
    <cellStyle name="4_spielwiese baumann Verkehr aktuell - Fachserie 8 Reihe 1.1 - 06 2010" xfId="21"/>
    <cellStyle name="4_tab 181_185" xfId="22"/>
    <cellStyle name="4_tab 181_185_zusammen" xfId="23"/>
    <cellStyle name="4_tab4_5_2010" xfId="24"/>
    <cellStyle name="4_vak personenverkehr_1Juli-1" xfId="25"/>
    <cellStyle name="4_Verkehr aktuell - Fachserie 8 Reihe 1.1 - 03 2010" xfId="26"/>
    <cellStyle name="4_Verkehr aktuell - Fachserie 8 Reihe 1.1 - 04 2010" xfId="27"/>
    <cellStyle name="4_Verkehr aktuell - Fachserie 8 Reihe 1.1 - 07 2010" xfId="28"/>
    <cellStyle name="4_Verkehr aktuell - Fachserie 8 Reihe 1.1 - 08 2010" xfId="29"/>
    <cellStyle name="4_Verkehr im überblick 2009 Stand 08.10.2010" xfId="30"/>
    <cellStyle name="4_Verkehr im überblick 2009 Stand 10.02.2011" xfId="31"/>
    <cellStyle name="4_viü_tabellen" xfId="32"/>
    <cellStyle name="40 % - Akzent1 2" xfId="33"/>
    <cellStyle name="40 % - Akzent2 2" xfId="34"/>
    <cellStyle name="40 % - Akzent3 2" xfId="35"/>
    <cellStyle name="40 % - Akzent4 2" xfId="36"/>
    <cellStyle name="40 % - Akzent5 2" xfId="37"/>
    <cellStyle name="40 % - Akzent6 2" xfId="38"/>
    <cellStyle name="40% - Akzent1" xfId="39"/>
    <cellStyle name="40% - Akzent2" xfId="40"/>
    <cellStyle name="40% - Akzent3" xfId="41"/>
    <cellStyle name="40% - Akzent4" xfId="42"/>
    <cellStyle name="40% - Akzent5" xfId="43"/>
    <cellStyle name="40% - Akzent6" xfId="44"/>
    <cellStyle name="5" xfId="45"/>
    <cellStyle name="5_1.5.4" xfId="46"/>
    <cellStyle name="5_B_reim-2-2080120087005_2010" xfId="47"/>
    <cellStyle name="5_Baumann-2-2080120087005_2010" xfId="48"/>
    <cellStyle name="5_reim-exemplar-ÜB1_2_Fußnoten" xfId="49"/>
    <cellStyle name="5_schaubilder" xfId="50"/>
    <cellStyle name="5_schaubilder_schifffahrt-1" xfId="51"/>
    <cellStyle name="5_Schaubilder_VERKEHR IM ÜBERBLICK 2008_ohne_Markierungen" xfId="52"/>
    <cellStyle name="5_spielwiese baumann Verkehr aktuell - Fachserie 8 Reihe 1.1 - 06 2010" xfId="53"/>
    <cellStyle name="5_tab 181_185" xfId="54"/>
    <cellStyle name="5_tab 181_185_zusammen" xfId="55"/>
    <cellStyle name="5_tab4_5_2010" xfId="56"/>
    <cellStyle name="5_vak personenverkehr_1Juli-1" xfId="57"/>
    <cellStyle name="5_Verkehr aktuell - Fachserie 8 Reihe 1.1 - 03 2010" xfId="58"/>
    <cellStyle name="5_Verkehr aktuell - Fachserie 8 Reihe 1.1 - 04 2010" xfId="59"/>
    <cellStyle name="5_Verkehr aktuell - Fachserie 8 Reihe 1.1 - 07 2010" xfId="60"/>
    <cellStyle name="5_Verkehr aktuell - Fachserie 8 Reihe 1.1 - 08 2010" xfId="61"/>
    <cellStyle name="5_Verkehr im überblick 2009 Stand 08.10.2010" xfId="62"/>
    <cellStyle name="5_Verkehr im überblick 2009 Stand 10.02.2011" xfId="63"/>
    <cellStyle name="5_viü_tabellen" xfId="64"/>
    <cellStyle name="6" xfId="65"/>
    <cellStyle name="6_1.5.4" xfId="66"/>
    <cellStyle name="6_B_reim-2-2080120087005_2010" xfId="67"/>
    <cellStyle name="6_Baumann-2-2080120087005_2010" xfId="68"/>
    <cellStyle name="6_reim-exemplar-ÜB1_2_Fußnoten" xfId="69"/>
    <cellStyle name="6_schaubilder" xfId="70"/>
    <cellStyle name="6_schaubilder_schifffahrt-1" xfId="71"/>
    <cellStyle name="6_Schaubilder_VERKEHR IM ÜBERBLICK 2008_ohne_Markierungen" xfId="72"/>
    <cellStyle name="6_spielwiese baumann Verkehr aktuell - Fachserie 8 Reihe 1.1 - 06 2010" xfId="73"/>
    <cellStyle name="6_tab 181_185" xfId="74"/>
    <cellStyle name="6_tab 181_185_zusammen" xfId="75"/>
    <cellStyle name="6_tab4_5_2010" xfId="76"/>
    <cellStyle name="6_vak personenverkehr_1Juli-1" xfId="77"/>
    <cellStyle name="6_Verkehr aktuell - Fachserie 8 Reihe 1.1 - 03 2010" xfId="78"/>
    <cellStyle name="6_Verkehr aktuell - Fachserie 8 Reihe 1.1 - 04 2010" xfId="79"/>
    <cellStyle name="6_Verkehr aktuell - Fachserie 8 Reihe 1.1 - 07 2010" xfId="80"/>
    <cellStyle name="6_Verkehr aktuell - Fachserie 8 Reihe 1.1 - 08 2010" xfId="81"/>
    <cellStyle name="6_Verkehr im überblick 2009 Stand 08.10.2010" xfId="82"/>
    <cellStyle name="6_Verkehr im überblick 2009 Stand 10.02.2011" xfId="83"/>
    <cellStyle name="6_viü_tabellen" xfId="84"/>
    <cellStyle name="60 % - Akzent1 2" xfId="85"/>
    <cellStyle name="60 % - Akzent2 2" xfId="86"/>
    <cellStyle name="60 % - Akzent3 2" xfId="87"/>
    <cellStyle name="60 % - Akzent4 2" xfId="88"/>
    <cellStyle name="60 % - Akzent5 2" xfId="89"/>
    <cellStyle name="60 % - Akzent6 2" xfId="90"/>
    <cellStyle name="60% - Akzent1" xfId="91"/>
    <cellStyle name="60% - Akzent2" xfId="92"/>
    <cellStyle name="60% - Akzent3" xfId="93"/>
    <cellStyle name="60% - Akzent4" xfId="94"/>
    <cellStyle name="60% - Akzent5" xfId="95"/>
    <cellStyle name="60% - Akzent6" xfId="96"/>
    <cellStyle name="9" xfId="97"/>
    <cellStyle name="9_1.5.4" xfId="98"/>
    <cellStyle name="9_B_reim-2-2080120087005_2010" xfId="99"/>
    <cellStyle name="9_Baumann-2-2080120087005_2010" xfId="100"/>
    <cellStyle name="9_reim-exemplar-ÜB1_2_Fußnoten" xfId="101"/>
    <cellStyle name="9_schaubilder" xfId="102"/>
    <cellStyle name="9_schaubilder_schifffahrt-1" xfId="103"/>
    <cellStyle name="9_Schaubilder_VERKEHR IM ÜBERBLICK 2008_ohne_Markierungen" xfId="104"/>
    <cellStyle name="9_spielwiese baumann Verkehr aktuell - Fachserie 8 Reihe 1.1 - 06 2010" xfId="105"/>
    <cellStyle name="9_tab 181_185" xfId="106"/>
    <cellStyle name="9_tab 181_185_zusammen" xfId="107"/>
    <cellStyle name="9_tab4_5_2010" xfId="108"/>
    <cellStyle name="9_vak personenverkehr_1Juli-1" xfId="109"/>
    <cellStyle name="9_Verkehr aktuell - Fachserie 8 Reihe 1.1 - 03 2010" xfId="110"/>
    <cellStyle name="9_Verkehr aktuell - Fachserie 8 Reihe 1.1 - 04 2010" xfId="111"/>
    <cellStyle name="9_Verkehr aktuell - Fachserie 8 Reihe 1.1 - 07 2010" xfId="112"/>
    <cellStyle name="9_Verkehr aktuell - Fachserie 8 Reihe 1.1 - 08 2010" xfId="113"/>
    <cellStyle name="9_Verkehr im überblick 2009 Stand 08.10.2010" xfId="114"/>
    <cellStyle name="9_Verkehr im überblick 2009 Stand 10.02.2011" xfId="115"/>
    <cellStyle name="9_viü_tabellen" xfId="116"/>
    <cellStyle name="Akzent1" xfId="117" builtinId="29" customBuiltin="1"/>
    <cellStyle name="Akzent1 2" xfId="118"/>
    <cellStyle name="Akzent2" xfId="119" builtinId="33" customBuiltin="1"/>
    <cellStyle name="Akzent2 2" xfId="120"/>
    <cellStyle name="Akzent3" xfId="121" builtinId="37" customBuiltin="1"/>
    <cellStyle name="Akzent3 2" xfId="122"/>
    <cellStyle name="Akzent4" xfId="123" builtinId="41" customBuiltin="1"/>
    <cellStyle name="Akzent4 2" xfId="124"/>
    <cellStyle name="Akzent5" xfId="125" builtinId="45" customBuiltin="1"/>
    <cellStyle name="Akzent5 2" xfId="126"/>
    <cellStyle name="Akzent6" xfId="127" builtinId="49" customBuiltin="1"/>
    <cellStyle name="Akzent6 2" xfId="128"/>
    <cellStyle name="Ausgabe" xfId="129" builtinId="21" customBuiltin="1"/>
    <cellStyle name="Ausgabe 2" xfId="130"/>
    <cellStyle name="Berechnung" xfId="131" builtinId="22" customBuiltin="1"/>
    <cellStyle name="Berechnung 2" xfId="132"/>
    <cellStyle name="Besuchter Hyperlink 2" xfId="133"/>
    <cellStyle name="Besuchter Hyperlink 3" xfId="134"/>
    <cellStyle name="Eingabe" xfId="135" builtinId="20" customBuiltin="1"/>
    <cellStyle name="Eingabe 2" xfId="136"/>
    <cellStyle name="Ergebnis" xfId="137" builtinId="25" customBuiltin="1"/>
    <cellStyle name="Ergebnis 2" xfId="138"/>
    <cellStyle name="Erklärender Text" xfId="139" builtinId="53" customBuiltin="1"/>
    <cellStyle name="Erklärender Text 2" xfId="140"/>
    <cellStyle name="Gut" xfId="141" builtinId="26" customBuiltin="1"/>
    <cellStyle name="Gut 2" xfId="142"/>
    <cellStyle name="Hyperlink" xfId="143" builtinId="8"/>
    <cellStyle name="Hyperlink 2" xfId="144"/>
    <cellStyle name="Hyperlink 3" xfId="145"/>
    <cellStyle name="Hyperlink_deckblatt1" xfId="146"/>
    <cellStyle name="Neutral" xfId="147" builtinId="28" customBuiltin="1"/>
    <cellStyle name="Neutral 2" xfId="148"/>
    <cellStyle name="Notiz" xfId="149" builtinId="10" customBuiltin="1"/>
    <cellStyle name="Notiz 2" xfId="150"/>
    <cellStyle name="Notiz 3" xfId="151"/>
    <cellStyle name="Schlecht" xfId="152" builtinId="27" customBuiltin="1"/>
    <cellStyle name="Schlecht 2" xfId="153"/>
    <cellStyle name="Standard" xfId="0" builtinId="0"/>
    <cellStyle name="Standard 2" xfId="154"/>
    <cellStyle name="Standard 3" xfId="155"/>
    <cellStyle name="Standard 4" xfId="156"/>
    <cellStyle name="Standard_2080210077005" xfId="157"/>
    <cellStyle name="Standard_deckblatt1" xfId="158"/>
    <cellStyle name="Standard_Tabellen_BiSchi 2" xfId="159"/>
    <cellStyle name="Standard_Tabellen_Eisenbahn_neu" xfId="160"/>
    <cellStyle name="Standard_Tabellen_Eisenbahn_neu 2" xfId="161"/>
    <cellStyle name="Standard_Tabellen_Seeverkehr" xfId="162"/>
    <cellStyle name="Standard_Tabellen_Seeverkehr 2" xfId="163"/>
    <cellStyle name="Standard_Tabellen_Strasse" xfId="164"/>
    <cellStyle name="Standard_Tabellen_Strasse 2" xfId="165"/>
    <cellStyle name="Stil 1" xfId="166"/>
    <cellStyle name="Überschrift" xfId="167" builtinId="15" customBuiltin="1"/>
    <cellStyle name="Überschrift 1" xfId="168" builtinId="16" customBuiltin="1"/>
    <cellStyle name="Überschrift 1 2" xfId="169"/>
    <cellStyle name="Überschrift 2" xfId="170" builtinId="17" customBuiltin="1"/>
    <cellStyle name="Überschrift 2 2" xfId="171"/>
    <cellStyle name="Überschrift 3" xfId="172" builtinId="18" customBuiltin="1"/>
    <cellStyle name="Überschrift 3 2" xfId="173"/>
    <cellStyle name="Überschrift 4" xfId="174" builtinId="19" customBuiltin="1"/>
    <cellStyle name="Überschrift 4 2" xfId="175"/>
    <cellStyle name="Verknüpfte Zelle" xfId="176" builtinId="24" customBuiltin="1"/>
    <cellStyle name="Verknüpfte Zelle 2" xfId="177"/>
    <cellStyle name="Warnender Text" xfId="178" builtinId="11" customBuiltin="1"/>
    <cellStyle name="Warnender Text 2" xfId="179"/>
    <cellStyle name="Zelle überprüfen" xfId="180" builtinId="23" customBuiltin="1"/>
    <cellStyle name="Zelle überprüfen 2" xfId="1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9" Type="http://schemas.openxmlformats.org/officeDocument/2006/relationships/externalLink" Target="externalLinks/externalLink15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0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8.xml"/><Relationship Id="rId37" Type="http://schemas.openxmlformats.org/officeDocument/2006/relationships/externalLink" Target="externalLinks/externalLink13.xml"/><Relationship Id="rId40" Type="http://schemas.openxmlformats.org/officeDocument/2006/relationships/externalLink" Target="externalLinks/externalLink16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36" Type="http://schemas.openxmlformats.org/officeDocument/2006/relationships/externalLink" Target="externalLinks/externalLink1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7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Relationship Id="rId35" Type="http://schemas.openxmlformats.org/officeDocument/2006/relationships/externalLink" Target="externalLinks/externalLink11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externalLink" Target="externalLinks/externalLink9.xml"/><Relationship Id="rId38" Type="http://schemas.openxmlformats.org/officeDocument/2006/relationships/externalLink" Target="externalLinks/externalLink14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1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685800</xdr:colOff>
          <xdr:row>0</xdr:row>
          <xdr:rowOff>66675</xdr:rowOff>
        </xdr:from>
        <xdr:to>
          <xdr:col>7</xdr:col>
          <xdr:colOff>2286000</xdr:colOff>
          <xdr:row>0</xdr:row>
          <xdr:rowOff>504825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1067" name="Picture 3" descr="Piktogramm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695325</xdr:colOff>
      <xdr:row>48</xdr:row>
      <xdr:rowOff>104775</xdr:rowOff>
    </xdr:to>
    <xdr:pic>
      <xdr:nvPicPr>
        <xdr:cNvPr id="4114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29325" cy="853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742950</xdr:colOff>
      <xdr:row>12</xdr:row>
      <xdr:rowOff>19050</xdr:rowOff>
    </xdr:to>
    <xdr:pic>
      <xdr:nvPicPr>
        <xdr:cNvPr id="5137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76950" cy="2047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-VC/G-VC-Daten/R-Querschnitt/Verkehr%20im%20&#220;berblick/Verkehr%20im%20&#220;berblick08/DOKUME~1/Vogel-T/LOKALE~1/Temp/B_reim-2-208012008700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G-E3/Daten/Verkehr/R-Querschnitt/Verkehr%20aktuell/Verkehr%20aktuell%20Online/VaK%20in%20arbeit/3.%20gepr&#252;ft/Arbeitstabellen_Verkehr%20aktuell_Feldmeier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G-VC/G-VC-Daten/R-Querschnitt/Verkehr%20im%20&#220;berblick/Verkehr%20im%20&#220;berblick08/DOKUME~1/Vogel-T/LOKALE~1/Temp/G-VC/G-VC-Daten/R-Querschnitt/Verkehr%20aktuell/Verkehr%20aktuell%20Online/VAK_2007_09_Fachseri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G-VC/G-VC-Daten/R-Querschnitt/Verkehr%20im%20&#220;berblick/Verkehr%20im%20&#220;berblick08/DOKUME~1/Vogel-T/LOKALE~1/Temp/G-VC/G-VC-Daten/R-Querschnitt/Verkehr%20aktuell/Verkehr%20aktuell%20Online/VAK_2008_07_Fachserie_spie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G-VC/G-VC-Daten/R-Querschnitt/Verkehr%20im%20&#220;berblick/Verkehr%20im%20&#220;berblick08/G-VC/G-VC-Daten/R-Querschnitt/Verkehr%20aktuell/Verkehr%20aktuell%20Online/VAK_2006_12_Fachseri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G-VC/G-VC-Daten/R-Querschnitt/Verkehr%20im%20&#220;berblick/Verkehr%20im%20&#220;berblick08/G-VC/G-VC-Daten/R-Querschnitt/Verkehr%20aktuell/Verkehr%20aktuell%20Online/VAK_2007_04_Fachserie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G-VC/G-VC-Daten/R-Querschnitt/Verkehr%20im%20&#220;berblick/Verkehr%20im%20&#220;berblick08/G-VC/G-VC-Daten/Azubi/Praktikant-C/G-VC/G-VC-Daten/R-Querschnitt/Verkehr%20aktuell/Verkehr%20aktuell%20Online/VAK_2007_04_Fachseri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G-VC/G-VC-Daten/R-Querschnitt/Verkehr%20im%20&#220;berblick/Verkehr%20im%20&#220;berblick08/DOKUME~1/Vogel-T/LOKALE~1/Temp/VAK_2007_04_Fachseri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G-E3/Daten/Verkehr/R-Querschnitt/Verkehr%20aktuell/Verkehr%20aktuell%20Online/VaK%20in%20arbeit/Verkehr%20aktuell%20-%20Fachserie%208%20Reihe%201.1%20-%2005%202011%20Stand%201106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-VC/G-VC-Daten/R-Querschnitt/Verkehr%20im%20&#220;berblick/Verkehr%20im%20&#220;berblick08/DOKUME~1/Vogel-T/LOKALE~1/Temp/20801200870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G-VC/G-VC-Daten/R-Querschnitt/Verkehr%20im%20&#220;berblick/Verkehr%20im%20&#220;berblick08/DOKUME~1/Vogel-T/LOKALE~1/Temp/G-VC/G-VC-Daten/R-Querschnitt/Verkehr%20im%20&#220;berblick/Verkehr%20im%20&#220;berblick03/46000012_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G-VC/G-VC-Daten/R-Querschnitt/Verkehr%20im%20&#220;berblick/Verkehr%20im%20&#220;berblick08/G-VC/G-VC-Daten/Azubi/Praktikant-C/G-VC/G-VC-Offen/Fachserie_8/Reihe_1_2_Verkehr_im_Ueberblick/VIUE_2006_Fachseri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G-VC/G-VC-Daten/R-Querschnitt/Verkehr%20im%20&#220;berblick/Verkehr%20im%20&#220;berblick08/G-VC/G-VC-Daten/R-Querschnitt/Verkehr%20im%20&#220;berblick/Verkehr%20im%20&#220;berblick03/46000012_20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G-VC/G-VC-Daten/R-Querschnitt/Verkehr%20im%20&#220;berblick/Verkehr%20im%20&#220;berblick08/G-VC/G-VC-Daten/Azubi/Praktikant-C/Ru-VIUE_2008_Fachserie_ENDVERSI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G-VC/G-VC-Daten/R-Querschnitt/Verkehr%20im%20&#220;berblick/Verkehr%20im%20&#220;berblick08/G-VC/G-VC-Daten/R-Querschnitt/Verkehr%20im%20&#220;berblick/Verkehr%20im%20&#220;berblick07/208012007700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G-VC/G-VC-Daten/R-Querschnitt/Verkehr%20aktuell/Verkehr%20aktuell%20Online/VAK_2007_04_Fachseri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G-VC/G-VC-Daten/R-Querschnitt/Verkehr%20aktuell/Verkehr%20aktuell%20Online/VAK_2006_10_Fachser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2_5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 "/>
      <sheetName val="Leer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1.6"/>
      <sheetName val="Leerblatt (2)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5.4"/>
      <sheetName val="Leerblatt (3)"/>
      <sheetName val="1.6.1"/>
      <sheetName val="1.6.2"/>
      <sheetName val="1.6.3 "/>
      <sheetName val="1.6.4"/>
      <sheetName val="1.6.5"/>
      <sheetName val="1.6.6"/>
      <sheetName val="1.7"/>
      <sheetName val="2.1.1"/>
      <sheetName val="noch 2.1.1"/>
      <sheetName val="2.1.2 "/>
      <sheetName val="2.1.2  (2)"/>
      <sheetName val="noch 2.1.2"/>
      <sheetName val="2.1.3"/>
      <sheetName val="2.1.3 (2)"/>
      <sheetName val="noch 2.1.3"/>
      <sheetName val="2.1.4"/>
      <sheetName val="2.1.5"/>
      <sheetName val="Leerblatt (4)"/>
      <sheetName val="2.2.1"/>
      <sheetName val="2.2.2"/>
      <sheetName val="2.2.3"/>
      <sheetName val="2.2.4"/>
      <sheetName val="noch 2.2.4"/>
      <sheetName val="3"/>
      <sheetName val="4.1"/>
      <sheetName val="4.2"/>
      <sheetName val="4.3"/>
      <sheetName val="4.4"/>
      <sheetName val="5.1"/>
      <sheetName val="5.2"/>
      <sheetName val="6"/>
      <sheetName val="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2_3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2_3"/>
    </sheetNames>
    <sheetDataSet>
      <sheetData sheetId="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2_3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noch 2.1.1"/>
      <sheetName val="2.1.2 "/>
      <sheetName val="2.1.2  (2)"/>
      <sheetName val="noch 2.1.2"/>
      <sheetName val="2.1.3"/>
      <sheetName val="2.1.3 (2)"/>
      <sheetName val="noch 2.1.3"/>
      <sheetName val="2.2.1"/>
      <sheetName val="2.2.2"/>
      <sheetName val="2.2.3"/>
      <sheetName val="2.2.4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  <sheetName val="1_2_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2_3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2_3"/>
    </sheetNames>
    <sheetDataSet>
      <sheetData sheetId="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noch1.1.5 "/>
      <sheetName val="1.1.6"/>
      <sheetName val="noch1.1.6"/>
      <sheetName val="1.1.7"/>
      <sheetName val="1.1.8"/>
      <sheetName val="1.2.1"/>
      <sheetName val="1.2.2"/>
      <sheetName val="1.2.3"/>
      <sheetName val="1.2.4"/>
      <sheetName val="1.2.5"/>
      <sheetName val="noch1.2.5"/>
      <sheetName val="1.2.6"/>
      <sheetName val="noch1.2.6"/>
      <sheetName val="1.2.7"/>
      <sheetName val="1.3.1"/>
      <sheetName val="1.3.2"/>
      <sheetName val="1.3.3"/>
      <sheetName val="1.3.4"/>
      <sheetName val="1.3.5"/>
      <sheetName val="noch1.3.5 "/>
      <sheetName val="1.3.6"/>
      <sheetName val="1.3.7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6.6"/>
      <sheetName val="noch1.6.6"/>
      <sheetName val="1.6.7"/>
      <sheetName val="noch1.6.7"/>
      <sheetName val="1.6.8"/>
      <sheetName val="1.7"/>
      <sheetName val="2.1.1"/>
      <sheetName val="noch 2.1.1"/>
      <sheetName val="2.1.2 "/>
      <sheetName val="2.1.3"/>
      <sheetName val="2.1.4"/>
      <sheetName val="2.1.5"/>
      <sheetName val="2.1.6"/>
      <sheetName val="2.1.7"/>
      <sheetName val="2.1.8"/>
      <sheetName val="2.1.9"/>
      <sheetName val="2.2.1"/>
      <sheetName val="2.2.2"/>
      <sheetName val="2.2.3"/>
      <sheetName val="2.2.4"/>
      <sheetName val="noch 2.2.4"/>
      <sheetName val="3 "/>
      <sheetName val="4.1"/>
      <sheetName val="4.2"/>
      <sheetName val="4.3"/>
      <sheetName val="4.4"/>
      <sheetName val="5.1"/>
      <sheetName val="5.2"/>
      <sheetName val="6"/>
      <sheetName val="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2_5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2_5"/>
      <sheetName val="2_1_3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2_5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2_5"/>
      <sheetName val="2_1_3"/>
      <sheetName val="Vorblatt"/>
      <sheetName val="Gebiet"/>
      <sheetName val="Inhalt"/>
      <sheetName val="Üb_1"/>
      <sheetName val="Üb_2"/>
      <sheetName val="Üb_2_Dia"/>
      <sheetName val="1.1.1_Dia"/>
      <sheetName val="1.1.1"/>
      <sheetName val="1.1.2_Dia"/>
      <sheetName val="1.1.2"/>
      <sheetName val="1.1.3_dia"/>
      <sheetName val="1.1.3"/>
      <sheetName val="1.1.4"/>
      <sheetName val="1.1.5"/>
      <sheetName val="1.2.1_Dia"/>
      <sheetName val="1.2.1"/>
      <sheetName val="1.2.2_Dia"/>
      <sheetName val="1.2.2"/>
      <sheetName val="1.2.3_Dia"/>
      <sheetName val="1.2.3"/>
      <sheetName val="1.2.4"/>
      <sheetName val="1.2.5"/>
      <sheetName val="1.3.1._Dia"/>
      <sheetName val="1.3.1"/>
      <sheetName val="1.3.2_Dia"/>
      <sheetName val="1.3.2"/>
      <sheetName val="1.3.3_Dia"/>
      <sheetName val="1.3.3"/>
      <sheetName val="1.3.4"/>
      <sheetName val="1.3.5"/>
      <sheetName val="1.3.6"/>
      <sheetName val="1.4"/>
      <sheetName val="1.5.1_Dia"/>
      <sheetName val="1.5.1"/>
      <sheetName val="1.5.2_Dia"/>
      <sheetName val="1.5.2"/>
      <sheetName val="1.5.3"/>
      <sheetName val="1.6.1_Dia"/>
      <sheetName val="1.6.1"/>
      <sheetName val="1.6.2"/>
      <sheetName val="1.6.3"/>
      <sheetName val="1.6.4_Dia"/>
      <sheetName val="1.6.4"/>
      <sheetName val="1.6.5"/>
      <sheetName val="1.6.6"/>
      <sheetName val="1.7"/>
      <sheetName val="1.8.1"/>
      <sheetName val="1.8.2"/>
      <sheetName val="1.8.3"/>
      <sheetName val="2.1.1_Dia"/>
      <sheetName val="2.1.1"/>
      <sheetName val="2.1.2_Dia"/>
      <sheetName val="2.1.2"/>
      <sheetName val="2.1.3"/>
      <sheetName val="2.2_Dia"/>
      <sheetName val="2.2"/>
      <sheetName val="2.2n_Dia"/>
      <sheetName val="2.3.1"/>
      <sheetName val="2.3.2"/>
      <sheetName val="2.3.3"/>
      <sheetName val="2.3.4_Dia"/>
      <sheetName val="2.3.4"/>
      <sheetName val="noch 2.3.4"/>
      <sheetName val="2.3.5"/>
      <sheetName val="2.3.6"/>
      <sheetName val="3_Dia"/>
      <sheetName val="3."/>
      <sheetName val="3_Dia_n"/>
      <sheetName val="4.1._Dia"/>
      <sheetName val="4.1"/>
      <sheetName val="4.2"/>
      <sheetName val="4.3"/>
      <sheetName val="4.4_Dia"/>
      <sheetName val="4.4"/>
      <sheetName val="4.5"/>
      <sheetName val="5.1"/>
      <sheetName val="5.2"/>
      <sheetName val="6."/>
      <sheetName val="7.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2_5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2_5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noch 2.1.1"/>
      <sheetName val="2.1.2 "/>
      <sheetName val="2.1.2  (2)"/>
      <sheetName val="noch 2.1.2"/>
      <sheetName val="2.1.3"/>
      <sheetName val="2.1.3 (2)"/>
      <sheetName val="noch 2.1.3"/>
      <sheetName val="2.2.1"/>
      <sheetName val="2.2.2"/>
      <sheetName val="2.2.3"/>
      <sheetName val="2.2.4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noch 2.1.1"/>
      <sheetName val="2.1.2 "/>
      <sheetName val="2.1.2  (2)"/>
      <sheetName val="noch 2.1.2"/>
      <sheetName val="2.1.3"/>
      <sheetName val="2.1.3 (2)"/>
      <sheetName val="noch 2.1.3"/>
      <sheetName val="2.2.1"/>
      <sheetName val="2.2.2"/>
      <sheetName val="2.2.3"/>
      <sheetName val="2.2.4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218" t="s">
        <v>63</v>
      </c>
      <c r="C1" s="219"/>
      <c r="D1" s="219"/>
      <c r="E1" s="219"/>
      <c r="F1" s="219"/>
      <c r="G1" s="219"/>
      <c r="H1" s="219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220" t="s">
        <v>64</v>
      </c>
      <c r="I3" s="11"/>
    </row>
    <row r="4" spans="1:9" x14ac:dyDescent="0.2">
      <c r="A4" s="10"/>
      <c r="B4" s="10"/>
      <c r="C4" s="10"/>
      <c r="D4" s="10"/>
      <c r="E4" s="10"/>
      <c r="F4" s="10"/>
      <c r="G4" s="10"/>
      <c r="H4" s="221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14" customFormat="1" ht="34.5" x14ac:dyDescent="0.45">
      <c r="A10" s="12"/>
      <c r="B10" s="13" t="s">
        <v>65</v>
      </c>
      <c r="C10" s="13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14" customFormat="1" ht="27" x14ac:dyDescent="0.4">
      <c r="A14" s="12"/>
      <c r="B14" s="15" t="s">
        <v>66</v>
      </c>
      <c r="C14" s="16"/>
      <c r="D14" s="16"/>
      <c r="E14" s="17"/>
      <c r="F14" s="12"/>
      <c r="G14" s="12"/>
      <c r="H14" s="12"/>
    </row>
    <row r="15" spans="1:9" s="14" customFormat="1" ht="27" x14ac:dyDescent="0.4">
      <c r="A15" s="12"/>
      <c r="B15" s="15" t="s">
        <v>72</v>
      </c>
      <c r="C15" s="16"/>
      <c r="D15" s="16"/>
      <c r="E15" s="17"/>
      <c r="F15" s="12"/>
      <c r="G15" s="12"/>
      <c r="H15" s="12"/>
    </row>
    <row r="16" spans="1:9" s="14" customFormat="1" ht="27" x14ac:dyDescent="0.4">
      <c r="A16" s="12"/>
      <c r="B16" s="15"/>
      <c r="C16" s="16"/>
      <c r="D16" s="16"/>
      <c r="E16" s="1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8"/>
      <c r="C18" s="18"/>
      <c r="D18" s="18"/>
      <c r="E18" s="18"/>
      <c r="F18" s="10"/>
      <c r="G18" s="10"/>
      <c r="H18" s="10"/>
    </row>
    <row r="19" spans="1:8" x14ac:dyDescent="0.2">
      <c r="A19" s="10"/>
      <c r="B19" s="18"/>
      <c r="C19" s="18"/>
      <c r="D19" s="18"/>
      <c r="E19" s="18"/>
      <c r="F19" s="10"/>
      <c r="G19" s="10"/>
      <c r="H19" s="10"/>
    </row>
    <row r="20" spans="1:8" x14ac:dyDescent="0.2">
      <c r="A20" s="10"/>
      <c r="B20" s="222"/>
      <c r="C20" s="223"/>
      <c r="D20" s="223"/>
      <c r="E20" s="223"/>
      <c r="F20" s="19"/>
      <c r="G20" s="10"/>
      <c r="H20" s="10"/>
    </row>
    <row r="21" spans="1:8" x14ac:dyDescent="0.2">
      <c r="A21" s="10"/>
      <c r="B21" s="223"/>
      <c r="C21" s="223"/>
      <c r="D21" s="223"/>
      <c r="E21" s="223"/>
      <c r="F21" s="19"/>
      <c r="G21" s="10"/>
      <c r="H21" s="10"/>
    </row>
    <row r="22" spans="1:8" x14ac:dyDescent="0.2">
      <c r="A22" s="10"/>
      <c r="B22" s="223"/>
      <c r="C22" s="223"/>
      <c r="D22" s="223"/>
      <c r="E22" s="223"/>
      <c r="F22" s="19"/>
      <c r="G22" s="10"/>
      <c r="H22" s="10"/>
    </row>
    <row r="23" spans="1:8" x14ac:dyDescent="0.2">
      <c r="A23" s="10"/>
      <c r="B23" s="223"/>
      <c r="C23" s="223"/>
      <c r="D23" s="223"/>
      <c r="E23" s="223"/>
      <c r="F23" s="19"/>
      <c r="G23" s="10"/>
      <c r="H23" s="10"/>
    </row>
    <row r="24" spans="1:8" x14ac:dyDescent="0.2">
      <c r="A24" s="10"/>
      <c r="B24" s="223"/>
      <c r="C24" s="223"/>
      <c r="D24" s="223"/>
      <c r="E24" s="223"/>
      <c r="F24" s="19"/>
      <c r="G24" s="10"/>
      <c r="H24" s="10"/>
    </row>
    <row r="25" spans="1:8" x14ac:dyDescent="0.2">
      <c r="A25" s="10"/>
      <c r="B25" s="223"/>
      <c r="C25" s="223"/>
      <c r="D25" s="223"/>
      <c r="E25" s="223"/>
      <c r="F25" s="19"/>
      <c r="G25" s="10"/>
      <c r="H25" s="10"/>
    </row>
    <row r="26" spans="1:8" x14ac:dyDescent="0.2">
      <c r="A26" s="10"/>
      <c r="B26" s="223"/>
      <c r="C26" s="223"/>
      <c r="D26" s="223"/>
      <c r="E26" s="223"/>
      <c r="F26" s="19"/>
      <c r="G26" s="10"/>
      <c r="H26" s="10"/>
    </row>
    <row r="27" spans="1:8" x14ac:dyDescent="0.2">
      <c r="A27" s="10"/>
      <c r="B27" s="223"/>
      <c r="C27" s="223"/>
      <c r="D27" s="223"/>
      <c r="E27" s="223"/>
      <c r="F27" s="19"/>
      <c r="G27" s="10"/>
      <c r="H27" s="10"/>
    </row>
    <row r="28" spans="1:8" x14ac:dyDescent="0.2">
      <c r="A28" s="10"/>
      <c r="B28" s="223"/>
      <c r="C28" s="223"/>
      <c r="D28" s="223"/>
      <c r="E28" s="223"/>
      <c r="F28" s="19"/>
      <c r="G28" s="10"/>
      <c r="H28" s="10"/>
    </row>
    <row r="29" spans="1:8" x14ac:dyDescent="0.2">
      <c r="A29" s="10"/>
      <c r="B29" s="223"/>
      <c r="C29" s="223"/>
      <c r="D29" s="223"/>
      <c r="E29" s="223"/>
      <c r="F29" s="19"/>
      <c r="G29" s="10"/>
      <c r="H29" s="10"/>
    </row>
    <row r="30" spans="1:8" x14ac:dyDescent="0.2">
      <c r="A30" s="10"/>
      <c r="B30" s="223"/>
      <c r="C30" s="223"/>
      <c r="D30" s="223"/>
      <c r="E30" s="223"/>
      <c r="F30" s="19"/>
      <c r="G30" s="10"/>
      <c r="H30" s="10"/>
    </row>
    <row r="31" spans="1:8" x14ac:dyDescent="0.2">
      <c r="A31" s="10"/>
      <c r="B31" s="223"/>
      <c r="C31" s="223"/>
      <c r="D31" s="223"/>
      <c r="E31" s="223"/>
      <c r="F31" s="19"/>
      <c r="G31" s="10"/>
      <c r="H31" s="10"/>
    </row>
    <row r="32" spans="1:8" x14ac:dyDescent="0.2">
      <c r="A32" s="10"/>
      <c r="B32" s="223"/>
      <c r="C32" s="223"/>
      <c r="D32" s="223"/>
      <c r="E32" s="223"/>
      <c r="F32" s="19"/>
      <c r="G32" s="10"/>
      <c r="H32" s="10"/>
    </row>
    <row r="33" spans="1:8" x14ac:dyDescent="0.2">
      <c r="A33" s="10"/>
      <c r="B33" s="223"/>
      <c r="C33" s="223"/>
      <c r="D33" s="223"/>
      <c r="E33" s="223"/>
      <c r="F33" s="19"/>
      <c r="G33" s="10"/>
      <c r="H33" s="10"/>
    </row>
    <row r="34" spans="1:8" x14ac:dyDescent="0.2">
      <c r="A34" s="10"/>
      <c r="B34" s="223"/>
      <c r="C34" s="223"/>
      <c r="D34" s="223"/>
      <c r="E34" s="223"/>
      <c r="F34" s="19"/>
      <c r="G34" s="10"/>
      <c r="H34" s="10"/>
    </row>
    <row r="35" spans="1:8" x14ac:dyDescent="0.2">
      <c r="A35" s="10"/>
      <c r="B35" s="223"/>
      <c r="C35" s="223"/>
      <c r="D35" s="223"/>
      <c r="E35" s="223"/>
      <c r="F35" s="19"/>
      <c r="G35" s="10"/>
      <c r="H35" s="10"/>
    </row>
    <row r="36" spans="1:8" x14ac:dyDescent="0.2">
      <c r="A36" s="10"/>
      <c r="B36" s="223"/>
      <c r="C36" s="223"/>
      <c r="D36" s="223"/>
      <c r="E36" s="223"/>
      <c r="F36" s="19"/>
      <c r="G36" s="10"/>
      <c r="H36" s="10"/>
    </row>
    <row r="37" spans="1:8" x14ac:dyDescent="0.2">
      <c r="A37" s="10"/>
      <c r="B37" s="223"/>
      <c r="C37" s="223"/>
      <c r="D37" s="223"/>
      <c r="E37" s="223"/>
      <c r="F37" s="19"/>
      <c r="G37" s="10"/>
      <c r="H37" s="10"/>
    </row>
    <row r="38" spans="1:8" x14ac:dyDescent="0.2">
      <c r="A38" s="10"/>
      <c r="B38" s="223"/>
      <c r="C38" s="223"/>
      <c r="D38" s="223"/>
      <c r="E38" s="223"/>
      <c r="F38" s="19"/>
      <c r="G38" s="10"/>
      <c r="H38" s="10"/>
    </row>
    <row r="39" spans="1:8" x14ac:dyDescent="0.2">
      <c r="A39" s="10"/>
      <c r="B39" s="19"/>
      <c r="C39" s="19"/>
      <c r="D39" s="19"/>
      <c r="E39" s="19"/>
      <c r="F39" s="19"/>
      <c r="G39" s="10"/>
      <c r="H39" s="10"/>
    </row>
    <row r="40" spans="1:8" x14ac:dyDescent="0.2">
      <c r="A40" s="10"/>
      <c r="B40" s="19"/>
      <c r="C40" s="19"/>
      <c r="D40" s="19"/>
      <c r="E40" s="19"/>
      <c r="F40" s="19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14" customFormat="1" ht="33" x14ac:dyDescent="0.45">
      <c r="A48" s="12"/>
      <c r="B48" s="20" t="s">
        <v>73</v>
      </c>
      <c r="C48" s="21"/>
      <c r="D48" s="21"/>
      <c r="E48" s="21"/>
      <c r="F48" s="21"/>
      <c r="G48" s="21"/>
      <c r="H48" s="21"/>
    </row>
    <row r="49" spans="1:8" x14ac:dyDescent="0.2">
      <c r="A49" s="10"/>
      <c r="B49" s="22"/>
      <c r="C49" s="22"/>
      <c r="D49" s="22"/>
      <c r="E49" s="22"/>
      <c r="F49" s="22"/>
      <c r="G49" s="22"/>
      <c r="H49" s="22"/>
    </row>
    <row r="50" spans="1:8" x14ac:dyDescent="0.2">
      <c r="A50" s="10"/>
      <c r="B50" s="22"/>
      <c r="C50" s="22"/>
      <c r="D50" s="22"/>
      <c r="E50" s="22"/>
      <c r="F50" s="22"/>
      <c r="G50" s="22"/>
      <c r="H50" s="22"/>
    </row>
    <row r="51" spans="1:8" x14ac:dyDescent="0.2">
      <c r="A51" s="10"/>
      <c r="B51" s="22"/>
      <c r="C51" s="22"/>
      <c r="D51" s="22"/>
      <c r="E51" s="22"/>
      <c r="F51" s="22"/>
      <c r="G51" s="22"/>
      <c r="H51" s="22"/>
    </row>
    <row r="52" spans="1:8" s="14" customFormat="1" x14ac:dyDescent="0.2">
      <c r="A52" s="12"/>
      <c r="B52" s="23" t="s">
        <v>67</v>
      </c>
      <c r="C52" s="21"/>
      <c r="D52" s="21"/>
      <c r="E52" s="21"/>
      <c r="F52" s="21"/>
      <c r="G52" s="21"/>
      <c r="H52" s="21"/>
    </row>
    <row r="53" spans="1:8" s="14" customFormat="1" x14ac:dyDescent="0.2">
      <c r="A53" s="12"/>
      <c r="B53" s="26" t="s">
        <v>296</v>
      </c>
      <c r="C53" s="27"/>
      <c r="D53" s="21"/>
      <c r="E53" s="21"/>
      <c r="F53" s="21"/>
      <c r="G53" s="21"/>
      <c r="H53" s="21"/>
    </row>
    <row r="54" spans="1:8" s="14" customFormat="1" x14ac:dyDescent="0.2">
      <c r="A54" s="12"/>
      <c r="B54" s="216" t="s">
        <v>295</v>
      </c>
      <c r="C54" s="27"/>
      <c r="D54" s="27"/>
      <c r="E54" s="21"/>
      <c r="F54" s="21"/>
      <c r="G54" s="21"/>
      <c r="H54" s="21"/>
    </row>
    <row r="55" spans="1:8" ht="15" customHeight="1" x14ac:dyDescent="0.2">
      <c r="A55" s="10"/>
      <c r="B55" s="22"/>
      <c r="C55" s="22"/>
      <c r="D55" s="22"/>
      <c r="E55" s="22"/>
      <c r="F55" s="22"/>
      <c r="G55" s="22"/>
      <c r="H55" s="22"/>
    </row>
    <row r="56" spans="1:8" s="14" customFormat="1" x14ac:dyDescent="0.2">
      <c r="A56" s="12"/>
      <c r="B56" s="10" t="s">
        <v>68</v>
      </c>
      <c r="C56" s="21"/>
      <c r="D56" s="21"/>
      <c r="E56" s="21"/>
      <c r="F56" s="21"/>
      <c r="G56" s="21"/>
      <c r="H56" s="21"/>
    </row>
    <row r="57" spans="1:8" s="14" customFormat="1" x14ac:dyDescent="0.2">
      <c r="A57" s="12"/>
      <c r="B57" s="217" t="s">
        <v>69</v>
      </c>
      <c r="C57" s="21"/>
      <c r="D57" s="21"/>
      <c r="E57" s="21"/>
      <c r="F57" s="21"/>
      <c r="G57" s="21"/>
      <c r="H57" s="21"/>
    </row>
    <row r="58" spans="1:8" s="14" customFormat="1" x14ac:dyDescent="0.2">
      <c r="A58" s="12"/>
      <c r="B58" s="215" t="s">
        <v>312</v>
      </c>
      <c r="C58" s="21"/>
      <c r="D58" s="21"/>
      <c r="E58" s="21"/>
      <c r="F58" s="21"/>
      <c r="G58" s="21"/>
      <c r="H58" s="21"/>
    </row>
    <row r="59" spans="1:8" ht="15" customHeight="1" x14ac:dyDescent="0.2">
      <c r="A59" s="10"/>
      <c r="B59" s="22"/>
      <c r="C59" s="22"/>
      <c r="D59" s="22"/>
      <c r="E59" s="22"/>
      <c r="F59" s="22"/>
      <c r="G59" s="22"/>
      <c r="H59" s="22"/>
    </row>
    <row r="60" spans="1:8" ht="18" x14ac:dyDescent="0.25">
      <c r="A60" s="10"/>
      <c r="B60" s="24" t="s">
        <v>74</v>
      </c>
      <c r="C60" s="22"/>
      <c r="D60" s="22"/>
      <c r="E60" s="22"/>
      <c r="F60" s="22"/>
      <c r="G60" s="22"/>
      <c r="H60" s="22"/>
    </row>
    <row r="61" spans="1:8" x14ac:dyDescent="0.2">
      <c r="A61" s="10"/>
      <c r="B61" s="25" t="s">
        <v>70</v>
      </c>
      <c r="C61" s="22"/>
      <c r="D61" s="22"/>
      <c r="E61" s="22"/>
      <c r="F61" s="22"/>
      <c r="G61" s="22"/>
      <c r="H61" s="22"/>
    </row>
    <row r="62" spans="1:8" x14ac:dyDescent="0.2">
      <c r="A62" s="10"/>
      <c r="B62" s="22"/>
      <c r="C62" s="22"/>
      <c r="D62" s="22"/>
      <c r="E62" s="22"/>
      <c r="F62" s="22"/>
      <c r="G62" s="22"/>
      <c r="H62" s="22"/>
    </row>
    <row r="63" spans="1:8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3">
    <mergeCell ref="B1:H1"/>
    <mergeCell ref="H3:H4"/>
    <mergeCell ref="B20:E38"/>
  </mergeCells>
  <phoneticPr fontId="5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7" orientation="portrait" r:id="rId2"/>
  <headerFooter differentFirst="1"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6" r:id="rId5">
          <objectPr defaultSize="0" autoPict="0" r:id="rId6">
            <anchor>
              <from>
                <xdr:col>7</xdr:col>
                <xdr:colOff>685800</xdr:colOff>
                <xdr:row>0</xdr:row>
                <xdr:rowOff>66675</xdr:rowOff>
              </from>
              <to>
                <xdr:col>7</xdr:col>
                <xdr:colOff>2286000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6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zoomScale="115" zoomScaleNormal="115" workbookViewId="0"/>
  </sheetViews>
  <sheetFormatPr baseColWidth="10" defaultColWidth="11.42578125" defaultRowHeight="12.75" x14ac:dyDescent="0.2"/>
  <cols>
    <col min="1" max="1" width="23.5703125" style="110" customWidth="1"/>
    <col min="2" max="11" width="8.42578125" style="110" customWidth="1"/>
    <col min="12" max="16384" width="11.42578125" style="110"/>
  </cols>
  <sheetData>
    <row r="1" spans="1:11" ht="15" x14ac:dyDescent="0.2">
      <c r="A1" s="126" t="s">
        <v>252</v>
      </c>
    </row>
    <row r="2" spans="1:11" ht="15.75" x14ac:dyDescent="0.25">
      <c r="A2" s="125" t="s">
        <v>251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1" ht="15" x14ac:dyDescent="0.25">
      <c r="A3" s="123" t="s">
        <v>250</v>
      </c>
      <c r="B3" s="121"/>
      <c r="C3" s="122"/>
      <c r="D3" s="122"/>
      <c r="E3" s="121"/>
      <c r="F3" s="121"/>
      <c r="G3" s="121"/>
      <c r="H3" s="121"/>
      <c r="I3" s="121"/>
      <c r="J3" s="121"/>
      <c r="K3" s="121"/>
    </row>
    <row r="4" spans="1:11" x14ac:dyDescent="0.2">
      <c r="J4" s="120"/>
      <c r="K4" s="120"/>
    </row>
    <row r="5" spans="1:11" s="50" customFormat="1" ht="12.75" customHeight="1" x14ac:dyDescent="0.2">
      <c r="A5" s="268" t="s">
        <v>249</v>
      </c>
      <c r="B5" s="271" t="s">
        <v>90</v>
      </c>
      <c r="C5" s="268"/>
      <c r="D5" s="271" t="s">
        <v>227</v>
      </c>
      <c r="E5" s="268"/>
      <c r="F5" s="275" t="s">
        <v>248</v>
      </c>
      <c r="G5" s="276"/>
      <c r="H5" s="276"/>
      <c r="I5" s="277"/>
      <c r="J5" s="271" t="s">
        <v>247</v>
      </c>
      <c r="K5" s="272"/>
    </row>
    <row r="6" spans="1:11" s="50" customFormat="1" ht="12.2" customHeight="1" x14ac:dyDescent="0.2">
      <c r="A6" s="269"/>
      <c r="B6" s="273"/>
      <c r="C6" s="270"/>
      <c r="D6" s="273"/>
      <c r="E6" s="270"/>
      <c r="F6" s="278" t="s">
        <v>224</v>
      </c>
      <c r="G6" s="279"/>
      <c r="H6" s="278" t="s">
        <v>223</v>
      </c>
      <c r="I6" s="279"/>
      <c r="J6" s="273"/>
      <c r="K6" s="274"/>
    </row>
    <row r="7" spans="1:11" s="50" customFormat="1" ht="12" x14ac:dyDescent="0.2">
      <c r="A7" s="270"/>
      <c r="B7" s="118">
        <v>2013</v>
      </c>
      <c r="C7" s="118">
        <v>2014</v>
      </c>
      <c r="D7" s="118">
        <v>2013</v>
      </c>
      <c r="E7" s="118">
        <v>2014</v>
      </c>
      <c r="F7" s="118">
        <v>2013</v>
      </c>
      <c r="G7" s="118">
        <v>2014</v>
      </c>
      <c r="H7" s="118">
        <v>2013</v>
      </c>
      <c r="I7" s="118">
        <v>2014</v>
      </c>
      <c r="J7" s="118">
        <v>2013</v>
      </c>
      <c r="K7" s="117">
        <v>2014</v>
      </c>
    </row>
    <row r="8" spans="1:11" s="50" customFormat="1" ht="20.25" customHeight="1" x14ac:dyDescent="0.2">
      <c r="A8" s="116"/>
      <c r="B8" s="115" t="s">
        <v>91</v>
      </c>
      <c r="C8" s="115"/>
      <c r="D8" s="115"/>
      <c r="E8" s="115"/>
      <c r="F8" s="115"/>
      <c r="G8" s="115"/>
      <c r="H8" s="115"/>
      <c r="I8" s="115"/>
      <c r="J8" s="115"/>
      <c r="K8" s="115"/>
    </row>
    <row r="9" spans="1:11" s="50" customFormat="1" ht="12.75" customHeight="1" x14ac:dyDescent="0.2">
      <c r="A9" s="114" t="s">
        <v>246</v>
      </c>
      <c r="B9" s="111">
        <v>373737.77399999998</v>
      </c>
      <c r="C9" s="111">
        <v>365002.55799999996</v>
      </c>
      <c r="D9" s="111">
        <v>247471.74799999999</v>
      </c>
      <c r="E9" s="111">
        <v>238687.14199999996</v>
      </c>
      <c r="F9" s="111">
        <v>45529.538</v>
      </c>
      <c r="G9" s="111">
        <v>45888.37</v>
      </c>
      <c r="H9" s="111">
        <v>62919.400999999998</v>
      </c>
      <c r="I9" s="111">
        <v>61888.608000000007</v>
      </c>
      <c r="J9" s="111">
        <v>17817.087</v>
      </c>
      <c r="K9" s="111">
        <v>18538.438000000002</v>
      </c>
    </row>
    <row r="10" spans="1:11" s="50" customFormat="1" ht="12" x14ac:dyDescent="0.2">
      <c r="A10" s="114"/>
      <c r="B10" s="111"/>
      <c r="C10" s="111"/>
      <c r="D10" s="111"/>
      <c r="E10" s="111"/>
      <c r="F10" s="111"/>
      <c r="G10" s="111"/>
      <c r="H10" s="111"/>
      <c r="I10" s="111"/>
    </row>
    <row r="11" spans="1:11" s="50" customFormat="1" ht="12.2" customHeight="1" x14ac:dyDescent="0.2">
      <c r="A11" s="114" t="s">
        <v>245</v>
      </c>
      <c r="B11" s="111">
        <v>58951.864000000001</v>
      </c>
      <c r="C11" s="111">
        <f>SUM(C15:C27)</f>
        <v>66178.073000000004</v>
      </c>
      <c r="D11" s="111">
        <v>40013.832000000002</v>
      </c>
      <c r="E11" s="111">
        <f>SUM(E15:E27)</f>
        <v>46614.61099999999</v>
      </c>
      <c r="F11" s="111">
        <v>9689.2559999999994</v>
      </c>
      <c r="G11" s="111">
        <f>SUM(G15:G27)</f>
        <v>10220.743999999999</v>
      </c>
      <c r="H11" s="111">
        <v>6163.9859999999999</v>
      </c>
      <c r="I11" s="111">
        <f>SUM(I15:I27)</f>
        <v>6424.1590000000006</v>
      </c>
      <c r="J11" s="111">
        <v>3084.79</v>
      </c>
      <c r="K11" s="111">
        <f>SUM(K15:K27)</f>
        <v>2918.5690000000004</v>
      </c>
    </row>
    <row r="12" spans="1:11" s="50" customFormat="1" ht="12.2" customHeight="1" x14ac:dyDescent="0.2">
      <c r="A12" s="114"/>
      <c r="B12" s="111"/>
      <c r="C12" s="111"/>
      <c r="D12" s="111"/>
      <c r="E12" s="111"/>
      <c r="F12" s="111"/>
      <c r="G12" s="111"/>
      <c r="H12" s="111"/>
      <c r="I12" s="111"/>
    </row>
    <row r="13" spans="1:11" s="50" customFormat="1" ht="12.2" customHeight="1" x14ac:dyDescent="0.2">
      <c r="A13" s="114" t="s">
        <v>244</v>
      </c>
      <c r="B13" s="111"/>
      <c r="C13" s="111"/>
      <c r="D13" s="111"/>
      <c r="E13" s="111"/>
      <c r="F13" s="111"/>
      <c r="G13" s="111"/>
      <c r="H13" s="111"/>
      <c r="I13" s="111"/>
    </row>
    <row r="14" spans="1:11" s="50" customFormat="1" ht="7.5" customHeight="1" x14ac:dyDescent="0.2">
      <c r="A14" s="114"/>
      <c r="B14" s="111"/>
      <c r="C14" s="111"/>
      <c r="D14" s="111"/>
      <c r="E14" s="111"/>
      <c r="F14" s="111"/>
      <c r="G14" s="111"/>
      <c r="H14" s="111"/>
      <c r="I14" s="111"/>
    </row>
    <row r="15" spans="1:11" s="50" customFormat="1" ht="25.5" customHeight="1" x14ac:dyDescent="0.2">
      <c r="A15" s="112" t="s">
        <v>243</v>
      </c>
      <c r="B15" s="111">
        <v>64.385000000000005</v>
      </c>
      <c r="C15" s="111">
        <v>76.491</v>
      </c>
      <c r="D15" s="111">
        <v>15.253</v>
      </c>
      <c r="E15" s="111">
        <v>25.817</v>
      </c>
      <c r="F15" s="111">
        <v>15.215</v>
      </c>
      <c r="G15" s="111">
        <v>10.848000000000001</v>
      </c>
      <c r="H15" s="111">
        <v>17.353000000000002</v>
      </c>
      <c r="I15" s="111">
        <v>23.841999999999999</v>
      </c>
      <c r="J15" s="111">
        <v>16.564</v>
      </c>
      <c r="K15" s="111">
        <v>15.984</v>
      </c>
    </row>
    <row r="16" spans="1:11" s="50" customFormat="1" ht="25.5" customHeight="1" x14ac:dyDescent="0.2">
      <c r="A16" s="112" t="s">
        <v>242</v>
      </c>
      <c r="B16" s="111">
        <v>6237.9430000000002</v>
      </c>
      <c r="C16" s="111">
        <v>6384.0510000000004</v>
      </c>
      <c r="D16" s="111">
        <v>3588.2930000000001</v>
      </c>
      <c r="E16" s="111">
        <v>3930.8989999999999</v>
      </c>
      <c r="F16" s="111">
        <v>1003.202</v>
      </c>
      <c r="G16" s="111">
        <v>871.82799999999997</v>
      </c>
      <c r="H16" s="111">
        <v>1140.6579999999999</v>
      </c>
      <c r="I16" s="111">
        <v>1122.7819999999999</v>
      </c>
      <c r="J16" s="111">
        <v>505.709</v>
      </c>
      <c r="K16" s="111">
        <v>458.54199999999997</v>
      </c>
    </row>
    <row r="17" spans="1:11" s="50" customFormat="1" ht="25.5" customHeight="1" x14ac:dyDescent="0.2">
      <c r="A17" s="112" t="s">
        <v>241</v>
      </c>
      <c r="B17" s="111">
        <v>36148.614000000001</v>
      </c>
      <c r="C17" s="111">
        <v>39394.406000000003</v>
      </c>
      <c r="D17" s="111">
        <v>26451.645</v>
      </c>
      <c r="E17" s="111">
        <v>29165.234</v>
      </c>
      <c r="F17" s="111">
        <v>5371.2560000000003</v>
      </c>
      <c r="G17" s="111">
        <v>5809.55</v>
      </c>
      <c r="H17" s="111">
        <v>2798.1219999999998</v>
      </c>
      <c r="I17" s="111">
        <v>3032.6060000000002</v>
      </c>
      <c r="J17" s="111">
        <v>1527.5909999999999</v>
      </c>
      <c r="K17" s="111">
        <v>1387.0160000000001</v>
      </c>
    </row>
    <row r="18" spans="1:11" s="50" customFormat="1" ht="25.5" customHeight="1" x14ac:dyDescent="0.2">
      <c r="A18" s="112" t="s">
        <v>240</v>
      </c>
      <c r="B18" s="111">
        <v>1598.8579999999999</v>
      </c>
      <c r="C18" s="111">
        <v>1297.287</v>
      </c>
      <c r="D18" s="111">
        <v>1256.146</v>
      </c>
      <c r="E18" s="111">
        <v>1001.463</v>
      </c>
      <c r="F18" s="111">
        <v>243.696</v>
      </c>
      <c r="G18" s="111">
        <v>210.93100000000001</v>
      </c>
      <c r="H18" s="111">
        <v>76.775999999999996</v>
      </c>
      <c r="I18" s="111">
        <v>63.121000000000002</v>
      </c>
      <c r="J18" s="111">
        <v>22.24</v>
      </c>
      <c r="K18" s="111">
        <v>21.771999999999998</v>
      </c>
    </row>
    <row r="19" spans="1:11" s="50" customFormat="1" ht="25.5" customHeight="1" x14ac:dyDescent="0.2">
      <c r="A19" s="112" t="s">
        <v>84</v>
      </c>
      <c r="B19" s="111">
        <v>1194.2349999999999</v>
      </c>
      <c r="C19" s="111">
        <v>1598.403</v>
      </c>
      <c r="D19" s="111">
        <v>993.154</v>
      </c>
      <c r="E19" s="111">
        <v>1266.3320000000001</v>
      </c>
      <c r="F19" s="111">
        <v>123.319</v>
      </c>
      <c r="G19" s="111">
        <v>269.33100000000002</v>
      </c>
      <c r="H19" s="111">
        <v>55.207000000000001</v>
      </c>
      <c r="I19" s="111">
        <v>49.463999999999999</v>
      </c>
      <c r="J19" s="111">
        <v>22.555</v>
      </c>
      <c r="K19" s="111">
        <v>13.276</v>
      </c>
    </row>
    <row r="20" spans="1:11" s="50" customFormat="1" ht="25.5" customHeight="1" x14ac:dyDescent="0.2">
      <c r="A20" s="112" t="s">
        <v>239</v>
      </c>
      <c r="B20" s="111">
        <v>272.10899999999998</v>
      </c>
      <c r="C20" s="111">
        <v>433.43099999999998</v>
      </c>
      <c r="D20" s="111">
        <v>177.386</v>
      </c>
      <c r="E20" s="111">
        <v>353.226</v>
      </c>
      <c r="F20" s="111">
        <v>33.078000000000003</v>
      </c>
      <c r="G20" s="111">
        <v>31.329000000000001</v>
      </c>
      <c r="H20" s="111">
        <v>28.489000000000001</v>
      </c>
      <c r="I20" s="111">
        <v>28.754000000000001</v>
      </c>
      <c r="J20" s="111">
        <v>33.155999999999999</v>
      </c>
      <c r="K20" s="111">
        <v>20.122</v>
      </c>
    </row>
    <row r="21" spans="1:11" s="50" customFormat="1" ht="25.5" customHeight="1" x14ac:dyDescent="0.2">
      <c r="A21" s="112" t="s">
        <v>238</v>
      </c>
      <c r="B21" s="111">
        <v>689.92</v>
      </c>
      <c r="C21" s="111">
        <v>692.42399999999998</v>
      </c>
      <c r="D21" s="111">
        <v>368.40600000000001</v>
      </c>
      <c r="E21" s="111">
        <v>361.91399999999999</v>
      </c>
      <c r="F21" s="111">
        <v>132.02500000000001</v>
      </c>
      <c r="G21" s="111">
        <v>138.41900000000001</v>
      </c>
      <c r="H21" s="111">
        <v>104.16</v>
      </c>
      <c r="I21" s="111">
        <v>107.504</v>
      </c>
      <c r="J21" s="111">
        <v>85.328999999999994</v>
      </c>
      <c r="K21" s="111">
        <v>84.587000000000003</v>
      </c>
    </row>
    <row r="22" spans="1:11" s="50" customFormat="1" ht="25.5" customHeight="1" x14ac:dyDescent="0.2">
      <c r="A22" s="112" t="s">
        <v>237</v>
      </c>
      <c r="B22" s="111">
        <v>18.954000000000001</v>
      </c>
      <c r="C22" s="111">
        <v>35.280999999999999</v>
      </c>
      <c r="D22" s="111">
        <v>7.2670000000000003</v>
      </c>
      <c r="E22" s="111">
        <v>23.207999999999998</v>
      </c>
      <c r="F22" s="111">
        <v>5.0069999999999997</v>
      </c>
      <c r="G22" s="111">
        <v>5.851</v>
      </c>
      <c r="H22" s="111">
        <v>2.2410000000000001</v>
      </c>
      <c r="I22" s="111">
        <v>1.9079999999999999</v>
      </c>
      <c r="J22" s="111">
        <v>4.4390000000000001</v>
      </c>
      <c r="K22" s="111">
        <v>4.3140000000000001</v>
      </c>
    </row>
    <row r="23" spans="1:11" s="50" customFormat="1" ht="25.5" customHeight="1" x14ac:dyDescent="0.2">
      <c r="A23" s="112" t="s">
        <v>236</v>
      </c>
      <c r="B23" s="111">
        <v>2652.1219999999998</v>
      </c>
      <c r="C23" s="111">
        <v>3053.6959999999999</v>
      </c>
      <c r="D23" s="111">
        <v>1482.723</v>
      </c>
      <c r="E23" s="111">
        <v>1861.6790000000001</v>
      </c>
      <c r="F23" s="111">
        <v>720.77599999999995</v>
      </c>
      <c r="G23" s="111">
        <v>686.46299999999997</v>
      </c>
      <c r="H23" s="111">
        <v>345.09899999999999</v>
      </c>
      <c r="I23" s="111">
        <v>390.03199999999998</v>
      </c>
      <c r="J23" s="111">
        <v>103.524</v>
      </c>
      <c r="K23" s="111">
        <v>115.52200000000001</v>
      </c>
    </row>
    <row r="24" spans="1:11" s="50" customFormat="1" ht="25.5" customHeight="1" x14ac:dyDescent="0.2">
      <c r="A24" s="112" t="s">
        <v>235</v>
      </c>
      <c r="B24" s="113">
        <v>0.104</v>
      </c>
      <c r="C24" s="113">
        <v>4.7E-2</v>
      </c>
      <c r="D24" s="113" t="s">
        <v>15</v>
      </c>
      <c r="E24" s="113">
        <v>4.7E-2</v>
      </c>
      <c r="F24" s="113">
        <v>3.2000000000000001E-2</v>
      </c>
      <c r="G24" s="113">
        <v>0.01</v>
      </c>
      <c r="H24" s="113">
        <v>3.2000000000000001E-2</v>
      </c>
      <c r="I24" s="113">
        <v>0</v>
      </c>
      <c r="J24" s="113">
        <v>0.04</v>
      </c>
      <c r="K24" s="113">
        <v>0</v>
      </c>
    </row>
    <row r="25" spans="1:11" s="50" customFormat="1" ht="25.5" customHeight="1" x14ac:dyDescent="0.2">
      <c r="A25" s="112" t="s">
        <v>234</v>
      </c>
      <c r="B25" s="111">
        <v>18.524999999999999</v>
      </c>
      <c r="C25" s="111">
        <v>20.05</v>
      </c>
      <c r="D25" s="111">
        <v>7.4980000000000002</v>
      </c>
      <c r="E25" s="111">
        <v>10.702999999999999</v>
      </c>
      <c r="F25" s="111">
        <v>8.3379999999999992</v>
      </c>
      <c r="G25" s="111">
        <v>7.17</v>
      </c>
      <c r="H25" s="111">
        <v>2.6890000000000001</v>
      </c>
      <c r="I25" s="111">
        <v>1.887</v>
      </c>
      <c r="J25" s="113" t="s">
        <v>15</v>
      </c>
      <c r="K25" s="113">
        <v>0.28999999999999998</v>
      </c>
    </row>
    <row r="26" spans="1:11" s="50" customFormat="1" ht="25.5" customHeight="1" x14ac:dyDescent="0.2">
      <c r="A26" s="112" t="s">
        <v>233</v>
      </c>
      <c r="B26" s="111">
        <v>5125.4359999999997</v>
      </c>
      <c r="C26" s="111">
        <v>7504.5839999999998</v>
      </c>
      <c r="D26" s="111">
        <v>2670.06</v>
      </c>
      <c r="E26" s="111">
        <v>4935.4269999999997</v>
      </c>
      <c r="F26" s="111">
        <v>1356.874</v>
      </c>
      <c r="G26" s="111">
        <v>1381.8209999999999</v>
      </c>
      <c r="H26" s="111">
        <v>794.17499999999995</v>
      </c>
      <c r="I26" s="111">
        <v>828.30799999999999</v>
      </c>
      <c r="J26" s="111">
        <v>304.327</v>
      </c>
      <c r="K26" s="111">
        <v>359.02800000000002</v>
      </c>
    </row>
    <row r="27" spans="1:11" s="50" customFormat="1" ht="25.5" customHeight="1" x14ac:dyDescent="0.2">
      <c r="A27" s="112" t="s">
        <v>232</v>
      </c>
      <c r="B27" s="111">
        <v>4930.6589999999997</v>
      </c>
      <c r="C27" s="111">
        <v>5687.9219999999996</v>
      </c>
      <c r="D27" s="111">
        <v>2996.0010000000002</v>
      </c>
      <c r="E27" s="111">
        <v>3678.6619999999998</v>
      </c>
      <c r="F27" s="111">
        <v>676.43799999999999</v>
      </c>
      <c r="G27" s="111">
        <v>797.19299999999998</v>
      </c>
      <c r="H27" s="111">
        <v>798.98500000000001</v>
      </c>
      <c r="I27" s="111">
        <v>773.95100000000002</v>
      </c>
      <c r="J27" s="111">
        <v>459.23500000000001</v>
      </c>
      <c r="K27" s="111">
        <v>438.11599999999999</v>
      </c>
    </row>
    <row r="28" spans="1:11" s="50" customFormat="1" ht="12" x14ac:dyDescent="0.2"/>
    <row r="29" spans="1:11" s="50" customFormat="1" ht="12" x14ac:dyDescent="0.2"/>
    <row r="30" spans="1:11" s="50" customFormat="1" ht="12" x14ac:dyDescent="0.2"/>
    <row r="33" spans="1:4" x14ac:dyDescent="0.2">
      <c r="B33" s="41"/>
      <c r="C33" s="41"/>
      <c r="D33" s="41"/>
    </row>
    <row r="41" spans="1:4" x14ac:dyDescent="0.2">
      <c r="A41" s="50"/>
    </row>
  </sheetData>
  <mergeCells count="7">
    <mergeCell ref="A5:A7"/>
    <mergeCell ref="J5:K6"/>
    <mergeCell ref="B5:C6"/>
    <mergeCell ref="F5:I5"/>
    <mergeCell ref="D5:E6"/>
    <mergeCell ref="F6:G6"/>
    <mergeCell ref="H6:I6"/>
  </mergeCells>
  <pageMargins left="0.39370078740157483" right="0.39370078740157483" top="0.43307086614173229" bottom="0.6692913385826772" header="0.59055118110236227" footer="0.70866141732283472"/>
  <pageSetup paperSize="9" scale="89" orientation="portrait" r:id="rId1"/>
  <headerFooter alignWithMargins="0">
    <oddFooter>&amp;L&amp;"MetaNormalLF-Roman,Standard"&amp;9Statistisches Bundesamt, Fachserie 8  Reihe 1.4, 2014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="120" zoomScaleNormal="120" workbookViewId="0"/>
  </sheetViews>
  <sheetFormatPr baseColWidth="10" defaultColWidth="11.42578125" defaultRowHeight="12.75" x14ac:dyDescent="0.2"/>
  <cols>
    <col min="1" max="1" width="23.5703125" style="110" customWidth="1"/>
    <col min="2" max="6" width="12.7109375" style="110" customWidth="1"/>
    <col min="7" max="16384" width="11.42578125" style="110"/>
  </cols>
  <sheetData>
    <row r="1" spans="1:7" ht="15" x14ac:dyDescent="0.2">
      <c r="A1" s="126" t="s">
        <v>252</v>
      </c>
    </row>
    <row r="2" spans="1:7" s="123" customFormat="1" ht="15.75" x14ac:dyDescent="0.25">
      <c r="A2" s="125" t="s">
        <v>251</v>
      </c>
      <c r="B2" s="124"/>
      <c r="C2" s="124"/>
      <c r="D2" s="124"/>
      <c r="E2" s="124"/>
      <c r="F2" s="124"/>
    </row>
    <row r="3" spans="1:7" s="123" customFormat="1" ht="15" x14ac:dyDescent="0.25">
      <c r="A3" s="123" t="s">
        <v>256</v>
      </c>
      <c r="B3" s="121"/>
      <c r="C3" s="122"/>
      <c r="D3" s="122"/>
      <c r="E3" s="121"/>
      <c r="F3" s="121"/>
    </row>
    <row r="5" spans="1:7" s="50" customFormat="1" ht="12.75" customHeight="1" x14ac:dyDescent="0.2">
      <c r="A5" s="268" t="s">
        <v>249</v>
      </c>
      <c r="B5" s="271" t="s">
        <v>90</v>
      </c>
      <c r="C5" s="271" t="s">
        <v>227</v>
      </c>
      <c r="D5" s="275" t="s">
        <v>248</v>
      </c>
      <c r="E5" s="276"/>
      <c r="F5" s="271" t="s">
        <v>247</v>
      </c>
    </row>
    <row r="6" spans="1:7" s="50" customFormat="1" ht="12.2" customHeight="1" x14ac:dyDescent="0.2">
      <c r="A6" s="269"/>
      <c r="B6" s="273"/>
      <c r="C6" s="273"/>
      <c r="D6" s="119" t="s">
        <v>255</v>
      </c>
      <c r="E6" s="119" t="s">
        <v>254</v>
      </c>
      <c r="F6" s="273"/>
    </row>
    <row r="7" spans="1:7" s="50" customFormat="1" ht="24.95" customHeight="1" x14ac:dyDescent="0.2">
      <c r="A7" s="132"/>
      <c r="B7" s="131" t="s">
        <v>221</v>
      </c>
      <c r="C7" s="131"/>
      <c r="D7" s="131"/>
      <c r="E7" s="131"/>
      <c r="F7" s="131"/>
    </row>
    <row r="8" spans="1:7" s="50" customFormat="1" ht="12.75" customHeight="1" x14ac:dyDescent="0.2">
      <c r="A8" s="112" t="s">
        <v>253</v>
      </c>
      <c r="B8" s="128">
        <f>Eisenbahn_Tonnen!C9/Eisenbahn_Tonnen!B9*100-100</f>
        <v>-2.3372579941571558</v>
      </c>
      <c r="C8" s="128">
        <f>Eisenbahn_Tonnen!E9/Eisenbahn_Tonnen!D9*100-100</f>
        <v>-3.5497409587134143</v>
      </c>
      <c r="D8" s="128">
        <f>Eisenbahn_Tonnen!G9/Eisenbahn_Tonnen!F9*100-100</f>
        <v>0.7881301145643107</v>
      </c>
      <c r="E8" s="128">
        <f>Eisenbahn_Tonnen!I9/Eisenbahn_Tonnen!H9*100-100</f>
        <v>-1.6382752912730183</v>
      </c>
      <c r="F8" s="128">
        <f>Eisenbahn_Tonnen!K9/Eisenbahn_Tonnen!J9*100-100</f>
        <v>4.0486472339726731</v>
      </c>
    </row>
    <row r="9" spans="1:7" s="50" customFormat="1" ht="12" x14ac:dyDescent="0.2">
      <c r="A9" s="112"/>
      <c r="B9" s="128"/>
      <c r="C9" s="128"/>
      <c r="D9" s="128"/>
      <c r="E9" s="128"/>
      <c r="F9" s="128"/>
    </row>
    <row r="10" spans="1:7" s="50" customFormat="1" ht="12" x14ac:dyDescent="0.2">
      <c r="A10" s="112" t="s">
        <v>245</v>
      </c>
      <c r="B10" s="128">
        <f>Eisenbahn_Tonnen!C11/Eisenbahn_Tonnen!B11*100-100</f>
        <v>12.257812577393651</v>
      </c>
      <c r="C10" s="128">
        <f>Eisenbahn_Tonnen!E11/Eisenbahn_Tonnen!D11*100-100</f>
        <v>16.496243099136294</v>
      </c>
      <c r="D10" s="128">
        <f>Eisenbahn_Tonnen!G11/Eisenbahn_Tonnen!F11*100-100</f>
        <v>5.4853334456226577</v>
      </c>
      <c r="E10" s="128">
        <f>Eisenbahn_Tonnen!I11/Eisenbahn_Tonnen!H11*100-100</f>
        <v>4.2208564393235264</v>
      </c>
      <c r="F10" s="128">
        <f>Eisenbahn_Tonnen!K11/Eisenbahn_Tonnen!J11*100-100</f>
        <v>-5.3884056937424987</v>
      </c>
    </row>
    <row r="11" spans="1:7" s="50" customFormat="1" ht="12" x14ac:dyDescent="0.2">
      <c r="A11" s="112"/>
      <c r="B11" s="128"/>
      <c r="C11" s="128"/>
      <c r="D11" s="128"/>
      <c r="E11" s="128"/>
      <c r="F11" s="128"/>
    </row>
    <row r="12" spans="1:7" s="50" customFormat="1" ht="12" x14ac:dyDescent="0.2">
      <c r="A12" s="112" t="s">
        <v>244</v>
      </c>
      <c r="B12" s="128"/>
      <c r="C12" s="128"/>
      <c r="D12" s="128"/>
      <c r="E12" s="128"/>
      <c r="F12" s="128"/>
    </row>
    <row r="13" spans="1:7" s="50" customFormat="1" ht="12" x14ac:dyDescent="0.2">
      <c r="A13" s="112"/>
      <c r="B13" s="128"/>
      <c r="C13" s="128"/>
      <c r="D13" s="128"/>
      <c r="E13" s="128"/>
      <c r="F13" s="128"/>
    </row>
    <row r="14" spans="1:7" s="50" customFormat="1" ht="24.75" customHeight="1" x14ac:dyDescent="0.2">
      <c r="A14" s="112" t="s">
        <v>243</v>
      </c>
      <c r="B14" s="128">
        <f>Eisenbahn_Tonnen!C15/Eisenbahn_Tonnen!B15*100-100</f>
        <v>18.802516114001705</v>
      </c>
      <c r="C14" s="128">
        <f>Eisenbahn_Tonnen!E15/Eisenbahn_Tonnen!D15*100-100</f>
        <v>69.258506523306892</v>
      </c>
      <c r="D14" s="128">
        <f>Eisenbahn_Tonnen!G15/Eisenbahn_Tonnen!F15*100-100</f>
        <v>-28.701938876109097</v>
      </c>
      <c r="E14" s="128">
        <f>Eisenbahn_Tonnen!I15/Eisenbahn_Tonnen!H15*100-100</f>
        <v>37.394110528438858</v>
      </c>
      <c r="F14" s="128">
        <f>Eisenbahn_Tonnen!K15/Eisenbahn_Tonnen!J15*100-100</f>
        <v>-3.5015696691620377</v>
      </c>
      <c r="G14" s="129"/>
    </row>
    <row r="15" spans="1:7" s="50" customFormat="1" ht="24.75" customHeight="1" x14ac:dyDescent="0.2">
      <c r="A15" s="112" t="s">
        <v>242</v>
      </c>
      <c r="B15" s="128">
        <f>Eisenbahn_Tonnen!C16/Eisenbahn_Tonnen!B16*100-100</f>
        <v>2.3422464745189302</v>
      </c>
      <c r="C15" s="128">
        <f>Eisenbahn_Tonnen!E16/Eisenbahn_Tonnen!D16*100-100</f>
        <v>9.5478825168401755</v>
      </c>
      <c r="D15" s="128">
        <f>Eisenbahn_Tonnen!G16/Eisenbahn_Tonnen!F16*100-100</f>
        <v>-13.095468310469883</v>
      </c>
      <c r="E15" s="128">
        <f>Eisenbahn_Tonnen!I16/Eisenbahn_Tonnen!H16*100-100</f>
        <v>-1.5671656184412797</v>
      </c>
      <c r="F15" s="128">
        <f>Eisenbahn_Tonnen!K16/Eisenbahn_Tonnen!J16*100-100</f>
        <v>-9.3269053942089215</v>
      </c>
      <c r="G15" s="129"/>
    </row>
    <row r="16" spans="1:7" s="50" customFormat="1" ht="24.75" customHeight="1" x14ac:dyDescent="0.2">
      <c r="A16" s="112" t="s">
        <v>241</v>
      </c>
      <c r="B16" s="128">
        <f>Eisenbahn_Tonnen!C17/Eisenbahn_Tonnen!B17*100-100</f>
        <v>8.9790219896121073</v>
      </c>
      <c r="C16" s="128">
        <f>Eisenbahn_Tonnen!E17/Eisenbahn_Tonnen!D17*100-100</f>
        <v>10.258677673921611</v>
      </c>
      <c r="D16" s="128">
        <f>Eisenbahn_Tonnen!G17/Eisenbahn_Tonnen!F17*100-100</f>
        <v>8.1599908848135385</v>
      </c>
      <c r="E16" s="128">
        <f>Eisenbahn_Tonnen!I17/Eisenbahn_Tonnen!H17*100-100</f>
        <v>8.3800491901353951</v>
      </c>
      <c r="F16" s="128">
        <f>Eisenbahn_Tonnen!K17/Eisenbahn_Tonnen!J17*100-100</f>
        <v>-9.2023977622282302</v>
      </c>
      <c r="G16" s="129"/>
    </row>
    <row r="17" spans="1:7" s="50" customFormat="1" ht="24.75" customHeight="1" x14ac:dyDescent="0.2">
      <c r="A17" s="112" t="s">
        <v>240</v>
      </c>
      <c r="B17" s="128">
        <f>Eisenbahn_Tonnen!C18/Eisenbahn_Tonnen!B18*100-100</f>
        <v>-18.861650002689416</v>
      </c>
      <c r="C17" s="128">
        <f>Eisenbahn_Tonnen!E18/Eisenbahn_Tonnen!D18*100-100</f>
        <v>-20.274952115438822</v>
      </c>
      <c r="D17" s="128">
        <f>Eisenbahn_Tonnen!G18/Eisenbahn_Tonnen!F18*100-100</f>
        <v>-13.445029873284739</v>
      </c>
      <c r="E17" s="128">
        <f>Eisenbahn_Tonnen!I18/Eisenbahn_Tonnen!H18*100-100</f>
        <v>-17.78550588725642</v>
      </c>
      <c r="F17" s="128">
        <f>Eisenbahn_Tonnen!K18/Eisenbahn_Tonnen!J18*100-100</f>
        <v>-2.1043165467625897</v>
      </c>
      <c r="G17" s="129"/>
    </row>
    <row r="18" spans="1:7" s="50" customFormat="1" ht="24.75" customHeight="1" x14ac:dyDescent="0.2">
      <c r="A18" s="112" t="s">
        <v>84</v>
      </c>
      <c r="B18" s="128">
        <f>Eisenbahn_Tonnen!C19/Eisenbahn_Tonnen!B19*100-100</f>
        <v>33.843255305697795</v>
      </c>
      <c r="C18" s="128">
        <f>Eisenbahn_Tonnen!E19/Eisenbahn_Tonnen!D19*100-100</f>
        <v>27.506106807202116</v>
      </c>
      <c r="D18" s="128">
        <f>Eisenbahn_Tonnen!G19/Eisenbahn_Tonnen!F19*100-100</f>
        <v>118.40186832523781</v>
      </c>
      <c r="E18" s="128">
        <f>Eisenbahn_Tonnen!I19/Eisenbahn_Tonnen!H19*100-100</f>
        <v>-10.402666328545294</v>
      </c>
      <c r="F18" s="128">
        <f>Eisenbahn_Tonnen!K19/Eisenbahn_Tonnen!J19*100-100</f>
        <v>-41.13943693194414</v>
      </c>
      <c r="G18" s="129"/>
    </row>
    <row r="19" spans="1:7" s="50" customFormat="1" ht="24.75" customHeight="1" x14ac:dyDescent="0.2">
      <c r="A19" s="112" t="s">
        <v>239</v>
      </c>
      <c r="B19" s="128">
        <f>Eisenbahn_Tonnen!C20/Eisenbahn_Tonnen!B20*100-100</f>
        <v>59.285800910664477</v>
      </c>
      <c r="C19" s="128">
        <f>Eisenbahn_Tonnen!E20/Eisenbahn_Tonnen!D20*100-100</f>
        <v>99.128454331232462</v>
      </c>
      <c r="D19" s="128">
        <f>Eisenbahn_Tonnen!G20/Eisenbahn_Tonnen!F20*100-100</f>
        <v>-5.2875022673680547</v>
      </c>
      <c r="E19" s="128">
        <f>Eisenbahn_Tonnen!I20/Eisenbahn_Tonnen!H20*100-100</f>
        <v>0.93018357962722575</v>
      </c>
      <c r="F19" s="128">
        <f>Eisenbahn_Tonnen!K20/Eisenbahn_Tonnen!J20*100-100</f>
        <v>-39.311135239474005</v>
      </c>
      <c r="G19" s="129"/>
    </row>
    <row r="20" spans="1:7" s="50" customFormat="1" ht="24.75" customHeight="1" x14ac:dyDescent="0.2">
      <c r="A20" s="112" t="s">
        <v>238</v>
      </c>
      <c r="B20" s="128">
        <f>Eisenbahn_Tonnen!C21/Eisenbahn_Tonnen!B21*100-100</f>
        <v>0.36294063079778027</v>
      </c>
      <c r="C20" s="128">
        <f>Eisenbahn_Tonnen!E21/Eisenbahn_Tonnen!D21*100-100</f>
        <v>-1.7621862836110154</v>
      </c>
      <c r="D20" s="128">
        <f>Eisenbahn_Tonnen!G21/Eisenbahn_Tonnen!F21*100-100</f>
        <v>4.8430221548949106</v>
      </c>
      <c r="E20" s="128">
        <f>Eisenbahn_Tonnen!I21/Eisenbahn_Tonnen!H21*100-100</f>
        <v>3.2104454685099881</v>
      </c>
      <c r="F20" s="128">
        <f>Eisenbahn_Tonnen!K21/Eisenbahn_Tonnen!J21*100-100</f>
        <v>-0.86957540812618106</v>
      </c>
      <c r="G20" s="129"/>
    </row>
    <row r="21" spans="1:7" s="50" customFormat="1" ht="24.75" customHeight="1" x14ac:dyDescent="0.2">
      <c r="A21" s="112" t="s">
        <v>237</v>
      </c>
      <c r="B21" s="128">
        <f>Eisenbahn_Tonnen!C22/Eisenbahn_Tonnen!B22*100-100</f>
        <v>86.140128732721308</v>
      </c>
      <c r="C21" s="128">
        <f>Eisenbahn_Tonnen!E22/Eisenbahn_Tonnen!D22*100-100</f>
        <v>219.36149717902845</v>
      </c>
      <c r="D21" s="128">
        <f>Eisenbahn_Tonnen!G22/Eisenbahn_Tonnen!F22*100-100</f>
        <v>16.856401038546039</v>
      </c>
      <c r="E21" s="128">
        <f>Eisenbahn_Tonnen!I22/Eisenbahn_Tonnen!H22*100-100</f>
        <v>-14.859437751004023</v>
      </c>
      <c r="F21" s="130" t="s">
        <v>36</v>
      </c>
      <c r="G21" s="129"/>
    </row>
    <row r="22" spans="1:7" s="50" customFormat="1" ht="24.75" customHeight="1" x14ac:dyDescent="0.2">
      <c r="A22" s="112" t="s">
        <v>236</v>
      </c>
      <c r="B22" s="128">
        <f>Eisenbahn_Tonnen!C23/Eisenbahn_Tonnen!B23*100-100</f>
        <v>15.141611132519557</v>
      </c>
      <c r="C22" s="128">
        <f>Eisenbahn_Tonnen!E23/Eisenbahn_Tonnen!D23*100-100</f>
        <v>25.558111663473241</v>
      </c>
      <c r="D22" s="128">
        <f>Eisenbahn_Tonnen!G23/Eisenbahn_Tonnen!F23*100-100</f>
        <v>-4.7605636147707457</v>
      </c>
      <c r="E22" s="128">
        <f>Eisenbahn_Tonnen!I23/Eisenbahn_Tonnen!H23*100-100</f>
        <v>13.020321704786156</v>
      </c>
      <c r="F22" s="128">
        <f>Eisenbahn_Tonnen!K23/Eisenbahn_Tonnen!J23*100-100</f>
        <v>11.589583091843437</v>
      </c>
      <c r="G22" s="129"/>
    </row>
    <row r="23" spans="1:7" s="50" customFormat="1" ht="24.75" customHeight="1" x14ac:dyDescent="0.2">
      <c r="A23" s="112" t="s">
        <v>235</v>
      </c>
      <c r="B23" s="130" t="s">
        <v>36</v>
      </c>
      <c r="C23" s="130" t="s">
        <v>36</v>
      </c>
      <c r="D23" s="130" t="s">
        <v>36</v>
      </c>
      <c r="E23" s="130" t="s">
        <v>36</v>
      </c>
      <c r="F23" s="130" t="s">
        <v>36</v>
      </c>
      <c r="G23" s="129"/>
    </row>
    <row r="24" spans="1:7" s="50" customFormat="1" ht="24.75" customHeight="1" x14ac:dyDescent="0.2">
      <c r="A24" s="112" t="s">
        <v>234</v>
      </c>
      <c r="B24" s="130" t="s">
        <v>36</v>
      </c>
      <c r="C24" s="130" t="s">
        <v>36</v>
      </c>
      <c r="D24" s="130" t="s">
        <v>36</v>
      </c>
      <c r="E24" s="130" t="s">
        <v>36</v>
      </c>
      <c r="F24" s="130" t="s">
        <v>36</v>
      </c>
      <c r="G24" s="129"/>
    </row>
    <row r="25" spans="1:7" s="50" customFormat="1" ht="24.75" customHeight="1" x14ac:dyDescent="0.2">
      <c r="A25" s="112" t="s">
        <v>233</v>
      </c>
      <c r="B25" s="128">
        <f>Eisenbahn_Tonnen!C26/Eisenbahn_Tonnen!B26*100-100</f>
        <v>46.418451035189975</v>
      </c>
      <c r="C25" s="128">
        <f>Eisenbahn_Tonnen!E26/Eisenbahn_Tonnen!D26*100-100</f>
        <v>84.843299401511558</v>
      </c>
      <c r="D25" s="128">
        <f>Eisenbahn_Tonnen!G26/Eisenbahn_Tonnen!F26*100-100</f>
        <v>1.8385642292504656</v>
      </c>
      <c r="E25" s="128">
        <f>Eisenbahn_Tonnen!I26/Eisenbahn_Tonnen!H26*100-100</f>
        <v>4.297919224352313</v>
      </c>
      <c r="F25" s="128">
        <f>Eisenbahn_Tonnen!K26/Eisenbahn_Tonnen!J26*100-100</f>
        <v>17.974415677872813</v>
      </c>
      <c r="G25" s="129"/>
    </row>
    <row r="26" spans="1:7" s="50" customFormat="1" ht="24.75" customHeight="1" x14ac:dyDescent="0.2">
      <c r="A26" s="112" t="s">
        <v>232</v>
      </c>
      <c r="B26" s="128">
        <f>Eisenbahn_Tonnen!C27/Eisenbahn_Tonnen!B27*100-100</f>
        <v>15.358251300688195</v>
      </c>
      <c r="C26" s="128">
        <f>Eisenbahn_Tonnen!E27/Eisenbahn_Tonnen!D27*100-100</f>
        <v>22.78574005816418</v>
      </c>
      <c r="D26" s="128">
        <f>Eisenbahn_Tonnen!G27/Eisenbahn_Tonnen!F27*100-100</f>
        <v>17.851599111818089</v>
      </c>
      <c r="E26" s="128">
        <f>Eisenbahn_Tonnen!I27/Eisenbahn_Tonnen!H27*100-100</f>
        <v>-3.1332252795734661</v>
      </c>
      <c r="F26" s="128">
        <f>Eisenbahn_Tonnen!K27/Eisenbahn_Tonnen!J27*100-100</f>
        <v>-4.5987348525264906</v>
      </c>
    </row>
    <row r="28" spans="1:7" ht="13.5" x14ac:dyDescent="0.2">
      <c r="A28" s="127"/>
    </row>
    <row r="41" spans="1:1" x14ac:dyDescent="0.2">
      <c r="A41" s="50"/>
    </row>
    <row r="51" spans="3:6" x14ac:dyDescent="0.2">
      <c r="C51" s="41"/>
      <c r="D51" s="41"/>
      <c r="E51" s="41"/>
      <c r="F51" s="41"/>
    </row>
  </sheetData>
  <mergeCells count="5">
    <mergeCell ref="A5:A6"/>
    <mergeCell ref="F5:F6"/>
    <mergeCell ref="B5:B6"/>
    <mergeCell ref="C5:C6"/>
    <mergeCell ref="D5:E5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zoomScale="120" zoomScaleNormal="120" workbookViewId="0"/>
  </sheetViews>
  <sheetFormatPr baseColWidth="10" defaultColWidth="11.42578125" defaultRowHeight="12.75" x14ac:dyDescent="0.2"/>
  <cols>
    <col min="1" max="1" width="23.5703125" style="133" customWidth="1"/>
    <col min="2" max="2" width="8.85546875" style="133" customWidth="1"/>
    <col min="3" max="3" width="9.5703125" style="133" customWidth="1"/>
    <col min="4" max="11" width="6.7109375" style="133" customWidth="1"/>
    <col min="12" max="16384" width="11.42578125" style="133"/>
  </cols>
  <sheetData>
    <row r="1" spans="1:11" ht="15" x14ac:dyDescent="0.2">
      <c r="A1" s="126" t="s">
        <v>252</v>
      </c>
    </row>
    <row r="2" spans="1:11" s="139" customFormat="1" ht="15.75" x14ac:dyDescent="0.25">
      <c r="A2" s="125" t="s">
        <v>251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1" s="139" customFormat="1" ht="15" x14ac:dyDescent="0.25">
      <c r="A3" s="123" t="s">
        <v>259</v>
      </c>
      <c r="B3" s="121"/>
      <c r="C3" s="122"/>
      <c r="D3" s="122"/>
      <c r="E3" s="121"/>
      <c r="F3" s="121"/>
      <c r="G3" s="121"/>
      <c r="H3" s="121"/>
      <c r="I3" s="121"/>
      <c r="J3" s="121"/>
      <c r="K3" s="121"/>
    </row>
    <row r="4" spans="1:11" x14ac:dyDescent="0.2">
      <c r="J4" s="138"/>
      <c r="K4" s="138"/>
    </row>
    <row r="5" spans="1:11" ht="12.75" customHeight="1" x14ac:dyDescent="0.2">
      <c r="A5" s="280" t="s">
        <v>249</v>
      </c>
      <c r="B5" s="271" t="s">
        <v>90</v>
      </c>
      <c r="C5" s="268"/>
      <c r="D5" s="271" t="s">
        <v>227</v>
      </c>
      <c r="E5" s="268"/>
      <c r="F5" s="275" t="s">
        <v>248</v>
      </c>
      <c r="G5" s="276"/>
      <c r="H5" s="276"/>
      <c r="I5" s="277"/>
      <c r="J5" s="271" t="s">
        <v>247</v>
      </c>
      <c r="K5" s="272"/>
    </row>
    <row r="6" spans="1:11" ht="12.75" customHeight="1" x14ac:dyDescent="0.2">
      <c r="A6" s="281"/>
      <c r="B6" s="273"/>
      <c r="C6" s="270"/>
      <c r="D6" s="273"/>
      <c r="E6" s="270"/>
      <c r="F6" s="278" t="s">
        <v>224</v>
      </c>
      <c r="G6" s="279"/>
      <c r="H6" s="278" t="s">
        <v>223</v>
      </c>
      <c r="I6" s="279"/>
      <c r="J6" s="273"/>
      <c r="K6" s="274"/>
    </row>
    <row r="7" spans="1:11" x14ac:dyDescent="0.2">
      <c r="A7" s="282"/>
      <c r="B7" s="118">
        <v>2013</v>
      </c>
      <c r="C7" s="118">
        <v>2014</v>
      </c>
      <c r="D7" s="118">
        <v>2013</v>
      </c>
      <c r="E7" s="118">
        <v>2014</v>
      </c>
      <c r="F7" s="118">
        <v>2013</v>
      </c>
      <c r="G7" s="118">
        <v>2014</v>
      </c>
      <c r="H7" s="118">
        <v>2013</v>
      </c>
      <c r="I7" s="118">
        <v>2014</v>
      </c>
      <c r="J7" s="118">
        <v>2013</v>
      </c>
      <c r="K7" s="117">
        <v>2014</v>
      </c>
    </row>
    <row r="8" spans="1:11" ht="28.5" customHeight="1" x14ac:dyDescent="0.2">
      <c r="A8" s="137"/>
      <c r="B8" s="115" t="s">
        <v>258</v>
      </c>
      <c r="C8" s="115"/>
      <c r="D8" s="115"/>
      <c r="E8" s="115"/>
      <c r="F8" s="115"/>
      <c r="G8" s="115"/>
      <c r="H8" s="115"/>
      <c r="I8" s="115"/>
      <c r="J8" s="115"/>
      <c r="K8" s="115"/>
    </row>
    <row r="9" spans="1:11" ht="12.75" customHeight="1" x14ac:dyDescent="0.2">
      <c r="A9" s="135" t="s">
        <v>257</v>
      </c>
      <c r="B9" s="134">
        <v>112612.554773</v>
      </c>
      <c r="C9" s="134">
        <v>112628.80768000001</v>
      </c>
      <c r="D9" s="134">
        <v>57585.460811999998</v>
      </c>
      <c r="E9" s="134">
        <v>56387.421464000006</v>
      </c>
      <c r="F9" s="134">
        <v>19845.345592000001</v>
      </c>
      <c r="G9" s="134">
        <v>20336.610799999999</v>
      </c>
      <c r="H9" s="134">
        <v>23727.374271000001</v>
      </c>
      <c r="I9" s="134">
        <v>23886.812686000001</v>
      </c>
      <c r="J9" s="134">
        <v>11454.374098</v>
      </c>
      <c r="K9" s="134">
        <v>12017.962729999999</v>
      </c>
    </row>
    <row r="10" spans="1:11" x14ac:dyDescent="0.2">
      <c r="A10" s="135"/>
      <c r="B10" s="134"/>
      <c r="C10" s="134"/>
      <c r="D10" s="134"/>
      <c r="E10" s="134"/>
      <c r="F10" s="134"/>
      <c r="G10" s="134"/>
      <c r="H10" s="134"/>
      <c r="I10" s="134"/>
      <c r="J10" s="134"/>
      <c r="K10" s="134"/>
    </row>
    <row r="11" spans="1:11" ht="12.75" customHeight="1" x14ac:dyDescent="0.2">
      <c r="A11" s="135" t="s">
        <v>245</v>
      </c>
      <c r="B11" s="134">
        <v>18540.152842</v>
      </c>
      <c r="C11" s="134">
        <f>SUM(C15:C27)</f>
        <v>20915.446966999996</v>
      </c>
      <c r="D11" s="134">
        <v>10551.898241000001</v>
      </c>
      <c r="E11" s="134">
        <f>SUM(E15:E27)</f>
        <v>12600.433277999999</v>
      </c>
      <c r="F11" s="134">
        <v>3568.9723530000001</v>
      </c>
      <c r="G11" s="134">
        <f>SUM(G15:G27)</f>
        <v>3932.5340469999992</v>
      </c>
      <c r="H11" s="134">
        <v>2837.820565</v>
      </c>
      <c r="I11" s="134">
        <f>SUM(I15:I27)</f>
        <v>2835.8452630000002</v>
      </c>
      <c r="J11" s="134">
        <v>1581.461683</v>
      </c>
      <c r="K11" s="134">
        <f>SUM(K15:K27)</f>
        <v>1546.6343790000003</v>
      </c>
    </row>
    <row r="12" spans="1:11" ht="12.75" customHeight="1" x14ac:dyDescent="0.2">
      <c r="A12" s="135"/>
      <c r="B12" s="134"/>
      <c r="C12" s="134"/>
      <c r="D12" s="134"/>
      <c r="E12" s="134"/>
      <c r="F12" s="134"/>
      <c r="G12" s="134"/>
      <c r="H12" s="134"/>
      <c r="I12" s="134"/>
      <c r="J12" s="134"/>
      <c r="K12" s="134"/>
    </row>
    <row r="13" spans="1:11" x14ac:dyDescent="0.2">
      <c r="A13" s="135" t="s">
        <v>244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</row>
    <row r="14" spans="1:11" ht="8.4499999999999993" customHeight="1" x14ac:dyDescent="0.2">
      <c r="A14" s="135"/>
      <c r="B14" s="134"/>
      <c r="C14" s="134"/>
      <c r="D14" s="134"/>
      <c r="E14" s="134"/>
      <c r="F14" s="134"/>
      <c r="G14" s="134"/>
      <c r="H14" s="134"/>
      <c r="I14" s="134"/>
      <c r="J14" s="134"/>
      <c r="K14" s="134"/>
    </row>
    <row r="15" spans="1:11" ht="27" customHeight="1" x14ac:dyDescent="0.2">
      <c r="A15" s="135" t="s">
        <v>243</v>
      </c>
      <c r="B15" s="134">
        <v>39.994600999999996</v>
      </c>
      <c r="C15" s="134">
        <v>44.580666999999998</v>
      </c>
      <c r="D15" s="134">
        <v>8.3131199999999996</v>
      </c>
      <c r="E15" s="134">
        <v>13.973941</v>
      </c>
      <c r="F15" s="134">
        <v>7.8860460000000003</v>
      </c>
      <c r="G15" s="134">
        <v>4.9024270000000003</v>
      </c>
      <c r="H15" s="134">
        <v>12.679572</v>
      </c>
      <c r="I15" s="134">
        <v>14.50611</v>
      </c>
      <c r="J15" s="134">
        <v>11.115862999999999</v>
      </c>
      <c r="K15" s="134">
        <v>11.198188999999999</v>
      </c>
    </row>
    <row r="16" spans="1:11" ht="27" customHeight="1" x14ac:dyDescent="0.2">
      <c r="A16" s="135" t="s">
        <v>242</v>
      </c>
      <c r="B16" s="134">
        <v>2285.2011320000001</v>
      </c>
      <c r="C16" s="134">
        <v>2255.9192549999998</v>
      </c>
      <c r="D16" s="134">
        <v>1270.3707589999999</v>
      </c>
      <c r="E16" s="134">
        <v>1316.7840309999999</v>
      </c>
      <c r="F16" s="134">
        <v>406.079207</v>
      </c>
      <c r="G16" s="134">
        <v>355.87971299999998</v>
      </c>
      <c r="H16" s="134">
        <v>483.53385100000003</v>
      </c>
      <c r="I16" s="134">
        <v>484.54173800000001</v>
      </c>
      <c r="J16" s="134">
        <v>125.217315</v>
      </c>
      <c r="K16" s="134">
        <v>98.713773000000003</v>
      </c>
    </row>
    <row r="17" spans="1:11" ht="27" customHeight="1" x14ac:dyDescent="0.2">
      <c r="A17" s="135" t="s">
        <v>241</v>
      </c>
      <c r="B17" s="134">
        <v>9519.4341060000006</v>
      </c>
      <c r="C17" s="134">
        <v>11255.063048</v>
      </c>
      <c r="D17" s="134">
        <v>5569.6778009999998</v>
      </c>
      <c r="E17" s="134">
        <v>7031.8543810000001</v>
      </c>
      <c r="F17" s="134">
        <v>1739.031097</v>
      </c>
      <c r="G17" s="134">
        <v>2071.1862470000001</v>
      </c>
      <c r="H17" s="134">
        <v>1372.3403960000001</v>
      </c>
      <c r="I17" s="134">
        <v>1351.6549399999999</v>
      </c>
      <c r="J17" s="134">
        <v>838.38481200000001</v>
      </c>
      <c r="K17" s="134">
        <v>800.36748</v>
      </c>
    </row>
    <row r="18" spans="1:11" ht="27" customHeight="1" x14ac:dyDescent="0.2">
      <c r="A18" s="135" t="s">
        <v>240</v>
      </c>
      <c r="B18" s="134">
        <v>561.80863299999999</v>
      </c>
      <c r="C18" s="134">
        <v>559.999055</v>
      </c>
      <c r="D18" s="134">
        <v>398.14286499999997</v>
      </c>
      <c r="E18" s="134">
        <v>407.58040099999999</v>
      </c>
      <c r="F18" s="134">
        <v>109.544191</v>
      </c>
      <c r="G18" s="134">
        <v>101.13538200000001</v>
      </c>
      <c r="H18" s="134">
        <v>36.294570999999998</v>
      </c>
      <c r="I18" s="134">
        <v>33.667023999999998</v>
      </c>
      <c r="J18" s="134">
        <v>17.827006000000001</v>
      </c>
      <c r="K18" s="134">
        <v>17.616247999999999</v>
      </c>
    </row>
    <row r="19" spans="1:11" ht="27" customHeight="1" x14ac:dyDescent="0.2">
      <c r="A19" s="135" t="s">
        <v>84</v>
      </c>
      <c r="B19" s="134">
        <v>474.31703099999999</v>
      </c>
      <c r="C19" s="134">
        <v>634.80890599999998</v>
      </c>
      <c r="D19" s="134">
        <v>365.43492600000002</v>
      </c>
      <c r="E19" s="134">
        <v>453.996531</v>
      </c>
      <c r="F19" s="134">
        <v>65.136038999999997</v>
      </c>
      <c r="G19" s="134">
        <v>144.16041100000001</v>
      </c>
      <c r="H19" s="134">
        <v>26.98854</v>
      </c>
      <c r="I19" s="134">
        <v>27.269058999999999</v>
      </c>
      <c r="J19" s="134">
        <v>16.757525999999999</v>
      </c>
      <c r="K19" s="134">
        <v>9.3829049999999992</v>
      </c>
    </row>
    <row r="20" spans="1:11" ht="27" customHeight="1" x14ac:dyDescent="0.2">
      <c r="A20" s="135" t="s">
        <v>239</v>
      </c>
      <c r="B20" s="134">
        <v>68.925346000000005</v>
      </c>
      <c r="C20" s="134">
        <v>73.419539999999998</v>
      </c>
      <c r="D20" s="134">
        <v>18.574463999999999</v>
      </c>
      <c r="E20" s="134">
        <v>29.69659</v>
      </c>
      <c r="F20" s="134">
        <v>15.975483000000001</v>
      </c>
      <c r="G20" s="134">
        <v>15.90817</v>
      </c>
      <c r="H20" s="134">
        <v>13.640936999999999</v>
      </c>
      <c r="I20" s="134">
        <v>14.177828</v>
      </c>
      <c r="J20" s="134">
        <v>20.734462000000001</v>
      </c>
      <c r="K20" s="134">
        <v>13.636952000000001</v>
      </c>
    </row>
    <row r="21" spans="1:11" ht="27" customHeight="1" x14ac:dyDescent="0.2">
      <c r="A21" s="135" t="s">
        <v>238</v>
      </c>
      <c r="B21" s="134">
        <v>346.73479800000001</v>
      </c>
      <c r="C21" s="134">
        <v>341.59005100000002</v>
      </c>
      <c r="D21" s="134">
        <v>182.69243700000001</v>
      </c>
      <c r="E21" s="134">
        <v>165.67271099999999</v>
      </c>
      <c r="F21" s="134">
        <v>55.998212000000002</v>
      </c>
      <c r="G21" s="134">
        <v>62.454461000000002</v>
      </c>
      <c r="H21" s="134">
        <v>41.951284000000001</v>
      </c>
      <c r="I21" s="134">
        <v>46.351467999999997</v>
      </c>
      <c r="J21" s="134">
        <v>66.092865000000003</v>
      </c>
      <c r="K21" s="134">
        <v>67.111411000000004</v>
      </c>
    </row>
    <row r="22" spans="1:11" ht="27" customHeight="1" x14ac:dyDescent="0.2">
      <c r="A22" s="135" t="s">
        <v>237</v>
      </c>
      <c r="B22" s="134">
        <v>15.28068</v>
      </c>
      <c r="C22" s="134">
        <v>15.745189</v>
      </c>
      <c r="D22" s="134">
        <v>7.9205639999999997</v>
      </c>
      <c r="E22" s="134">
        <v>8.1697570000000006</v>
      </c>
      <c r="F22" s="134">
        <v>2.5942419999999999</v>
      </c>
      <c r="G22" s="134">
        <v>3.1369319999999998</v>
      </c>
      <c r="H22" s="134">
        <v>1.271825</v>
      </c>
      <c r="I22" s="134">
        <v>0.99991399999999997</v>
      </c>
      <c r="J22" s="134">
        <v>3.494049</v>
      </c>
      <c r="K22" s="134">
        <v>3.4385859999999999</v>
      </c>
    </row>
    <row r="23" spans="1:11" ht="27" customHeight="1" x14ac:dyDescent="0.2">
      <c r="A23" s="135" t="s">
        <v>236</v>
      </c>
      <c r="B23" s="134">
        <v>1027.8805339999999</v>
      </c>
      <c r="C23" s="134">
        <v>1115.1148969999999</v>
      </c>
      <c r="D23" s="134">
        <v>586.39516000000003</v>
      </c>
      <c r="E23" s="134">
        <v>650.95634600000005</v>
      </c>
      <c r="F23" s="134">
        <v>240.75703200000001</v>
      </c>
      <c r="G23" s="134">
        <v>218.90627699999999</v>
      </c>
      <c r="H23" s="134">
        <v>115.080545</v>
      </c>
      <c r="I23" s="134">
        <v>157.16524000000001</v>
      </c>
      <c r="J23" s="134">
        <v>85.647796999999997</v>
      </c>
      <c r="K23" s="134">
        <v>88.087034000000003</v>
      </c>
    </row>
    <row r="24" spans="1:11" ht="27" customHeight="1" x14ac:dyDescent="0.2">
      <c r="A24" s="135" t="s">
        <v>235</v>
      </c>
      <c r="B24" s="136">
        <v>9.4156000000000004E-2</v>
      </c>
      <c r="C24" s="136">
        <v>6.4213000000000006E-2</v>
      </c>
      <c r="D24" s="136">
        <v>3.1378000000000003E-2</v>
      </c>
      <c r="E24" s="136">
        <v>5.7180000000000002E-2</v>
      </c>
      <c r="F24" s="136">
        <v>1.5699999999999999E-2</v>
      </c>
      <c r="G24" s="136">
        <v>7.0330000000000002E-3</v>
      </c>
      <c r="H24" s="136">
        <v>1.5699999999999999E-2</v>
      </c>
      <c r="I24" s="136">
        <v>0</v>
      </c>
      <c r="J24" s="136">
        <v>3.1378000000000003E-2</v>
      </c>
      <c r="K24" s="136">
        <v>0</v>
      </c>
    </row>
    <row r="25" spans="1:11" ht="27" customHeight="1" x14ac:dyDescent="0.2">
      <c r="A25" s="135" t="s">
        <v>234</v>
      </c>
      <c r="B25" s="134">
        <v>9.0731380000000001</v>
      </c>
      <c r="C25" s="134">
        <v>7.6951229999999997</v>
      </c>
      <c r="D25" s="134">
        <v>2.886091</v>
      </c>
      <c r="E25" s="134">
        <v>2.6011839999999999</v>
      </c>
      <c r="F25" s="134">
        <v>5.124644</v>
      </c>
      <c r="G25" s="134">
        <v>4.530519</v>
      </c>
      <c r="H25" s="134">
        <v>1.062403</v>
      </c>
      <c r="I25" s="134">
        <v>0.53471599999999997</v>
      </c>
      <c r="J25" s="136" t="s">
        <v>15</v>
      </c>
      <c r="K25" s="136">
        <v>2.8704E-2</v>
      </c>
    </row>
    <row r="26" spans="1:11" ht="27" customHeight="1" x14ac:dyDescent="0.2">
      <c r="A26" s="135" t="s">
        <v>233</v>
      </c>
      <c r="B26" s="134">
        <v>2319.1875300000002</v>
      </c>
      <c r="C26" s="134">
        <v>2473.7010529999998</v>
      </c>
      <c r="D26" s="134">
        <v>1221.364957</v>
      </c>
      <c r="E26" s="134">
        <v>1344.510773</v>
      </c>
      <c r="F26" s="134">
        <v>571.47690399999999</v>
      </c>
      <c r="G26" s="134">
        <v>564.71315600000003</v>
      </c>
      <c r="H26" s="134">
        <v>338.96380799999997</v>
      </c>
      <c r="I26" s="134">
        <v>339.25684100000001</v>
      </c>
      <c r="J26" s="134">
        <v>187.38186099999999</v>
      </c>
      <c r="K26" s="134">
        <v>225.22028299999999</v>
      </c>
    </row>
    <row r="27" spans="1:11" ht="27" customHeight="1" x14ac:dyDescent="0.2">
      <c r="A27" s="135" t="s">
        <v>232</v>
      </c>
      <c r="B27" s="134">
        <v>1872.2211569999999</v>
      </c>
      <c r="C27" s="134">
        <v>2137.7459699999999</v>
      </c>
      <c r="D27" s="134">
        <v>920.09371899999996</v>
      </c>
      <c r="E27" s="134">
        <v>1174.5794519999999</v>
      </c>
      <c r="F27" s="134">
        <v>349.35355600000003</v>
      </c>
      <c r="G27" s="134">
        <v>385.61331899999999</v>
      </c>
      <c r="H27" s="134">
        <v>393.99713300000002</v>
      </c>
      <c r="I27" s="134">
        <v>365.72038500000002</v>
      </c>
      <c r="J27" s="134">
        <v>208.776749</v>
      </c>
      <c r="K27" s="134">
        <v>211.83281400000001</v>
      </c>
    </row>
    <row r="29" spans="1:11" x14ac:dyDescent="0.2">
      <c r="A29" s="50"/>
    </row>
    <row r="40" spans="1:1" x14ac:dyDescent="0.2">
      <c r="A40" s="50"/>
    </row>
  </sheetData>
  <mergeCells count="7">
    <mergeCell ref="A5:A7"/>
    <mergeCell ref="F5:I5"/>
    <mergeCell ref="J5:K6"/>
    <mergeCell ref="B5:C6"/>
    <mergeCell ref="D5:E6"/>
    <mergeCell ref="F6:G6"/>
    <mergeCell ref="H6:I6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zoomScale="120" zoomScaleNormal="120" workbookViewId="0"/>
  </sheetViews>
  <sheetFormatPr baseColWidth="10" defaultColWidth="11.42578125" defaultRowHeight="12.75" x14ac:dyDescent="0.2"/>
  <cols>
    <col min="1" max="1" width="25" style="110" customWidth="1"/>
    <col min="2" max="6" width="12.7109375" style="110" customWidth="1"/>
    <col min="7" max="16384" width="11.42578125" style="110"/>
  </cols>
  <sheetData>
    <row r="1" spans="1:7" ht="15" x14ac:dyDescent="0.2">
      <c r="A1" s="126" t="s">
        <v>252</v>
      </c>
    </row>
    <row r="2" spans="1:7" s="123" customFormat="1" ht="15.75" x14ac:dyDescent="0.25">
      <c r="A2" s="125" t="s">
        <v>251</v>
      </c>
      <c r="B2" s="124"/>
      <c r="C2" s="124"/>
      <c r="D2" s="124"/>
      <c r="E2" s="124"/>
      <c r="F2" s="124"/>
    </row>
    <row r="3" spans="1:7" s="123" customFormat="1" ht="15" x14ac:dyDescent="0.25">
      <c r="A3" s="123" t="s">
        <v>261</v>
      </c>
      <c r="B3" s="121"/>
      <c r="C3" s="122"/>
      <c r="D3" s="122"/>
      <c r="E3" s="121"/>
      <c r="F3" s="121"/>
    </row>
    <row r="5" spans="1:7" s="50" customFormat="1" ht="12.75" customHeight="1" x14ac:dyDescent="0.2">
      <c r="A5" s="268" t="s">
        <v>249</v>
      </c>
      <c r="B5" s="271" t="s">
        <v>90</v>
      </c>
      <c r="C5" s="271" t="s">
        <v>227</v>
      </c>
      <c r="D5" s="275" t="s">
        <v>248</v>
      </c>
      <c r="E5" s="276"/>
      <c r="F5" s="271" t="s">
        <v>247</v>
      </c>
    </row>
    <row r="6" spans="1:7" s="50" customFormat="1" ht="12.2" customHeight="1" x14ac:dyDescent="0.2">
      <c r="A6" s="269"/>
      <c r="B6" s="273"/>
      <c r="C6" s="273"/>
      <c r="D6" s="119" t="s">
        <v>255</v>
      </c>
      <c r="E6" s="119" t="s">
        <v>254</v>
      </c>
      <c r="F6" s="273"/>
    </row>
    <row r="7" spans="1:7" s="50" customFormat="1" ht="24.95" customHeight="1" x14ac:dyDescent="0.2">
      <c r="A7" s="132"/>
      <c r="B7" s="131" t="s">
        <v>221</v>
      </c>
      <c r="C7" s="131"/>
      <c r="D7" s="131"/>
      <c r="E7" s="131"/>
      <c r="F7" s="131"/>
    </row>
    <row r="8" spans="1:7" s="50" customFormat="1" ht="12.75" customHeight="1" x14ac:dyDescent="0.2">
      <c r="A8" s="112" t="s">
        <v>260</v>
      </c>
      <c r="B8" s="128">
        <f>Eisenbahn_tkm!C9/Eisenbahn_tkm!B9*100-100</f>
        <v>1.4432588828825033E-2</v>
      </c>
      <c r="C8" s="128">
        <f>Eisenbahn_tkm!E9/Eisenbahn_tkm!D9*100-100</f>
        <v>-2.0804545645840165</v>
      </c>
      <c r="D8" s="128">
        <f>Eisenbahn_tkm!G9/Eisenbahn_tkm!F9*100-100</f>
        <v>2.4754681430089818</v>
      </c>
      <c r="E8" s="128">
        <f>Eisenbahn_tkm!I9/Eisenbahn_tkm!H9*100-100</f>
        <v>0.67195979284934992</v>
      </c>
      <c r="F8" s="128">
        <f>Eisenbahn_tkm!K9/Eisenbahn_tkm!J9*100-100</f>
        <v>4.9202918219547769</v>
      </c>
    </row>
    <row r="9" spans="1:7" s="50" customFormat="1" ht="12" x14ac:dyDescent="0.2">
      <c r="A9" s="112"/>
      <c r="B9" s="128"/>
      <c r="C9" s="128"/>
      <c r="D9" s="128"/>
      <c r="E9" s="128"/>
      <c r="F9" s="128"/>
    </row>
    <row r="10" spans="1:7" s="50" customFormat="1" ht="12" x14ac:dyDescent="0.2">
      <c r="A10" s="112" t="s">
        <v>245</v>
      </c>
      <c r="B10" s="128">
        <f>Eisenbahn_tkm!C11/Eisenbahn_tkm!B11*100-100</f>
        <v>12.811621054272621</v>
      </c>
      <c r="C10" s="128">
        <f>Eisenbahn_tkm!E11/Eisenbahn_tkm!D11*100-100</f>
        <v>19.413900610226676</v>
      </c>
      <c r="D10" s="128">
        <f>Eisenbahn_tkm!G11/Eisenbahn_tkm!F11*100-100</f>
        <v>10.18673326775415</v>
      </c>
      <c r="E10" s="128">
        <f>Eisenbahn_tkm!I11/Eisenbahn_tkm!H11*100-100</f>
        <v>-6.960630366704379E-2</v>
      </c>
      <c r="F10" s="128">
        <f>Eisenbahn_tkm!K11/Eisenbahn_tkm!J11*100-100</f>
        <v>-2.2022224360145799</v>
      </c>
    </row>
    <row r="11" spans="1:7" s="50" customFormat="1" ht="12" x14ac:dyDescent="0.2">
      <c r="A11" s="112"/>
      <c r="B11" s="128"/>
      <c r="C11" s="128"/>
      <c r="D11" s="128"/>
      <c r="E11" s="128"/>
      <c r="F11" s="128"/>
    </row>
    <row r="12" spans="1:7" s="50" customFormat="1" ht="12" x14ac:dyDescent="0.2">
      <c r="A12" s="112" t="s">
        <v>244</v>
      </c>
      <c r="B12" s="128"/>
      <c r="C12" s="128"/>
      <c r="D12" s="128"/>
      <c r="E12" s="128"/>
      <c r="F12" s="128"/>
    </row>
    <row r="13" spans="1:7" s="50" customFormat="1" ht="12" x14ac:dyDescent="0.2">
      <c r="A13" s="112"/>
      <c r="B13" s="128"/>
      <c r="C13" s="128"/>
      <c r="D13" s="128"/>
      <c r="E13" s="128"/>
      <c r="F13" s="128"/>
    </row>
    <row r="14" spans="1:7" s="50" customFormat="1" ht="24.75" customHeight="1" x14ac:dyDescent="0.2">
      <c r="A14" s="112" t="s">
        <v>243</v>
      </c>
      <c r="B14" s="128">
        <f>Eisenbahn_tkm!C15/Eisenbahn_tkm!B15*100-100</f>
        <v>11.466712719549335</v>
      </c>
      <c r="C14" s="128">
        <f>Eisenbahn_tkm!E15/Eisenbahn_tkm!D15*100-100</f>
        <v>68.095023288488562</v>
      </c>
      <c r="D14" s="128">
        <f>Eisenbahn_tkm!G15/Eisenbahn_tkm!F15*100-100</f>
        <v>-37.83415668637997</v>
      </c>
      <c r="E14" s="128">
        <f>Eisenbahn_tkm!I15/Eisenbahn_tkm!H15*100-100</f>
        <v>14.405360054740001</v>
      </c>
      <c r="F14" s="128">
        <f>Eisenbahn_tkm!K15/Eisenbahn_tkm!J15*100-100</f>
        <v>0.74061726021632523</v>
      </c>
    </row>
    <row r="15" spans="1:7" s="50" customFormat="1" ht="24.75" customHeight="1" x14ac:dyDescent="0.2">
      <c r="A15" s="112" t="s">
        <v>242</v>
      </c>
      <c r="B15" s="128">
        <f>Eisenbahn_tkm!C16/Eisenbahn_tkm!B16*100-100</f>
        <v>-1.2813697923549086</v>
      </c>
      <c r="C15" s="128">
        <f>Eisenbahn_tkm!E16/Eisenbahn_tkm!D16*100-100</f>
        <v>3.653521751125254</v>
      </c>
      <c r="D15" s="128">
        <f>Eisenbahn_tkm!G16/Eisenbahn_tkm!F16*100-100</f>
        <v>-12.361995673420438</v>
      </c>
      <c r="E15" s="128">
        <f>Eisenbahn_tkm!I16/Eisenbahn_tkm!H16*100-100</f>
        <v>0.20844186977097934</v>
      </c>
      <c r="F15" s="128">
        <f>Eisenbahn_tkm!K16/Eisenbahn_tkm!J16*100-100</f>
        <v>-21.166036023053209</v>
      </c>
      <c r="G15" s="129"/>
    </row>
    <row r="16" spans="1:7" s="50" customFormat="1" ht="24.75" customHeight="1" x14ac:dyDescent="0.2">
      <c r="A16" s="112" t="s">
        <v>241</v>
      </c>
      <c r="B16" s="128">
        <f>Eisenbahn_tkm!C17/Eisenbahn_tkm!B17*100-100</f>
        <v>18.232480236467524</v>
      </c>
      <c r="C16" s="128">
        <f>Eisenbahn_tkm!E17/Eisenbahn_tkm!D17*100-100</f>
        <v>26.252444616050781</v>
      </c>
      <c r="D16" s="128">
        <f>Eisenbahn_tkm!G17/Eisenbahn_tkm!F17*100-100</f>
        <v>19.100012102888812</v>
      </c>
      <c r="E16" s="128">
        <f>Eisenbahn_tkm!I17/Eisenbahn_tkm!H17*100-100</f>
        <v>-1.5073123301108495</v>
      </c>
      <c r="F16" s="128">
        <f>Eisenbahn_tkm!K17/Eisenbahn_tkm!J17*100-100</f>
        <v>-4.5345921652979513</v>
      </c>
      <c r="G16" s="129"/>
    </row>
    <row r="17" spans="1:7" s="50" customFormat="1" ht="24.75" customHeight="1" x14ac:dyDescent="0.2">
      <c r="A17" s="112" t="s">
        <v>240</v>
      </c>
      <c r="B17" s="128">
        <f>Eisenbahn_tkm!C18/Eisenbahn_tkm!B18*100-100</f>
        <v>-0.32209864599927585</v>
      </c>
      <c r="C17" s="128">
        <f>Eisenbahn_tkm!E18/Eisenbahn_tkm!D18*100-100</f>
        <v>2.3703893324824605</v>
      </c>
      <c r="D17" s="128">
        <f>Eisenbahn_tkm!G18/Eisenbahn_tkm!F18*100-100</f>
        <v>-7.6761797437529111</v>
      </c>
      <c r="E17" s="128">
        <f>Eisenbahn_tkm!I18/Eisenbahn_tkm!H18*100-100</f>
        <v>-7.2395042222705968</v>
      </c>
      <c r="F17" s="128">
        <f>Eisenbahn_tkm!K18/Eisenbahn_tkm!J18*100-100</f>
        <v>-1.1822400239277471</v>
      </c>
      <c r="G17" s="129"/>
    </row>
    <row r="18" spans="1:7" s="50" customFormat="1" ht="24.75" customHeight="1" x14ac:dyDescent="0.2">
      <c r="A18" s="112" t="s">
        <v>84</v>
      </c>
      <c r="B18" s="128">
        <f>Eisenbahn_tkm!C19/Eisenbahn_tkm!B19*100-100</f>
        <v>33.836414151445467</v>
      </c>
      <c r="C18" s="128">
        <f>Eisenbahn_tkm!E19/Eisenbahn_tkm!D19*100-100</f>
        <v>24.234576035022997</v>
      </c>
      <c r="D18" s="128">
        <f>Eisenbahn_tkm!G19/Eisenbahn_tkm!F19*100-100</f>
        <v>121.32204109003314</v>
      </c>
      <c r="E18" s="128">
        <f>Eisenbahn_tkm!I19/Eisenbahn_tkm!H19*100-100</f>
        <v>1.0394004269960391</v>
      </c>
      <c r="F18" s="128">
        <f>Eisenbahn_tkm!K19/Eisenbahn_tkm!J19*100-100</f>
        <v>-44.007814757381247</v>
      </c>
      <c r="G18" s="129"/>
    </row>
    <row r="19" spans="1:7" s="50" customFormat="1" ht="24.75" customHeight="1" x14ac:dyDescent="0.2">
      <c r="A19" s="112" t="s">
        <v>239</v>
      </c>
      <c r="B19" s="128">
        <f>Eisenbahn_tkm!C20/Eisenbahn_tkm!B20*100-100</f>
        <v>6.5203793101016743</v>
      </c>
      <c r="C19" s="128">
        <f>Eisenbahn_tkm!E20/Eisenbahn_tkm!D20*100-100</f>
        <v>59.878583845003561</v>
      </c>
      <c r="D19" s="128">
        <f>Eisenbahn_tkm!G20/Eisenbahn_tkm!F20*100-100</f>
        <v>-0.42135189277219354</v>
      </c>
      <c r="E19" s="128">
        <f>Eisenbahn_tkm!I20/Eisenbahn_tkm!H20*100-100</f>
        <v>3.9358806510139317</v>
      </c>
      <c r="F19" s="128">
        <f>Eisenbahn_tkm!K20/Eisenbahn_tkm!J20*100-100</f>
        <v>-34.230499928090723</v>
      </c>
      <c r="G19" s="129"/>
    </row>
    <row r="20" spans="1:7" s="50" customFormat="1" ht="24.75" customHeight="1" x14ac:dyDescent="0.2">
      <c r="A20" s="112" t="s">
        <v>238</v>
      </c>
      <c r="B20" s="128">
        <f>Eisenbahn_tkm!C21/Eisenbahn_tkm!B21*100-100</f>
        <v>-1.4837700252975452</v>
      </c>
      <c r="C20" s="128">
        <f>Eisenbahn_tkm!E21/Eisenbahn_tkm!D21*100-100</f>
        <v>-9.316053953563511</v>
      </c>
      <c r="D20" s="128">
        <f>Eisenbahn_tkm!G21/Eisenbahn_tkm!F21*100-100</f>
        <v>11.529384188195152</v>
      </c>
      <c r="E20" s="128">
        <f>Eisenbahn_tkm!I21/Eisenbahn_tkm!H21*100-100</f>
        <v>10.488794574201819</v>
      </c>
      <c r="F20" s="128">
        <f>Eisenbahn_tkm!K21/Eisenbahn_tkm!J21*100-100</f>
        <v>1.5410831411227122</v>
      </c>
      <c r="G20" s="129"/>
    </row>
    <row r="21" spans="1:7" s="50" customFormat="1" ht="24.75" customHeight="1" x14ac:dyDescent="0.2">
      <c r="A21" s="112" t="s">
        <v>237</v>
      </c>
      <c r="B21" s="128">
        <f>Eisenbahn_tkm!C22/Eisenbahn_tkm!B22*100-100</f>
        <v>3.0398450854281407</v>
      </c>
      <c r="C21" s="128">
        <f>Eisenbahn_tkm!E22/Eisenbahn_tkm!D22*100-100</f>
        <v>3.146152218453139</v>
      </c>
      <c r="D21" s="128">
        <f>Eisenbahn_tkm!G22/Eisenbahn_tkm!F22*100-100</f>
        <v>20.919019890973928</v>
      </c>
      <c r="E21" s="128">
        <f>Eisenbahn_tkm!I22/Eisenbahn_tkm!H22*100-100</f>
        <v>-21.379592318125532</v>
      </c>
      <c r="F21" s="130" t="s">
        <v>36</v>
      </c>
      <c r="G21" s="129"/>
    </row>
    <row r="22" spans="1:7" s="50" customFormat="1" ht="24.75" customHeight="1" x14ac:dyDescent="0.2">
      <c r="A22" s="112" t="s">
        <v>236</v>
      </c>
      <c r="B22" s="128">
        <f>Eisenbahn_tkm!C23/Eisenbahn_tkm!B23*100-100</f>
        <v>8.4868192474204562</v>
      </c>
      <c r="C22" s="128">
        <f>Eisenbahn_tkm!E23/Eisenbahn_tkm!D23*100-100</f>
        <v>11.009842918894492</v>
      </c>
      <c r="D22" s="128">
        <f>Eisenbahn_tkm!G23/Eisenbahn_tkm!F23*100-100</f>
        <v>-9.0758532859800454</v>
      </c>
      <c r="E22" s="128">
        <f>Eisenbahn_tkm!I23/Eisenbahn_tkm!H23*100-100</f>
        <v>36.569773804946806</v>
      </c>
      <c r="F22" s="128">
        <f>Eisenbahn_tkm!K23/Eisenbahn_tkm!J23*100-100</f>
        <v>2.8479856872442468</v>
      </c>
      <c r="G22" s="129"/>
    </row>
    <row r="23" spans="1:7" s="50" customFormat="1" ht="24.75" customHeight="1" x14ac:dyDescent="0.2">
      <c r="A23" s="112" t="s">
        <v>235</v>
      </c>
      <c r="B23" s="130" t="s">
        <v>36</v>
      </c>
      <c r="C23" s="130" t="s">
        <v>36</v>
      </c>
      <c r="D23" s="130" t="s">
        <v>36</v>
      </c>
      <c r="E23" s="130" t="s">
        <v>36</v>
      </c>
      <c r="F23" s="130" t="s">
        <v>36</v>
      </c>
      <c r="G23" s="129"/>
    </row>
    <row r="24" spans="1:7" s="50" customFormat="1" ht="24.75" customHeight="1" x14ac:dyDescent="0.2">
      <c r="A24" s="112" t="s">
        <v>234</v>
      </c>
      <c r="B24" s="130" t="s">
        <v>36</v>
      </c>
      <c r="C24" s="130" t="s">
        <v>36</v>
      </c>
      <c r="D24" s="130" t="s">
        <v>36</v>
      </c>
      <c r="E24" s="130" t="s">
        <v>36</v>
      </c>
      <c r="F24" s="130" t="s">
        <v>36</v>
      </c>
      <c r="G24" s="129"/>
    </row>
    <row r="25" spans="1:7" s="50" customFormat="1" ht="24.75" customHeight="1" x14ac:dyDescent="0.2">
      <c r="A25" s="112" t="s">
        <v>233</v>
      </c>
      <c r="B25" s="128">
        <f>Eisenbahn_tkm!C26/Eisenbahn_tkm!B26*100-100</f>
        <v>6.6623988358543613</v>
      </c>
      <c r="C25" s="128">
        <f>Eisenbahn_tkm!E26/Eisenbahn_tkm!D26*100-100</f>
        <v>10.082638714514871</v>
      </c>
      <c r="D25" s="128">
        <f>Eisenbahn_tkm!G26/Eisenbahn_tkm!F26*100-100</f>
        <v>-1.1835557924839577</v>
      </c>
      <c r="E25" s="128">
        <f>Eisenbahn_tkm!I26/Eisenbahn_tkm!H26*100-100</f>
        <v>8.6449642434985208E-2</v>
      </c>
      <c r="F25" s="128">
        <f>Eisenbahn_tkm!K26/Eisenbahn_tkm!J26*100-100</f>
        <v>20.193214966522291</v>
      </c>
      <c r="G25" s="129"/>
    </row>
    <row r="26" spans="1:7" s="50" customFormat="1" ht="24.75" customHeight="1" x14ac:dyDescent="0.2">
      <c r="A26" s="112" t="s">
        <v>232</v>
      </c>
      <c r="B26" s="128">
        <f>Eisenbahn_tkm!C27/Eisenbahn_tkm!B27*100-100</f>
        <v>14.182342294724975</v>
      </c>
      <c r="C26" s="128">
        <f>Eisenbahn_tkm!E27/Eisenbahn_tkm!D27*100-100</f>
        <v>27.658675170241011</v>
      </c>
      <c r="D26" s="128">
        <f>Eisenbahn_tkm!G27/Eisenbahn_tkm!F27*100-100</f>
        <v>10.379102309752923</v>
      </c>
      <c r="E26" s="128">
        <f>Eisenbahn_tkm!I27/Eisenbahn_tkm!H27*100-100</f>
        <v>-7.1768918176366583</v>
      </c>
      <c r="F26" s="128">
        <f>Eisenbahn_tkm!K27/Eisenbahn_tkm!J27*100-100</f>
        <v>1.4637956643342562</v>
      </c>
      <c r="G26" s="129"/>
    </row>
    <row r="27" spans="1:7" s="50" customFormat="1" ht="12.2" customHeight="1" x14ac:dyDescent="0.2">
      <c r="A27" s="140"/>
      <c r="B27" s="130"/>
      <c r="C27" s="130"/>
      <c r="D27" s="130"/>
      <c r="E27" s="130"/>
      <c r="F27" s="130"/>
      <c r="G27" s="129"/>
    </row>
    <row r="28" spans="1:7" s="50" customFormat="1" ht="17.45" customHeight="1" x14ac:dyDescent="0.2">
      <c r="A28" s="141"/>
      <c r="B28" s="130"/>
      <c r="C28" s="130"/>
      <c r="D28" s="130"/>
      <c r="E28" s="130"/>
      <c r="F28" s="130"/>
      <c r="G28" s="129"/>
    </row>
    <row r="29" spans="1:7" s="50" customFormat="1" ht="12.2" customHeight="1" x14ac:dyDescent="0.2">
      <c r="A29" s="141"/>
      <c r="B29" s="128"/>
      <c r="C29" s="128"/>
      <c r="D29" s="128"/>
      <c r="E29" s="128"/>
      <c r="F29" s="128"/>
      <c r="G29" s="129"/>
    </row>
    <row r="30" spans="1:7" s="50" customFormat="1" ht="12.2" customHeight="1" x14ac:dyDescent="0.2">
      <c r="A30" s="141"/>
      <c r="B30" s="128"/>
      <c r="C30" s="128"/>
      <c r="D30" s="128"/>
      <c r="E30" s="128"/>
      <c r="F30" s="128"/>
      <c r="G30" s="129"/>
    </row>
    <row r="31" spans="1:7" s="50" customFormat="1" ht="12.2" customHeight="1" x14ac:dyDescent="0.2">
      <c r="A31" s="140"/>
      <c r="B31" s="128"/>
      <c r="C31" s="128"/>
      <c r="D31" s="128"/>
      <c r="E31" s="128"/>
      <c r="F31" s="130"/>
      <c r="G31" s="129"/>
    </row>
    <row r="32" spans="1:7" s="50" customFormat="1" ht="12" x14ac:dyDescent="0.2"/>
    <row r="33" spans="1:1" s="50" customFormat="1" ht="13.5" x14ac:dyDescent="0.2">
      <c r="A33" s="127"/>
    </row>
    <row r="34" spans="1:1" s="50" customFormat="1" ht="12" x14ac:dyDescent="0.2"/>
    <row r="40" spans="1:1" x14ac:dyDescent="0.2">
      <c r="A40" s="50"/>
    </row>
    <row r="56" spans="1:5" x14ac:dyDescent="0.2">
      <c r="A56" s="29"/>
      <c r="B56" s="29"/>
      <c r="C56" s="29"/>
      <c r="D56" s="29"/>
      <c r="E56" s="29"/>
    </row>
  </sheetData>
  <mergeCells count="5">
    <mergeCell ref="A5:A6"/>
    <mergeCell ref="F5:F6"/>
    <mergeCell ref="B5:B6"/>
    <mergeCell ref="C5:C6"/>
    <mergeCell ref="D5:E5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zoomScale="120" zoomScaleNormal="120" workbookViewId="0"/>
  </sheetViews>
  <sheetFormatPr baseColWidth="10" defaultColWidth="11.42578125" defaultRowHeight="12.75" x14ac:dyDescent="0.2"/>
  <cols>
    <col min="1" max="1" width="23.28515625" style="142" customWidth="1"/>
    <col min="2" max="2" width="7.5703125" style="142" customWidth="1"/>
    <col min="3" max="3" width="7.7109375" style="142" customWidth="1"/>
    <col min="4" max="6" width="7.140625" style="142" customWidth="1"/>
    <col min="7" max="7" width="6.85546875" style="142" customWidth="1"/>
    <col min="8" max="8" width="7.85546875" style="142" bestFit="1" customWidth="1"/>
    <col min="9" max="10" width="7.42578125" style="142" customWidth="1"/>
    <col min="11" max="11" width="6.7109375" style="142" customWidth="1"/>
    <col min="12" max="16384" width="11.42578125" style="142"/>
  </cols>
  <sheetData>
    <row r="1" spans="1:11" ht="15" x14ac:dyDescent="0.2">
      <c r="A1" s="126" t="s">
        <v>252</v>
      </c>
    </row>
    <row r="2" spans="1:11" s="151" customFormat="1" ht="15.75" x14ac:dyDescent="0.25">
      <c r="A2" s="125" t="s">
        <v>263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1" s="151" customFormat="1" ht="15" x14ac:dyDescent="0.25">
      <c r="A3" s="123" t="s">
        <v>262</v>
      </c>
      <c r="B3" s="152"/>
      <c r="C3" s="153"/>
      <c r="D3" s="153"/>
      <c r="E3" s="152"/>
      <c r="F3" s="152"/>
      <c r="G3" s="152"/>
      <c r="H3" s="152"/>
      <c r="I3" s="152"/>
      <c r="J3" s="152"/>
      <c r="K3" s="152"/>
    </row>
    <row r="4" spans="1:11" x14ac:dyDescent="0.2">
      <c r="J4" s="150"/>
      <c r="K4" s="150"/>
    </row>
    <row r="5" spans="1:11" s="143" customFormat="1" ht="12.75" customHeight="1" x14ac:dyDescent="0.2">
      <c r="A5" s="280" t="s">
        <v>249</v>
      </c>
      <c r="B5" s="284" t="s">
        <v>90</v>
      </c>
      <c r="C5" s="280"/>
      <c r="D5" s="283" t="s">
        <v>227</v>
      </c>
      <c r="E5" s="280"/>
      <c r="F5" s="289" t="s">
        <v>248</v>
      </c>
      <c r="G5" s="290"/>
      <c r="H5" s="290"/>
      <c r="I5" s="291"/>
      <c r="J5" s="283" t="s">
        <v>247</v>
      </c>
      <c r="K5" s="284"/>
    </row>
    <row r="6" spans="1:11" s="143" customFormat="1" ht="12.2" customHeight="1" x14ac:dyDescent="0.2">
      <c r="A6" s="281"/>
      <c r="B6" s="286"/>
      <c r="C6" s="282"/>
      <c r="D6" s="285"/>
      <c r="E6" s="282"/>
      <c r="F6" s="287" t="s">
        <v>224</v>
      </c>
      <c r="G6" s="288"/>
      <c r="H6" s="287" t="s">
        <v>223</v>
      </c>
      <c r="I6" s="288"/>
      <c r="J6" s="285"/>
      <c r="K6" s="286"/>
    </row>
    <row r="7" spans="1:11" s="143" customFormat="1" ht="12" x14ac:dyDescent="0.2">
      <c r="A7" s="282"/>
      <c r="B7" s="118">
        <v>2013</v>
      </c>
      <c r="C7" s="118">
        <v>2014</v>
      </c>
      <c r="D7" s="118">
        <v>2013</v>
      </c>
      <c r="E7" s="118">
        <v>2014</v>
      </c>
      <c r="F7" s="118">
        <v>2013</v>
      </c>
      <c r="G7" s="118">
        <v>2014</v>
      </c>
      <c r="H7" s="118">
        <v>2013</v>
      </c>
      <c r="I7" s="118">
        <v>2014</v>
      </c>
      <c r="J7" s="118">
        <v>2013</v>
      </c>
      <c r="K7" s="117">
        <v>2014</v>
      </c>
    </row>
    <row r="8" spans="1:11" s="143" customFormat="1" ht="30.2" customHeight="1" x14ac:dyDescent="0.2">
      <c r="A8" s="149"/>
      <c r="B8" s="148" t="s">
        <v>91</v>
      </c>
      <c r="C8" s="148"/>
      <c r="D8" s="148"/>
      <c r="E8" s="148"/>
      <c r="F8" s="148"/>
      <c r="G8" s="148"/>
      <c r="H8" s="148"/>
      <c r="I8" s="148"/>
      <c r="J8" s="148"/>
      <c r="K8" s="148"/>
    </row>
    <row r="9" spans="1:11" s="143" customFormat="1" ht="12.75" customHeight="1" x14ac:dyDescent="0.2">
      <c r="A9" s="145" t="s">
        <v>246</v>
      </c>
      <c r="B9" s="102">
        <v>226863.60290000006</v>
      </c>
      <c r="C9" s="102">
        <v>228489.41200000001</v>
      </c>
      <c r="D9" s="102">
        <v>54698.117999999995</v>
      </c>
      <c r="E9" s="102">
        <v>55621.441599999991</v>
      </c>
      <c r="F9" s="102">
        <v>47843.563699999999</v>
      </c>
      <c r="G9" s="102">
        <v>50555.756500000003</v>
      </c>
      <c r="H9" s="102">
        <v>104547.23680000001</v>
      </c>
      <c r="I9" s="102">
        <v>103893.82250000001</v>
      </c>
      <c r="J9" s="102">
        <v>19774.684399999998</v>
      </c>
      <c r="K9" s="102">
        <v>18418.3914</v>
      </c>
    </row>
    <row r="10" spans="1:11" s="143" customFormat="1" ht="12" x14ac:dyDescent="0.2">
      <c r="A10" s="145"/>
      <c r="B10" s="102"/>
      <c r="C10" s="102"/>
      <c r="D10" s="102"/>
      <c r="E10" s="102"/>
      <c r="F10" s="102"/>
      <c r="G10" s="102"/>
      <c r="H10" s="102"/>
      <c r="I10" s="102"/>
      <c r="J10" s="147"/>
      <c r="K10" s="147"/>
    </row>
    <row r="11" spans="1:11" s="143" customFormat="1" ht="24" x14ac:dyDescent="0.2">
      <c r="A11" s="145" t="s">
        <v>245</v>
      </c>
      <c r="B11" s="102">
        <v>48398</v>
      </c>
      <c r="C11" s="102">
        <f>SUM(C15:C26)</f>
        <v>47035.630999999994</v>
      </c>
      <c r="D11" s="102">
        <v>15990</v>
      </c>
      <c r="E11" s="102">
        <f>SUM(E15:E26)</f>
        <v>16320.873</v>
      </c>
      <c r="F11" s="102">
        <v>10323</v>
      </c>
      <c r="G11" s="102">
        <f>SUM(G15:G26)</f>
        <v>9987.2340000000004</v>
      </c>
      <c r="H11" s="102">
        <v>17597</v>
      </c>
      <c r="I11" s="102">
        <f>SUM(I15:I26)</f>
        <v>16760.815999999999</v>
      </c>
      <c r="J11" s="102">
        <v>4487</v>
      </c>
      <c r="K11" s="102">
        <f>SUM(K15:K26)</f>
        <v>3966.7079999999992</v>
      </c>
    </row>
    <row r="12" spans="1:11" s="143" customFormat="1" ht="12" x14ac:dyDescent="0.2">
      <c r="A12" s="145"/>
      <c r="B12" s="102"/>
      <c r="C12" s="102"/>
      <c r="D12" s="102"/>
      <c r="E12" s="102"/>
      <c r="F12" s="102"/>
      <c r="G12" s="102"/>
      <c r="H12" s="102"/>
      <c r="I12" s="102"/>
      <c r="J12" s="147"/>
      <c r="K12" s="147"/>
    </row>
    <row r="13" spans="1:11" s="143" customFormat="1" ht="12" x14ac:dyDescent="0.2">
      <c r="A13" s="145" t="s">
        <v>244</v>
      </c>
      <c r="B13" s="102"/>
      <c r="C13" s="102"/>
      <c r="D13" s="102"/>
      <c r="E13" s="102"/>
      <c r="F13" s="102"/>
      <c r="G13" s="102"/>
      <c r="H13" s="102"/>
      <c r="I13" s="102"/>
      <c r="J13" s="147"/>
      <c r="K13" s="147"/>
    </row>
    <row r="14" spans="1:11" s="143" customFormat="1" ht="7.5" customHeight="1" x14ac:dyDescent="0.2">
      <c r="A14" s="145"/>
      <c r="B14" s="102"/>
      <c r="C14" s="102"/>
      <c r="D14" s="102"/>
      <c r="E14" s="102"/>
      <c r="F14" s="102"/>
      <c r="G14" s="102"/>
      <c r="H14" s="102"/>
      <c r="I14" s="102"/>
      <c r="J14" s="147"/>
      <c r="K14" s="147"/>
    </row>
    <row r="15" spans="1:11" s="143" customFormat="1" ht="25.5" customHeight="1" x14ac:dyDescent="0.2">
      <c r="A15" s="145" t="s">
        <v>243</v>
      </c>
      <c r="B15" s="102">
        <v>45</v>
      </c>
      <c r="C15" s="102">
        <v>46.887999999999998</v>
      </c>
      <c r="D15" s="102">
        <v>9.4830000000000005</v>
      </c>
      <c r="E15" s="102">
        <v>10.837</v>
      </c>
      <c r="F15" s="102">
        <v>2.57</v>
      </c>
      <c r="G15" s="102">
        <v>2.3010000000000002</v>
      </c>
      <c r="H15" s="102">
        <v>26.010999999999999</v>
      </c>
      <c r="I15" s="102">
        <v>27.751999999999999</v>
      </c>
      <c r="J15" s="102">
        <v>7.4489999999999998</v>
      </c>
      <c r="K15" s="102">
        <v>5.9980000000000002</v>
      </c>
    </row>
    <row r="16" spans="1:11" s="143" customFormat="1" ht="25.5" customHeight="1" x14ac:dyDescent="0.2">
      <c r="A16" s="145" t="s">
        <v>242</v>
      </c>
      <c r="B16" s="102">
        <v>3641</v>
      </c>
      <c r="C16" s="102">
        <v>3812.3789999999999</v>
      </c>
      <c r="D16" s="102">
        <v>959</v>
      </c>
      <c r="E16" s="102">
        <v>1106.431</v>
      </c>
      <c r="F16" s="102">
        <v>1298</v>
      </c>
      <c r="G16" s="102">
        <v>1249.3130000000001</v>
      </c>
      <c r="H16" s="102">
        <v>1321</v>
      </c>
      <c r="I16" s="102">
        <v>1394.932</v>
      </c>
      <c r="J16" s="102">
        <v>63</v>
      </c>
      <c r="K16" s="102">
        <v>61.701999999999998</v>
      </c>
    </row>
    <row r="17" spans="1:11" s="143" customFormat="1" ht="25.5" customHeight="1" x14ac:dyDescent="0.2">
      <c r="A17" s="145" t="s">
        <v>241</v>
      </c>
      <c r="B17" s="102">
        <v>36249</v>
      </c>
      <c r="C17" s="102">
        <v>34185.156000000003</v>
      </c>
      <c r="D17" s="102">
        <v>12766</v>
      </c>
      <c r="E17" s="102">
        <v>12785.85</v>
      </c>
      <c r="F17" s="102">
        <v>6338</v>
      </c>
      <c r="G17" s="102">
        <v>5565.2979999999998</v>
      </c>
      <c r="H17" s="102">
        <v>13231</v>
      </c>
      <c r="I17" s="102">
        <v>12419.65</v>
      </c>
      <c r="J17" s="102">
        <v>3913</v>
      </c>
      <c r="K17" s="102">
        <v>3414.357</v>
      </c>
    </row>
    <row r="18" spans="1:11" s="143" customFormat="1" ht="25.5" customHeight="1" x14ac:dyDescent="0.2">
      <c r="A18" s="135" t="s">
        <v>240</v>
      </c>
      <c r="B18" s="102">
        <v>885</v>
      </c>
      <c r="C18" s="102">
        <v>860.173</v>
      </c>
      <c r="D18" s="102">
        <v>241</v>
      </c>
      <c r="E18" s="102">
        <v>215.733</v>
      </c>
      <c r="F18" s="102">
        <v>401</v>
      </c>
      <c r="G18" s="102">
        <v>313.79399999999998</v>
      </c>
      <c r="H18" s="102">
        <v>206</v>
      </c>
      <c r="I18" s="102">
        <v>252.654</v>
      </c>
      <c r="J18" s="102">
        <v>36</v>
      </c>
      <c r="K18" s="102">
        <v>77.992999999999995</v>
      </c>
    </row>
    <row r="19" spans="1:11" s="143" customFormat="1" ht="25.5" customHeight="1" x14ac:dyDescent="0.2">
      <c r="A19" s="145" t="s">
        <v>84</v>
      </c>
      <c r="B19" s="102">
        <v>1577</v>
      </c>
      <c r="C19" s="102">
        <v>1570.8230000000001</v>
      </c>
      <c r="D19" s="102">
        <v>420</v>
      </c>
      <c r="E19" s="102">
        <v>431.96199999999999</v>
      </c>
      <c r="F19" s="102">
        <v>235</v>
      </c>
      <c r="G19" s="102">
        <v>237.19800000000001</v>
      </c>
      <c r="H19" s="102">
        <v>815</v>
      </c>
      <c r="I19" s="102">
        <v>801.43399999999997</v>
      </c>
      <c r="J19" s="102">
        <v>108</v>
      </c>
      <c r="K19" s="102">
        <v>100.229</v>
      </c>
    </row>
    <row r="20" spans="1:11" s="143" customFormat="1" ht="25.5" customHeight="1" x14ac:dyDescent="0.2">
      <c r="A20" s="145" t="s">
        <v>239</v>
      </c>
      <c r="B20" s="102">
        <v>76</v>
      </c>
      <c r="C20" s="102">
        <v>3.9940000000000002</v>
      </c>
      <c r="D20" s="102">
        <v>15.811</v>
      </c>
      <c r="E20" s="102">
        <v>1.101</v>
      </c>
      <c r="F20" s="102">
        <v>5.7549999999999999</v>
      </c>
      <c r="G20" s="102">
        <v>0.372</v>
      </c>
      <c r="H20" s="102">
        <v>50.183</v>
      </c>
      <c r="I20" s="102">
        <v>2.0470000000000002</v>
      </c>
      <c r="J20" s="102">
        <v>5</v>
      </c>
      <c r="K20" s="102">
        <v>0.47499999999999998</v>
      </c>
    </row>
    <row r="21" spans="1:11" s="143" customFormat="1" ht="25.5" customHeight="1" x14ac:dyDescent="0.2">
      <c r="A21" s="145" t="s">
        <v>238</v>
      </c>
      <c r="B21" s="102">
        <v>33</v>
      </c>
      <c r="C21" s="102">
        <v>53.308</v>
      </c>
      <c r="D21" s="102">
        <v>7.2439999999999998</v>
      </c>
      <c r="E21" s="102">
        <v>13.721</v>
      </c>
      <c r="F21" s="102">
        <v>4.8330000000000002</v>
      </c>
      <c r="G21" s="102">
        <v>14.36</v>
      </c>
      <c r="H21" s="102">
        <v>16.855</v>
      </c>
      <c r="I21" s="102">
        <v>20.641999999999999</v>
      </c>
      <c r="J21" s="102">
        <v>4.7759999999999998</v>
      </c>
      <c r="K21" s="102">
        <v>4.585</v>
      </c>
    </row>
    <row r="22" spans="1:11" s="143" customFormat="1" ht="25.5" customHeight="1" x14ac:dyDescent="0.2">
      <c r="A22" s="145" t="s">
        <v>237</v>
      </c>
      <c r="B22" s="146" t="s">
        <v>15</v>
      </c>
      <c r="C22" s="146" t="s">
        <v>15</v>
      </c>
      <c r="D22" s="146" t="s">
        <v>15</v>
      </c>
      <c r="E22" s="146" t="s">
        <v>15</v>
      </c>
      <c r="F22" s="146" t="s">
        <v>15</v>
      </c>
      <c r="G22" s="146" t="s">
        <v>15</v>
      </c>
      <c r="H22" s="146" t="s">
        <v>15</v>
      </c>
      <c r="I22" s="146" t="s">
        <v>15</v>
      </c>
      <c r="J22" s="146" t="s">
        <v>15</v>
      </c>
      <c r="K22" s="146" t="s">
        <v>15</v>
      </c>
    </row>
    <row r="23" spans="1:11" s="143" customFormat="1" ht="25.5" customHeight="1" x14ac:dyDescent="0.2">
      <c r="A23" s="145" t="s">
        <v>236</v>
      </c>
      <c r="B23" s="102">
        <v>855</v>
      </c>
      <c r="C23" s="102">
        <v>893.77800000000002</v>
      </c>
      <c r="D23" s="102">
        <v>145.58500000000001</v>
      </c>
      <c r="E23" s="102">
        <v>166.22499999999999</v>
      </c>
      <c r="F23" s="102">
        <v>375</v>
      </c>
      <c r="G23" s="102">
        <v>426.20400000000001</v>
      </c>
      <c r="H23" s="102">
        <v>249</v>
      </c>
      <c r="I23" s="102">
        <v>203.69800000000001</v>
      </c>
      <c r="J23" s="102">
        <v>86</v>
      </c>
      <c r="K23" s="102">
        <v>97.650999999999996</v>
      </c>
    </row>
    <row r="24" spans="1:11" s="143" customFormat="1" ht="25.5" customHeight="1" x14ac:dyDescent="0.2">
      <c r="A24" s="145" t="s">
        <v>235</v>
      </c>
      <c r="B24" s="146">
        <v>1</v>
      </c>
      <c r="C24" s="146">
        <v>1.171</v>
      </c>
      <c r="D24" s="146">
        <v>0.53</v>
      </c>
      <c r="E24" s="146">
        <v>0.48</v>
      </c>
      <c r="F24" s="146">
        <v>0.34</v>
      </c>
      <c r="G24" s="146">
        <v>0.372</v>
      </c>
      <c r="H24" s="146">
        <v>0.157</v>
      </c>
      <c r="I24" s="146">
        <v>0.151</v>
      </c>
      <c r="J24" s="146">
        <v>0.18099999999999999</v>
      </c>
      <c r="K24" s="146">
        <v>0.16800000000000001</v>
      </c>
    </row>
    <row r="25" spans="1:11" s="143" customFormat="1" ht="25.5" customHeight="1" x14ac:dyDescent="0.2">
      <c r="A25" s="145" t="s">
        <v>233</v>
      </c>
      <c r="B25" s="102">
        <v>3054</v>
      </c>
      <c r="C25" s="102">
        <v>3503.6320000000001</v>
      </c>
      <c r="D25" s="102">
        <v>868.70799999999997</v>
      </c>
      <c r="E25" s="102">
        <v>1027.1030000000001</v>
      </c>
      <c r="F25" s="102">
        <v>1166</v>
      </c>
      <c r="G25" s="102">
        <v>1438.1279999999999</v>
      </c>
      <c r="H25" s="102">
        <v>956</v>
      </c>
      <c r="I25" s="102">
        <v>992.06899999999996</v>
      </c>
      <c r="J25" s="102">
        <v>61</v>
      </c>
      <c r="K25" s="102">
        <v>46.332000000000001</v>
      </c>
    </row>
    <row r="26" spans="1:11" s="143" customFormat="1" ht="25.5" customHeight="1" x14ac:dyDescent="0.2">
      <c r="A26" s="145" t="s">
        <v>232</v>
      </c>
      <c r="B26" s="102">
        <v>1983</v>
      </c>
      <c r="C26" s="102">
        <v>2104.3290000000002</v>
      </c>
      <c r="D26" s="102">
        <v>557</v>
      </c>
      <c r="E26" s="102">
        <v>561.42999999999995</v>
      </c>
      <c r="F26" s="102">
        <v>496</v>
      </c>
      <c r="G26" s="102">
        <v>739.89400000000001</v>
      </c>
      <c r="H26" s="102">
        <v>727</v>
      </c>
      <c r="I26" s="102">
        <v>645.78700000000003</v>
      </c>
      <c r="J26" s="102">
        <v>203</v>
      </c>
      <c r="K26" s="102">
        <v>157.21799999999999</v>
      </c>
    </row>
    <row r="27" spans="1:11" s="143" customFormat="1" ht="12" x14ac:dyDescent="0.2">
      <c r="A27" s="144"/>
    </row>
    <row r="28" spans="1:11" s="143" customFormat="1" ht="12" x14ac:dyDescent="0.2"/>
    <row r="29" spans="1:11" s="143" customFormat="1" ht="12" x14ac:dyDescent="0.2"/>
    <row r="42" spans="1:1" x14ac:dyDescent="0.2">
      <c r="A42" s="50"/>
    </row>
  </sheetData>
  <mergeCells count="7">
    <mergeCell ref="A5:A7"/>
    <mergeCell ref="J5:K6"/>
    <mergeCell ref="B5:C6"/>
    <mergeCell ref="D5:E6"/>
    <mergeCell ref="F6:G6"/>
    <mergeCell ref="H6:I6"/>
    <mergeCell ref="F5:I5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zoomScale="120" zoomScaleNormal="120" workbookViewId="0"/>
  </sheetViews>
  <sheetFormatPr baseColWidth="10" defaultColWidth="11.42578125" defaultRowHeight="12.75" x14ac:dyDescent="0.2"/>
  <cols>
    <col min="1" max="1" width="25" style="110" customWidth="1"/>
    <col min="2" max="6" width="12.7109375" style="110" customWidth="1"/>
    <col min="7" max="16384" width="11.42578125" style="110"/>
  </cols>
  <sheetData>
    <row r="1" spans="1:7" ht="15" x14ac:dyDescent="0.2">
      <c r="A1" s="126" t="s">
        <v>252</v>
      </c>
    </row>
    <row r="2" spans="1:7" s="123" customFormat="1" ht="15.75" x14ac:dyDescent="0.25">
      <c r="A2" s="125" t="s">
        <v>263</v>
      </c>
      <c r="B2" s="124"/>
      <c r="C2" s="124"/>
      <c r="D2" s="124"/>
      <c r="E2" s="124"/>
      <c r="F2" s="124"/>
    </row>
    <row r="3" spans="1:7" s="123" customFormat="1" ht="15" x14ac:dyDescent="0.25">
      <c r="A3" s="123" t="s">
        <v>264</v>
      </c>
      <c r="B3" s="121"/>
      <c r="C3" s="122"/>
      <c r="D3" s="122"/>
      <c r="E3" s="121"/>
      <c r="F3" s="121"/>
    </row>
    <row r="5" spans="1:7" s="50" customFormat="1" ht="12.75" customHeight="1" x14ac:dyDescent="0.2">
      <c r="A5" s="268" t="s">
        <v>249</v>
      </c>
      <c r="B5" s="271" t="s">
        <v>90</v>
      </c>
      <c r="C5" s="271" t="s">
        <v>227</v>
      </c>
      <c r="D5" s="275" t="s">
        <v>248</v>
      </c>
      <c r="E5" s="276"/>
      <c r="F5" s="271" t="s">
        <v>247</v>
      </c>
    </row>
    <row r="6" spans="1:7" s="50" customFormat="1" ht="12.2" customHeight="1" x14ac:dyDescent="0.2">
      <c r="A6" s="269"/>
      <c r="B6" s="273"/>
      <c r="C6" s="273"/>
      <c r="D6" s="119" t="s">
        <v>255</v>
      </c>
      <c r="E6" s="119" t="s">
        <v>254</v>
      </c>
      <c r="F6" s="273"/>
    </row>
    <row r="7" spans="1:7" s="50" customFormat="1" ht="24.95" customHeight="1" x14ac:dyDescent="0.2">
      <c r="A7" s="132"/>
      <c r="B7" s="131" t="s">
        <v>221</v>
      </c>
      <c r="C7" s="131"/>
      <c r="D7" s="131"/>
      <c r="E7" s="131"/>
      <c r="F7" s="131"/>
    </row>
    <row r="8" spans="1:7" s="50" customFormat="1" ht="12.75" customHeight="1" x14ac:dyDescent="0.2">
      <c r="A8" s="145" t="s">
        <v>246</v>
      </c>
      <c r="B8" s="128">
        <f>Binnenschifffahrt_Tonnen!C9/Binnenschifffahrt_Tonnen!B9*100-100</f>
        <v>0.71664607244936462</v>
      </c>
      <c r="C8" s="128">
        <f>Binnenschifffahrt_Tonnen!E9/Binnenschifffahrt_Tonnen!D9*100-100</f>
        <v>1.6880354091890268</v>
      </c>
      <c r="D8" s="128">
        <f>Binnenschifffahrt_Tonnen!G9/Binnenschifffahrt_Tonnen!F9*100-100</f>
        <v>5.6688770447925521</v>
      </c>
      <c r="E8" s="128">
        <f>Binnenschifffahrt_Tonnen!I9/Binnenschifffahrt_Tonnen!H9*100-100</f>
        <v>-0.62499432792279208</v>
      </c>
      <c r="F8" s="128">
        <f>Binnenschifffahrt_Tonnen!K9/Binnenschifffahrt_Tonnen!J9*100-100</f>
        <v>-6.8587339881894565</v>
      </c>
    </row>
    <row r="9" spans="1:7" s="50" customFormat="1" ht="12" x14ac:dyDescent="0.2">
      <c r="A9" s="145"/>
      <c r="B9" s="128"/>
      <c r="C9" s="128"/>
      <c r="D9" s="128"/>
      <c r="E9" s="128"/>
      <c r="F9" s="128"/>
    </row>
    <row r="10" spans="1:7" s="50" customFormat="1" ht="12" x14ac:dyDescent="0.2">
      <c r="A10" s="145" t="s">
        <v>245</v>
      </c>
      <c r="B10" s="128">
        <f>Binnenschifffahrt_Tonnen!C11/Binnenschifffahrt_Tonnen!B11*100-100</f>
        <v>-2.8149283028224374</v>
      </c>
      <c r="C10" s="128">
        <f>Binnenschifffahrt_Tonnen!E11/Binnenschifffahrt_Tonnen!D11*100-100</f>
        <v>2.0692495309568386</v>
      </c>
      <c r="D10" s="128">
        <f>Binnenschifffahrt_Tonnen!G11/Binnenschifffahrt_Tonnen!F11*100-100</f>
        <v>-3.2526009880848505</v>
      </c>
      <c r="E10" s="128">
        <f>Binnenschifffahrt_Tonnen!I11/Binnenschifffahrt_Tonnen!H11*100-100</f>
        <v>-4.7518554299028324</v>
      </c>
      <c r="F10" s="128">
        <f>Binnenschifffahrt_Tonnen!K11/Binnenschifffahrt_Tonnen!J11*100-100</f>
        <v>-11.595542678850038</v>
      </c>
    </row>
    <row r="11" spans="1:7" s="50" customFormat="1" ht="12" x14ac:dyDescent="0.2">
      <c r="A11" s="145"/>
      <c r="B11" s="128"/>
      <c r="C11" s="128"/>
      <c r="D11" s="128"/>
      <c r="E11" s="128"/>
      <c r="F11" s="128"/>
    </row>
    <row r="12" spans="1:7" s="50" customFormat="1" ht="12" x14ac:dyDescent="0.2">
      <c r="A12" s="145" t="s">
        <v>244</v>
      </c>
      <c r="B12" s="128"/>
      <c r="C12" s="128"/>
      <c r="D12" s="128"/>
      <c r="E12" s="128"/>
      <c r="F12" s="128"/>
    </row>
    <row r="13" spans="1:7" s="50" customFormat="1" ht="12" x14ac:dyDescent="0.2">
      <c r="A13" s="145"/>
      <c r="B13" s="128"/>
      <c r="C13" s="128"/>
      <c r="D13" s="128"/>
      <c r="E13" s="128"/>
      <c r="F13" s="128"/>
    </row>
    <row r="14" spans="1:7" s="50" customFormat="1" ht="24.75" customHeight="1" x14ac:dyDescent="0.2">
      <c r="A14" s="145" t="s">
        <v>243</v>
      </c>
      <c r="B14" s="128">
        <f>Binnenschifffahrt_Tonnen!C15/Binnenschifffahrt_Tonnen!B15*100-100</f>
        <v>4.1955555555555577</v>
      </c>
      <c r="C14" s="128">
        <f>Binnenschifffahrt_Tonnen!E15/Binnenschifffahrt_Tonnen!D15*100-100</f>
        <v>14.27818200991247</v>
      </c>
      <c r="D14" s="130" t="s">
        <v>36</v>
      </c>
      <c r="E14" s="128">
        <f>Binnenschifffahrt_Tonnen!I15/Binnenschifffahrt_Tonnen!H15*100-100</f>
        <v>6.6933220560531907</v>
      </c>
      <c r="F14" s="128">
        <f>Binnenschifffahrt_Tonnen!K15/Binnenschifffahrt_Tonnen!J15*100-100</f>
        <v>-19.479124714726808</v>
      </c>
    </row>
    <row r="15" spans="1:7" s="50" customFormat="1" ht="24.75" customHeight="1" x14ac:dyDescent="0.2">
      <c r="A15" s="145" t="s">
        <v>242</v>
      </c>
      <c r="B15" s="128">
        <f>Binnenschifffahrt_Tonnen!C16/Binnenschifffahrt_Tonnen!B16*100-100</f>
        <v>4.7069211755012503</v>
      </c>
      <c r="C15" s="128">
        <f>Binnenschifffahrt_Tonnen!E16/Binnenschifffahrt_Tonnen!D16*100-100</f>
        <v>15.37340980187696</v>
      </c>
      <c r="D15" s="128">
        <f>Binnenschifffahrt_Tonnen!G16/Binnenschifffahrt_Tonnen!F16*100-100</f>
        <v>-3.7509244992295834</v>
      </c>
      <c r="E15" s="128">
        <f>Binnenschifffahrt_Tonnen!I16/Binnenschifffahrt_Tonnen!H16*100-100</f>
        <v>5.5966691900075602</v>
      </c>
      <c r="F15" s="128">
        <f>Binnenschifffahrt_Tonnen!K16/Binnenschifffahrt_Tonnen!J16*100-100</f>
        <v>-2.0603174603174637</v>
      </c>
      <c r="G15" s="129"/>
    </row>
    <row r="16" spans="1:7" s="50" customFormat="1" ht="24.75" customHeight="1" x14ac:dyDescent="0.2">
      <c r="A16" s="145" t="s">
        <v>241</v>
      </c>
      <c r="B16" s="128">
        <f>Binnenschifffahrt_Tonnen!C17/Binnenschifffahrt_Tonnen!B17*100-100</f>
        <v>-5.6935198212364355</v>
      </c>
      <c r="C16" s="128">
        <f>Binnenschifffahrt_Tonnen!E17/Binnenschifffahrt_Tonnen!D17*100-100</f>
        <v>0.15549114836284161</v>
      </c>
      <c r="D16" s="128">
        <f>Binnenschifffahrt_Tonnen!G17/Binnenschifffahrt_Tonnen!F17*100-100</f>
        <v>-12.191574629220582</v>
      </c>
      <c r="E16" s="128">
        <f>Binnenschifffahrt_Tonnen!I17/Binnenschifffahrt_Tonnen!H17*100-100</f>
        <v>-6.1321895548333458</v>
      </c>
      <c r="F16" s="128">
        <f>Binnenschifffahrt_Tonnen!K17/Binnenschifffahrt_Tonnen!J17*100-100</f>
        <v>-12.743240480449785</v>
      </c>
      <c r="G16" s="129"/>
    </row>
    <row r="17" spans="1:7" s="50" customFormat="1" ht="24.75" customHeight="1" x14ac:dyDescent="0.2">
      <c r="A17" s="135" t="s">
        <v>240</v>
      </c>
      <c r="B17" s="128">
        <f>Binnenschifffahrt_Tonnen!C18/Binnenschifffahrt_Tonnen!B18*100-100</f>
        <v>-2.8053107344632764</v>
      </c>
      <c r="C17" s="128">
        <f>Binnenschifffahrt_Tonnen!E18/Binnenschifffahrt_Tonnen!D18*100-100</f>
        <v>-10.484232365145232</v>
      </c>
      <c r="D17" s="128">
        <f>Binnenschifffahrt_Tonnen!G18/Binnenschifffahrt_Tonnen!F18*100-100</f>
        <v>-21.747132169576062</v>
      </c>
      <c r="E17" s="128">
        <f>Binnenschifffahrt_Tonnen!I18/Binnenschifffahrt_Tonnen!H18*100-100</f>
        <v>22.647572815533977</v>
      </c>
      <c r="F17" s="130" t="s">
        <v>36</v>
      </c>
      <c r="G17" s="129"/>
    </row>
    <row r="18" spans="1:7" s="50" customFormat="1" ht="24.75" customHeight="1" x14ac:dyDescent="0.2">
      <c r="A18" s="145" t="s">
        <v>84</v>
      </c>
      <c r="B18" s="128">
        <f>Binnenschifffahrt_Tonnen!C19/Binnenschifffahrt_Tonnen!B19*100-100</f>
        <v>-0.39169308814203418</v>
      </c>
      <c r="C18" s="128">
        <f>Binnenschifffahrt_Tonnen!E19/Binnenschifffahrt_Tonnen!D19*100-100</f>
        <v>2.8480952380952402</v>
      </c>
      <c r="D18" s="128">
        <f>Binnenschifffahrt_Tonnen!G19/Binnenschifffahrt_Tonnen!F19*100-100</f>
        <v>0.93531914893615919</v>
      </c>
      <c r="E18" s="128">
        <f>Binnenschifffahrt_Tonnen!I19/Binnenschifffahrt_Tonnen!H19*100-100</f>
        <v>-1.6645398773006264</v>
      </c>
      <c r="F18" s="128">
        <f>Binnenschifffahrt_Tonnen!K19/Binnenschifffahrt_Tonnen!J19*100-100</f>
        <v>-7.1953703703703695</v>
      </c>
      <c r="G18" s="129"/>
    </row>
    <row r="19" spans="1:7" s="50" customFormat="1" ht="24.75" customHeight="1" x14ac:dyDescent="0.2">
      <c r="A19" s="145" t="s">
        <v>239</v>
      </c>
      <c r="B19" s="130" t="s">
        <v>36</v>
      </c>
      <c r="C19" s="130" t="s">
        <v>36</v>
      </c>
      <c r="D19" s="130" t="s">
        <v>36</v>
      </c>
      <c r="E19" s="130" t="s">
        <v>36</v>
      </c>
      <c r="F19" s="130" t="s">
        <v>36</v>
      </c>
      <c r="G19" s="129"/>
    </row>
    <row r="20" spans="1:7" s="50" customFormat="1" ht="24.75" customHeight="1" x14ac:dyDescent="0.2">
      <c r="A20" s="145" t="s">
        <v>238</v>
      </c>
      <c r="B20" s="130" t="s">
        <v>36</v>
      </c>
      <c r="C20" s="130" t="s">
        <v>36</v>
      </c>
      <c r="D20" s="130" t="s">
        <v>36</v>
      </c>
      <c r="E20" s="130" t="s">
        <v>36</v>
      </c>
      <c r="F20" s="130" t="s">
        <v>36</v>
      </c>
      <c r="G20" s="129"/>
    </row>
    <row r="21" spans="1:7" s="50" customFormat="1" ht="24.75" customHeight="1" x14ac:dyDescent="0.2">
      <c r="A21" s="145" t="s">
        <v>237</v>
      </c>
      <c r="B21" s="130" t="s">
        <v>36</v>
      </c>
      <c r="C21" s="130" t="s">
        <v>36</v>
      </c>
      <c r="D21" s="130" t="s">
        <v>36</v>
      </c>
      <c r="E21" s="130" t="s">
        <v>36</v>
      </c>
      <c r="F21" s="130" t="s">
        <v>36</v>
      </c>
      <c r="G21" s="129"/>
    </row>
    <row r="22" spans="1:7" s="50" customFormat="1" ht="24.75" customHeight="1" x14ac:dyDescent="0.2">
      <c r="A22" s="145" t="s">
        <v>236</v>
      </c>
      <c r="B22" s="128">
        <f>Binnenschifffahrt_Tonnen!C23/Binnenschifffahrt_Tonnen!B23*100-100</f>
        <v>4.5354385964912325</v>
      </c>
      <c r="C22" s="128">
        <f>Binnenschifffahrt_Tonnen!E23/Binnenschifffahrt_Tonnen!D23*100-100</f>
        <v>14.177284747741865</v>
      </c>
      <c r="D22" s="128">
        <f>Binnenschifffahrt_Tonnen!G23/Binnenschifffahrt_Tonnen!F23*100-100</f>
        <v>13.654399999999995</v>
      </c>
      <c r="E22" s="128">
        <f>Binnenschifffahrt_Tonnen!I23/Binnenschifffahrt_Tonnen!H23*100-100</f>
        <v>-18.193574297188746</v>
      </c>
      <c r="F22" s="128">
        <f>Binnenschifffahrt_Tonnen!K23/Binnenschifffahrt_Tonnen!J23*100-100</f>
        <v>13.547674418604643</v>
      </c>
      <c r="G22" s="129"/>
    </row>
    <row r="23" spans="1:7" s="50" customFormat="1" ht="24.75" customHeight="1" x14ac:dyDescent="0.2">
      <c r="A23" s="145" t="s">
        <v>235</v>
      </c>
      <c r="B23" s="130" t="s">
        <v>36</v>
      </c>
      <c r="C23" s="130" t="s">
        <v>36</v>
      </c>
      <c r="D23" s="130" t="s">
        <v>36</v>
      </c>
      <c r="E23" s="130" t="s">
        <v>36</v>
      </c>
      <c r="F23" s="130" t="s">
        <v>36</v>
      </c>
      <c r="G23" s="129"/>
    </row>
    <row r="24" spans="1:7" s="50" customFormat="1" ht="24.75" customHeight="1" x14ac:dyDescent="0.2">
      <c r="A24" s="145" t="s">
        <v>233</v>
      </c>
      <c r="B24" s="128">
        <f>Binnenschifffahrt_Tonnen!C25/Binnenschifffahrt_Tonnen!B25*100-100</f>
        <v>14.722724296005254</v>
      </c>
      <c r="C24" s="128">
        <f>Binnenschifffahrt_Tonnen!E25/Binnenschifffahrt_Tonnen!D25*100-100</f>
        <v>18.233399485212544</v>
      </c>
      <c r="D24" s="128">
        <f>Binnenschifffahrt_Tonnen!G25/Binnenschifffahrt_Tonnen!F25*100-100</f>
        <v>23.338593481989705</v>
      </c>
      <c r="E24" s="128">
        <f>Binnenschifffahrt_Tonnen!I25/Binnenschifffahrt_Tonnen!H25*100-100</f>
        <v>3.7729079497907918</v>
      </c>
      <c r="F24" s="128">
        <f>Binnenschifffahrt_Tonnen!K25/Binnenschifffahrt_Tonnen!J25*100-100</f>
        <v>-24.045901639344265</v>
      </c>
      <c r="G24" s="129"/>
    </row>
    <row r="25" spans="1:7" s="50" customFormat="1" ht="24.75" customHeight="1" x14ac:dyDescent="0.2">
      <c r="A25" s="145" t="s">
        <v>232</v>
      </c>
      <c r="B25" s="128">
        <f>Binnenschifffahrt_Tonnen!C26/Binnenschifffahrt_Tonnen!B26*100-100</f>
        <v>6.1184568835098503</v>
      </c>
      <c r="C25" s="128">
        <f>Binnenschifffahrt_Tonnen!E26/Binnenschifffahrt_Tonnen!D26*100-100</f>
        <v>0.79533213644522505</v>
      </c>
      <c r="D25" s="128">
        <f>Binnenschifffahrt_Tonnen!G26/Binnenschifffahrt_Tonnen!F26*100-100</f>
        <v>49.172177419354853</v>
      </c>
      <c r="E25" s="128">
        <f>Binnenschifffahrt_Tonnen!I26/Binnenschifffahrt_Tonnen!H26*100-100</f>
        <v>-11.170976616231073</v>
      </c>
      <c r="F25" s="128">
        <f>Binnenschifffahrt_Tonnen!K26/Binnenschifffahrt_Tonnen!J26*100-100</f>
        <v>-22.552709359605913</v>
      </c>
      <c r="G25" s="129"/>
    </row>
    <row r="26" spans="1:7" s="50" customFormat="1" ht="12.2" customHeight="1" x14ac:dyDescent="0.2">
      <c r="A26" s="154"/>
      <c r="B26" s="128"/>
      <c r="C26" s="128"/>
      <c r="D26" s="128"/>
      <c r="E26" s="128"/>
      <c r="F26" s="128"/>
      <c r="G26" s="129"/>
    </row>
    <row r="27" spans="1:7" s="143" customFormat="1" ht="12" x14ac:dyDescent="0.2"/>
    <row r="28" spans="1:7" s="50" customFormat="1" ht="12.2" customHeight="1" x14ac:dyDescent="0.2">
      <c r="A28" s="141"/>
      <c r="B28" s="128"/>
      <c r="C28" s="128"/>
      <c r="D28" s="128"/>
      <c r="E28" s="130"/>
      <c r="F28" s="128"/>
      <c r="G28" s="129"/>
    </row>
    <row r="29" spans="1:7" s="50" customFormat="1" ht="12.2" customHeight="1" x14ac:dyDescent="0.2">
      <c r="A29" s="141"/>
      <c r="B29" s="128"/>
      <c r="C29" s="128"/>
      <c r="D29" s="128"/>
      <c r="E29" s="130"/>
      <c r="F29" s="128"/>
      <c r="G29" s="129"/>
    </row>
    <row r="30" spans="1:7" s="50" customFormat="1" ht="12.2" customHeight="1" x14ac:dyDescent="0.2">
      <c r="A30" s="140"/>
      <c r="B30" s="128"/>
      <c r="C30" s="128"/>
      <c r="D30" s="128"/>
      <c r="E30" s="128"/>
      <c r="F30" s="128"/>
      <c r="G30" s="129"/>
    </row>
    <row r="31" spans="1:7" s="50" customFormat="1" ht="12" x14ac:dyDescent="0.2"/>
    <row r="32" spans="1:7" s="50" customFormat="1" ht="12" x14ac:dyDescent="0.2"/>
    <row r="33" spans="1:1" s="50" customFormat="1" ht="12" x14ac:dyDescent="0.2"/>
    <row r="42" spans="1:1" x14ac:dyDescent="0.2">
      <c r="A42" s="5"/>
    </row>
    <row r="55" spans="3:6" x14ac:dyDescent="0.2">
      <c r="C55" s="41"/>
      <c r="D55" s="41"/>
      <c r="E55" s="41"/>
      <c r="F55" s="41"/>
    </row>
  </sheetData>
  <mergeCells count="5">
    <mergeCell ref="A5:A6"/>
    <mergeCell ref="F5:F6"/>
    <mergeCell ref="B5:B6"/>
    <mergeCell ref="C5:C6"/>
    <mergeCell ref="D5:E5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zoomScale="120" zoomScaleNormal="120" workbookViewId="0"/>
  </sheetViews>
  <sheetFormatPr baseColWidth="10" defaultColWidth="11.42578125" defaultRowHeight="12.75" x14ac:dyDescent="0.2"/>
  <cols>
    <col min="1" max="1" width="25" style="142" customWidth="1"/>
    <col min="2" max="4" width="6.7109375" style="142" customWidth="1"/>
    <col min="5" max="5" width="8.5703125" style="142" customWidth="1"/>
    <col min="6" max="11" width="6.7109375" style="142" customWidth="1"/>
    <col min="12" max="16384" width="11.42578125" style="142"/>
  </cols>
  <sheetData>
    <row r="1" spans="1:11" ht="15" x14ac:dyDescent="0.2">
      <c r="A1" s="126" t="s">
        <v>252</v>
      </c>
    </row>
    <row r="2" spans="1:11" s="151" customFormat="1" ht="15.75" x14ac:dyDescent="0.25">
      <c r="A2" s="125" t="s">
        <v>263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1" s="151" customFormat="1" ht="15" x14ac:dyDescent="0.25">
      <c r="A3" s="123" t="s">
        <v>265</v>
      </c>
      <c r="B3" s="152"/>
      <c r="C3" s="153"/>
      <c r="D3" s="153"/>
      <c r="E3" s="152"/>
      <c r="F3" s="152"/>
      <c r="G3" s="152"/>
      <c r="H3" s="152"/>
      <c r="I3" s="152"/>
      <c r="J3" s="152"/>
      <c r="K3" s="152"/>
    </row>
    <row r="4" spans="1:11" x14ac:dyDescent="0.2">
      <c r="J4" s="150"/>
      <c r="K4" s="150"/>
    </row>
    <row r="5" spans="1:11" ht="12.75" customHeight="1" x14ac:dyDescent="0.2">
      <c r="A5" s="280" t="s">
        <v>249</v>
      </c>
      <c r="B5" s="283" t="s">
        <v>90</v>
      </c>
      <c r="C5" s="280"/>
      <c r="D5" s="283" t="s">
        <v>227</v>
      </c>
      <c r="E5" s="280"/>
      <c r="F5" s="289" t="s">
        <v>248</v>
      </c>
      <c r="G5" s="290"/>
      <c r="H5" s="290"/>
      <c r="I5" s="291"/>
      <c r="J5" s="283" t="s">
        <v>247</v>
      </c>
      <c r="K5" s="284"/>
    </row>
    <row r="6" spans="1:11" ht="12.75" customHeight="1" x14ac:dyDescent="0.2">
      <c r="A6" s="281"/>
      <c r="B6" s="285"/>
      <c r="C6" s="282"/>
      <c r="D6" s="285"/>
      <c r="E6" s="282"/>
      <c r="F6" s="287" t="s">
        <v>224</v>
      </c>
      <c r="G6" s="288"/>
      <c r="H6" s="287" t="s">
        <v>223</v>
      </c>
      <c r="I6" s="288"/>
      <c r="J6" s="285"/>
      <c r="K6" s="286"/>
    </row>
    <row r="7" spans="1:11" x14ac:dyDescent="0.2">
      <c r="A7" s="282"/>
      <c r="B7" s="118">
        <v>2013</v>
      </c>
      <c r="C7" s="118">
        <v>2014</v>
      </c>
      <c r="D7" s="118">
        <v>2013</v>
      </c>
      <c r="E7" s="118">
        <v>2014</v>
      </c>
      <c r="F7" s="118">
        <v>2013</v>
      </c>
      <c r="G7" s="118">
        <v>2014</v>
      </c>
      <c r="H7" s="118">
        <v>2013</v>
      </c>
      <c r="I7" s="118">
        <v>2014</v>
      </c>
      <c r="J7" s="118">
        <v>2013</v>
      </c>
      <c r="K7" s="117">
        <v>2014</v>
      </c>
    </row>
    <row r="8" spans="1:11" ht="33.75" customHeight="1" x14ac:dyDescent="0.2">
      <c r="A8" s="149"/>
      <c r="B8" s="148" t="s">
        <v>258</v>
      </c>
      <c r="C8" s="148"/>
      <c r="D8" s="148"/>
      <c r="E8" s="148"/>
      <c r="F8" s="148"/>
      <c r="G8" s="148"/>
      <c r="H8" s="148"/>
      <c r="I8" s="148"/>
      <c r="J8" s="148"/>
      <c r="K8" s="148"/>
    </row>
    <row r="9" spans="1:11" ht="12.75" customHeight="1" x14ac:dyDescent="0.2">
      <c r="A9" s="157" t="s">
        <v>257</v>
      </c>
      <c r="B9" s="134">
        <v>60070.242500000008</v>
      </c>
      <c r="C9" s="134">
        <v>59093.263785999996</v>
      </c>
      <c r="D9" s="134">
        <v>11030.652451</v>
      </c>
      <c r="E9" s="134">
        <v>11206.079280999998</v>
      </c>
      <c r="F9" s="134">
        <v>12899.778217999998</v>
      </c>
      <c r="G9" s="134">
        <v>13220.736329000001</v>
      </c>
      <c r="H9" s="134">
        <v>23290.921145</v>
      </c>
      <c r="I9" s="134">
        <v>22559.662225</v>
      </c>
      <c r="J9" s="134">
        <v>12848.890686000002</v>
      </c>
      <c r="K9" s="134">
        <v>12106.785951000002</v>
      </c>
    </row>
    <row r="10" spans="1:11" x14ac:dyDescent="0.2">
      <c r="A10" s="145"/>
      <c r="B10" s="134"/>
      <c r="C10" s="134"/>
      <c r="D10" s="134"/>
      <c r="E10" s="134"/>
      <c r="F10" s="134"/>
      <c r="G10" s="134"/>
      <c r="H10" s="134"/>
      <c r="I10" s="134"/>
      <c r="J10" s="134"/>
      <c r="K10" s="134"/>
    </row>
    <row r="11" spans="1:11" x14ac:dyDescent="0.2">
      <c r="A11" s="145" t="s">
        <v>245</v>
      </c>
      <c r="B11" s="134">
        <v>12847.223816</v>
      </c>
      <c r="C11" s="134">
        <f>SUM(C15:C26)</f>
        <v>12155.503183000003</v>
      </c>
      <c r="D11" s="134">
        <v>2614.4089530000001</v>
      </c>
      <c r="E11" s="134">
        <f>SUM(E15:E26)</f>
        <v>2718.5206279999998</v>
      </c>
      <c r="F11" s="134">
        <v>2681.7886910000002</v>
      </c>
      <c r="G11" s="134">
        <f>SUM(G15:G26)</f>
        <v>2461.5427690000001</v>
      </c>
      <c r="H11" s="134">
        <v>4789.9777620000004</v>
      </c>
      <c r="I11" s="134">
        <f>SUM(I15:I26)</f>
        <v>4575.382544000001</v>
      </c>
      <c r="J11" s="134">
        <v>2761.0484100000003</v>
      </c>
      <c r="K11" s="134">
        <f>SUM(K15:K26)</f>
        <v>2400.0572420000012</v>
      </c>
    </row>
    <row r="12" spans="1:11" x14ac:dyDescent="0.2">
      <c r="A12" s="145"/>
      <c r="B12" s="101"/>
      <c r="C12" s="101"/>
      <c r="D12" s="101"/>
      <c r="E12" s="101"/>
      <c r="F12" s="101"/>
      <c r="G12" s="101"/>
      <c r="H12" s="101"/>
      <c r="I12" s="101"/>
      <c r="J12" s="101"/>
      <c r="K12" s="101"/>
    </row>
    <row r="13" spans="1:11" x14ac:dyDescent="0.2">
      <c r="A13" s="145" t="s">
        <v>244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</row>
    <row r="14" spans="1:11" ht="8.4499999999999993" customHeight="1" x14ac:dyDescent="0.2">
      <c r="A14" s="145"/>
      <c r="B14" s="101"/>
      <c r="C14" s="101"/>
      <c r="D14" s="101"/>
      <c r="E14" s="101"/>
      <c r="F14" s="101"/>
      <c r="G14" s="101"/>
      <c r="H14" s="101"/>
      <c r="I14" s="101"/>
      <c r="J14" s="101"/>
      <c r="K14" s="101"/>
    </row>
    <row r="15" spans="1:11" ht="27" customHeight="1" x14ac:dyDescent="0.2">
      <c r="A15" s="145" t="s">
        <v>243</v>
      </c>
      <c r="B15" s="101">
        <v>20.891329000000002</v>
      </c>
      <c r="C15" s="101">
        <v>20.277832</v>
      </c>
      <c r="D15" s="101">
        <v>3.196583</v>
      </c>
      <c r="E15" s="101">
        <v>3.6904210000000002</v>
      </c>
      <c r="F15" s="101">
        <v>0.95368799999999998</v>
      </c>
      <c r="G15" s="101">
        <v>0.81450500000000003</v>
      </c>
      <c r="H15" s="101">
        <v>11.328346</v>
      </c>
      <c r="I15" s="101">
        <v>11.614425000000001</v>
      </c>
      <c r="J15" s="101">
        <v>5.4127109999999998</v>
      </c>
      <c r="K15" s="101">
        <v>4.1584810000000001</v>
      </c>
    </row>
    <row r="16" spans="1:11" ht="27" customHeight="1" x14ac:dyDescent="0.2">
      <c r="A16" s="145" t="s">
        <v>242</v>
      </c>
      <c r="B16" s="101">
        <v>855.20981900000004</v>
      </c>
      <c r="C16" s="101">
        <v>884.11851899999999</v>
      </c>
      <c r="D16" s="101">
        <v>152.38613800000002</v>
      </c>
      <c r="E16" s="101">
        <v>172.56097600000001</v>
      </c>
      <c r="F16" s="101">
        <v>358.09071600000004</v>
      </c>
      <c r="G16" s="101">
        <v>324.01260200000002</v>
      </c>
      <c r="H16" s="101">
        <v>300.71857</v>
      </c>
      <c r="I16" s="101">
        <v>347.705671</v>
      </c>
      <c r="J16" s="101">
        <v>44.014395999999998</v>
      </c>
      <c r="K16" s="101">
        <v>39.839269999999999</v>
      </c>
    </row>
    <row r="17" spans="1:11" ht="27" customHeight="1" x14ac:dyDescent="0.2">
      <c r="A17" s="145" t="s">
        <v>241</v>
      </c>
      <c r="B17" s="101">
        <v>9696.5642740000003</v>
      </c>
      <c r="C17" s="101">
        <v>8923.2676680000004</v>
      </c>
      <c r="D17" s="101">
        <v>2049.3401260000001</v>
      </c>
      <c r="E17" s="101">
        <v>2083.9005010000001</v>
      </c>
      <c r="F17" s="101">
        <v>1602.6869450000002</v>
      </c>
      <c r="G17" s="101">
        <v>1332.7204569999999</v>
      </c>
      <c r="H17" s="101">
        <v>3673.3496789999999</v>
      </c>
      <c r="I17" s="101">
        <v>3465.3976710000002</v>
      </c>
      <c r="J17" s="101">
        <v>2371.1875240000004</v>
      </c>
      <c r="K17" s="101">
        <v>2041.2490399999999</v>
      </c>
    </row>
    <row r="18" spans="1:11" ht="27" customHeight="1" x14ac:dyDescent="0.2">
      <c r="A18" s="135" t="s">
        <v>240</v>
      </c>
      <c r="B18" s="101">
        <v>211.25463500000001</v>
      </c>
      <c r="C18" s="101">
        <v>221.579342</v>
      </c>
      <c r="D18" s="101">
        <v>37.317354000000002</v>
      </c>
      <c r="E18" s="101">
        <v>37.190713000000002</v>
      </c>
      <c r="F18" s="101">
        <v>106.55373900000001</v>
      </c>
      <c r="G18" s="101">
        <v>79.392651999999998</v>
      </c>
      <c r="H18" s="101">
        <v>46.84055</v>
      </c>
      <c r="I18" s="101">
        <v>60.219158</v>
      </c>
      <c r="J18" s="101">
        <v>20.542991000000001</v>
      </c>
      <c r="K18" s="101">
        <v>44.776819000000003</v>
      </c>
    </row>
    <row r="19" spans="1:11" ht="27" customHeight="1" x14ac:dyDescent="0.2">
      <c r="A19" s="145" t="s">
        <v>84</v>
      </c>
      <c r="B19" s="101">
        <v>392.99468899999999</v>
      </c>
      <c r="C19" s="101">
        <v>377.006845</v>
      </c>
      <c r="D19" s="101">
        <v>77.383107999999993</v>
      </c>
      <c r="E19" s="101">
        <v>80.662977999999995</v>
      </c>
      <c r="F19" s="101">
        <v>38.890385999999999</v>
      </c>
      <c r="G19" s="101">
        <v>37.253718999999997</v>
      </c>
      <c r="H19" s="101">
        <v>194.46007600000002</v>
      </c>
      <c r="I19" s="101">
        <v>178.19533000000001</v>
      </c>
      <c r="J19" s="101">
        <v>82.261119999999991</v>
      </c>
      <c r="K19" s="101">
        <v>80.894818000000001</v>
      </c>
    </row>
    <row r="20" spans="1:11" ht="27" customHeight="1" x14ac:dyDescent="0.2">
      <c r="A20" s="145" t="s">
        <v>239</v>
      </c>
      <c r="B20" s="101">
        <v>22.910246999999998</v>
      </c>
      <c r="C20" s="101">
        <v>1.272759</v>
      </c>
      <c r="D20" s="101">
        <v>4.8480060000000007</v>
      </c>
      <c r="E20" s="101">
        <v>0.303039</v>
      </c>
      <c r="F20" s="101">
        <v>1.433092</v>
      </c>
      <c r="G20" s="101">
        <v>7.2506000000000001E-2</v>
      </c>
      <c r="H20" s="101">
        <v>12.659879</v>
      </c>
      <c r="I20" s="101">
        <v>0.54977900000000002</v>
      </c>
      <c r="J20" s="101">
        <v>3.9692699999999999</v>
      </c>
      <c r="K20" s="101">
        <v>0.34743499999999999</v>
      </c>
    </row>
    <row r="21" spans="1:11" ht="27" customHeight="1" x14ac:dyDescent="0.2">
      <c r="A21" s="145" t="s">
        <v>238</v>
      </c>
      <c r="B21" s="101">
        <v>14.409678</v>
      </c>
      <c r="C21" s="101">
        <v>19.584095000000001</v>
      </c>
      <c r="D21" s="101">
        <v>2.2451460000000001</v>
      </c>
      <c r="E21" s="101">
        <v>3.8161890000000001</v>
      </c>
      <c r="F21" s="101">
        <v>1.353761</v>
      </c>
      <c r="G21" s="101">
        <v>3.9545430000000001</v>
      </c>
      <c r="H21" s="101">
        <v>7.3407679999999997</v>
      </c>
      <c r="I21" s="101">
        <v>8.6388289999999994</v>
      </c>
      <c r="J21" s="101">
        <v>3.4700039999999999</v>
      </c>
      <c r="K21" s="101">
        <v>3.174534</v>
      </c>
    </row>
    <row r="22" spans="1:11" ht="27" customHeight="1" x14ac:dyDescent="0.2">
      <c r="A22" s="145" t="s">
        <v>237</v>
      </c>
      <c r="B22" s="156" t="s">
        <v>15</v>
      </c>
      <c r="C22" s="156" t="s">
        <v>15</v>
      </c>
      <c r="D22" s="156" t="s">
        <v>15</v>
      </c>
      <c r="E22" s="156" t="s">
        <v>15</v>
      </c>
      <c r="F22" s="156" t="s">
        <v>15</v>
      </c>
      <c r="G22" s="156" t="s">
        <v>15</v>
      </c>
      <c r="H22" s="156" t="s">
        <v>15</v>
      </c>
      <c r="I22" s="156" t="s">
        <v>15</v>
      </c>
      <c r="J22" s="156" t="s">
        <v>15</v>
      </c>
      <c r="K22" s="156" t="s">
        <v>15</v>
      </c>
    </row>
    <row r="23" spans="1:11" ht="27" customHeight="1" x14ac:dyDescent="0.2">
      <c r="A23" s="145" t="s">
        <v>236</v>
      </c>
      <c r="B23" s="101">
        <v>229.08300399999999</v>
      </c>
      <c r="C23" s="101">
        <v>229.057998</v>
      </c>
      <c r="D23" s="101">
        <v>25.673887999999998</v>
      </c>
      <c r="E23" s="101">
        <v>27.747121</v>
      </c>
      <c r="F23" s="101">
        <v>90.628907000000012</v>
      </c>
      <c r="G23" s="101">
        <v>93.380685</v>
      </c>
      <c r="H23" s="101">
        <v>63.644345999999999</v>
      </c>
      <c r="I23" s="101">
        <v>51.915368999999998</v>
      </c>
      <c r="J23" s="101">
        <v>49.135862000000003</v>
      </c>
      <c r="K23" s="101">
        <v>56.014822000000002</v>
      </c>
    </row>
    <row r="24" spans="1:11" ht="27" customHeight="1" x14ac:dyDescent="0.2">
      <c r="A24" s="145" t="s">
        <v>235</v>
      </c>
      <c r="B24" s="156">
        <v>0.34263499999999997</v>
      </c>
      <c r="C24" s="156">
        <v>0.336036</v>
      </c>
      <c r="D24" s="156">
        <v>0.117343</v>
      </c>
      <c r="E24" s="156">
        <v>0.108816</v>
      </c>
      <c r="F24" s="156">
        <v>7.1540000000000006E-2</v>
      </c>
      <c r="G24" s="156">
        <v>7.2506000000000001E-2</v>
      </c>
      <c r="H24" s="156">
        <v>5.4414000000000004E-2</v>
      </c>
      <c r="I24" s="156">
        <v>5.5657999999999999E-2</v>
      </c>
      <c r="J24" s="156">
        <v>9.9338999999999997E-2</v>
      </c>
      <c r="K24" s="156">
        <v>9.9056000000000005E-2</v>
      </c>
    </row>
    <row r="25" spans="1:11" ht="27" customHeight="1" x14ac:dyDescent="0.2">
      <c r="A25" s="145" t="s">
        <v>233</v>
      </c>
      <c r="B25" s="101">
        <v>789.56305099999997</v>
      </c>
      <c r="C25" s="101">
        <v>891.16898600000002</v>
      </c>
      <c r="D25" s="101">
        <v>153.265703</v>
      </c>
      <c r="E25" s="101">
        <v>200.75289100000001</v>
      </c>
      <c r="F25" s="101">
        <v>359.83441800000003</v>
      </c>
      <c r="G25" s="101">
        <v>419.46695699999998</v>
      </c>
      <c r="H25" s="101">
        <v>230.641851</v>
      </c>
      <c r="I25" s="101">
        <v>239.64625699999999</v>
      </c>
      <c r="J25" s="101">
        <v>45.821078999999997</v>
      </c>
      <c r="K25" s="101">
        <v>31.302879999999998</v>
      </c>
    </row>
    <row r="26" spans="1:11" ht="27" customHeight="1" x14ac:dyDescent="0.2">
      <c r="A26" s="145" t="s">
        <v>232</v>
      </c>
      <c r="B26" s="101">
        <v>614.00045399999999</v>
      </c>
      <c r="C26" s="101">
        <v>587.83310300000005</v>
      </c>
      <c r="D26" s="101">
        <v>108.63555700000001</v>
      </c>
      <c r="E26" s="101">
        <v>107.78698300000001</v>
      </c>
      <c r="F26" s="101">
        <v>121.2915</v>
      </c>
      <c r="G26" s="101">
        <v>170.40163699999999</v>
      </c>
      <c r="H26" s="101">
        <v>248.93928099999999</v>
      </c>
      <c r="I26" s="101">
        <v>211.44439700000001</v>
      </c>
      <c r="J26" s="101">
        <v>135.13411499999998</v>
      </c>
      <c r="K26" s="101">
        <v>98.200086999999996</v>
      </c>
    </row>
    <row r="27" spans="1:11" x14ac:dyDescent="0.2">
      <c r="A27" s="155"/>
      <c r="B27" s="134"/>
      <c r="C27" s="134"/>
      <c r="D27" s="134"/>
      <c r="E27" s="134"/>
      <c r="F27" s="134"/>
      <c r="G27" s="134"/>
      <c r="H27" s="134"/>
      <c r="I27" s="134"/>
      <c r="J27" s="134"/>
      <c r="K27" s="134"/>
    </row>
    <row r="28" spans="1:11" x14ac:dyDescent="0.2">
      <c r="A28" s="143"/>
    </row>
    <row r="41" spans="1:1" x14ac:dyDescent="0.2">
      <c r="A41" s="50"/>
    </row>
  </sheetData>
  <mergeCells count="7">
    <mergeCell ref="A5:A7"/>
    <mergeCell ref="J5:K6"/>
    <mergeCell ref="B5:C6"/>
    <mergeCell ref="D5:E6"/>
    <mergeCell ref="F6:G6"/>
    <mergeCell ref="H6:I6"/>
    <mergeCell ref="F5:I5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zoomScale="120" zoomScaleNormal="120" workbookViewId="0"/>
  </sheetViews>
  <sheetFormatPr baseColWidth="10" defaultColWidth="11.42578125" defaultRowHeight="12.75" x14ac:dyDescent="0.2"/>
  <cols>
    <col min="1" max="1" width="25" style="110" customWidth="1"/>
    <col min="2" max="6" width="12.7109375" style="110" customWidth="1"/>
    <col min="7" max="16384" width="11.42578125" style="110"/>
  </cols>
  <sheetData>
    <row r="1" spans="1:7" ht="15" x14ac:dyDescent="0.2">
      <c r="A1" s="126" t="s">
        <v>252</v>
      </c>
    </row>
    <row r="2" spans="1:7" s="123" customFormat="1" ht="15.75" x14ac:dyDescent="0.25">
      <c r="A2" s="125" t="s">
        <v>263</v>
      </c>
      <c r="B2" s="160"/>
      <c r="C2" s="160"/>
      <c r="D2" s="160"/>
      <c r="E2" s="160"/>
      <c r="F2" s="160"/>
    </row>
    <row r="3" spans="1:7" s="123" customFormat="1" ht="15" x14ac:dyDescent="0.25">
      <c r="A3" s="123" t="s">
        <v>266</v>
      </c>
      <c r="B3" s="122"/>
      <c r="C3" s="122"/>
      <c r="D3" s="122"/>
      <c r="E3" s="122"/>
      <c r="F3" s="122"/>
    </row>
    <row r="5" spans="1:7" s="50" customFormat="1" ht="12.75" customHeight="1" x14ac:dyDescent="0.2">
      <c r="A5" s="268" t="s">
        <v>249</v>
      </c>
      <c r="B5" s="271" t="s">
        <v>90</v>
      </c>
      <c r="C5" s="271" t="s">
        <v>227</v>
      </c>
      <c r="D5" s="275" t="s">
        <v>248</v>
      </c>
      <c r="E5" s="276"/>
      <c r="F5" s="271" t="s">
        <v>247</v>
      </c>
    </row>
    <row r="6" spans="1:7" s="50" customFormat="1" ht="12.2" customHeight="1" x14ac:dyDescent="0.2">
      <c r="A6" s="269"/>
      <c r="B6" s="273"/>
      <c r="C6" s="273"/>
      <c r="D6" s="119" t="s">
        <v>255</v>
      </c>
      <c r="E6" s="119" t="s">
        <v>254</v>
      </c>
      <c r="F6" s="273"/>
    </row>
    <row r="7" spans="1:7" s="50" customFormat="1" ht="24.95" customHeight="1" x14ac:dyDescent="0.2">
      <c r="A7" s="132"/>
      <c r="B7" s="131" t="s">
        <v>221</v>
      </c>
      <c r="C7" s="131"/>
      <c r="D7" s="131"/>
      <c r="E7" s="131"/>
      <c r="F7" s="131"/>
    </row>
    <row r="8" spans="1:7" s="50" customFormat="1" ht="12.75" customHeight="1" x14ac:dyDescent="0.2">
      <c r="A8" s="157" t="s">
        <v>257</v>
      </c>
      <c r="B8" s="128">
        <f>Binnenschiffahrt_tkm!C9/Binnenschiffahrt_tkm!B9*100-100</f>
        <v>-1.6263938238638076</v>
      </c>
      <c r="C8" s="128">
        <f>Binnenschiffahrt_tkm!E9/Binnenschiffahrt_tkm!D9*100-100</f>
        <v>1.5903576944271691</v>
      </c>
      <c r="D8" s="128">
        <f>Binnenschiffahrt_tkm!G9/Binnenschiffahrt_tkm!F9*100-100</f>
        <v>2.4880901483418398</v>
      </c>
      <c r="E8" s="128">
        <f>Binnenschiffahrt_tkm!I9/Binnenschiffahrt_tkm!H9*100-100</f>
        <v>-3.1396736756243939</v>
      </c>
      <c r="F8" s="128">
        <f>Binnenschiffahrt_tkm!K9/Binnenschiffahrt_tkm!J9*100-100</f>
        <v>-5.7756327229757716</v>
      </c>
    </row>
    <row r="9" spans="1:7" s="50" customFormat="1" ht="12" x14ac:dyDescent="0.2">
      <c r="A9" s="145"/>
      <c r="B9" s="128"/>
      <c r="C9" s="128"/>
      <c r="D9" s="128"/>
      <c r="E9" s="128"/>
      <c r="F9" s="128"/>
    </row>
    <row r="10" spans="1:7" s="50" customFormat="1" ht="12" x14ac:dyDescent="0.2">
      <c r="A10" s="145" t="s">
        <v>245</v>
      </c>
      <c r="B10" s="128">
        <f>Binnenschiffahrt_tkm!C11/Binnenschiffahrt_tkm!B11*100-100</f>
        <v>-5.3842031781101554</v>
      </c>
      <c r="C10" s="128">
        <f>Binnenschiffahrt_tkm!E11/Binnenschiffahrt_tkm!D11*100-100</f>
        <v>3.982226073718607</v>
      </c>
      <c r="D10" s="128">
        <f>Binnenschiffahrt_tkm!G11/Binnenschiffahrt_tkm!F11*100-100</f>
        <v>-8.212650114423198</v>
      </c>
      <c r="E10" s="128">
        <f>Binnenschiffahrt_tkm!I11/Binnenschiffahrt_tkm!H11*100-100</f>
        <v>-4.480087980834341</v>
      </c>
      <c r="F10" s="128">
        <f>Binnenschiffahrt_tkm!K11/Binnenschiffahrt_tkm!J11*100-100</f>
        <v>-13.074423711390097</v>
      </c>
    </row>
    <row r="11" spans="1:7" s="50" customFormat="1" ht="12" x14ac:dyDescent="0.2">
      <c r="A11" s="145"/>
      <c r="B11" s="128"/>
      <c r="C11" s="128"/>
      <c r="D11" s="128"/>
      <c r="E11" s="128"/>
      <c r="F11" s="128"/>
    </row>
    <row r="12" spans="1:7" s="50" customFormat="1" ht="12" x14ac:dyDescent="0.2">
      <c r="A12" s="145" t="s">
        <v>244</v>
      </c>
      <c r="B12" s="128"/>
      <c r="C12" s="128"/>
      <c r="D12" s="128"/>
      <c r="E12" s="128"/>
      <c r="F12" s="128"/>
    </row>
    <row r="13" spans="1:7" s="50" customFormat="1" ht="12" x14ac:dyDescent="0.2">
      <c r="A13" s="145"/>
      <c r="B13" s="128"/>
      <c r="C13" s="128"/>
      <c r="D13" s="128"/>
      <c r="E13" s="128"/>
      <c r="F13" s="128"/>
    </row>
    <row r="14" spans="1:7" s="50" customFormat="1" ht="24.75" customHeight="1" x14ac:dyDescent="0.2">
      <c r="A14" s="145" t="s">
        <v>243</v>
      </c>
      <c r="B14" s="128">
        <f>Binnenschiffahrt_tkm!C15/Binnenschiffahrt_tkm!B15*100-100</f>
        <v>-2.9366106866633714</v>
      </c>
      <c r="C14" s="128">
        <f>Binnenschiffahrt_tkm!E15/Binnenschiffahrt_tkm!D15*100-100</f>
        <v>15.448934064906197</v>
      </c>
      <c r="D14" s="130" t="s">
        <v>36</v>
      </c>
      <c r="E14" s="128">
        <f>Binnenschiffahrt_tkm!I15/Binnenschiffahrt_tkm!H15*100-100</f>
        <v>2.5253377677553459</v>
      </c>
      <c r="F14" s="128">
        <f>Binnenschiffahrt_tkm!K15/Binnenschiffahrt_tkm!J15*100-100</f>
        <v>-23.171937315700021</v>
      </c>
    </row>
    <row r="15" spans="1:7" s="50" customFormat="1" ht="24.75" customHeight="1" x14ac:dyDescent="0.2">
      <c r="A15" s="145" t="s">
        <v>242</v>
      </c>
      <c r="B15" s="128">
        <f>Binnenschiffahrt_tkm!C16/Binnenschiffahrt_tkm!B16*100-100</f>
        <v>3.3803049681776258</v>
      </c>
      <c r="C15" s="128">
        <f>Binnenschiffahrt_tkm!E16/Binnenschiffahrt_tkm!D16*100-100</f>
        <v>13.23928689629237</v>
      </c>
      <c r="D15" s="128">
        <f>Binnenschiffahrt_tkm!G16/Binnenschiffahrt_tkm!F16*100-100</f>
        <v>-9.5166147786976012</v>
      </c>
      <c r="E15" s="128">
        <f>Binnenschiffahrt_tkm!I16/Binnenschiffahrt_tkm!H16*100-100</f>
        <v>15.624941619002783</v>
      </c>
      <c r="F15" s="128">
        <f>Binnenschiffahrt_tkm!K16/Binnenschiffahrt_tkm!J16*100-100</f>
        <v>-9.4858191397196379</v>
      </c>
      <c r="G15" s="129"/>
    </row>
    <row r="16" spans="1:7" s="50" customFormat="1" ht="24.75" customHeight="1" x14ac:dyDescent="0.2">
      <c r="A16" s="145" t="s">
        <v>241</v>
      </c>
      <c r="B16" s="128">
        <f>Binnenschiffahrt_tkm!C17/Binnenschiffahrt_tkm!B17*100-100</f>
        <v>-7.9749546761989478</v>
      </c>
      <c r="C16" s="128">
        <f>Binnenschiffahrt_tkm!E17/Binnenschiffahrt_tkm!D17*100-100</f>
        <v>1.6864147908652143</v>
      </c>
      <c r="D16" s="128">
        <f>Binnenschiffahrt_tkm!G17/Binnenschiffahrt_tkm!F17*100-100</f>
        <v>-16.844617649268997</v>
      </c>
      <c r="E16" s="128">
        <f>Binnenschiffahrt_tkm!I17/Binnenschiffahrt_tkm!H17*100-100</f>
        <v>-5.6611002537773913</v>
      </c>
      <c r="F16" s="128">
        <f>Binnenschiffahrt_tkm!K17/Binnenschiffahrt_tkm!J17*100-100</f>
        <v>-13.914482960985779</v>
      </c>
      <c r="G16" s="129"/>
    </row>
    <row r="17" spans="1:7" s="50" customFormat="1" ht="24.75" customHeight="1" x14ac:dyDescent="0.2">
      <c r="A17" s="135" t="s">
        <v>240</v>
      </c>
      <c r="B17" s="128">
        <f>Binnenschiffahrt_tkm!C18/Binnenschiffahrt_tkm!B18*100-100</f>
        <v>4.8873280342464227</v>
      </c>
      <c r="C17" s="128">
        <f>Binnenschiffahrt_tkm!E18/Binnenschiffahrt_tkm!D18*100-100</f>
        <v>-0.33936221737478434</v>
      </c>
      <c r="D17" s="128">
        <f>Binnenschiffahrt_tkm!G18/Binnenschiffahrt_tkm!F18*100-100</f>
        <v>-25.490505781312862</v>
      </c>
      <c r="E17" s="128">
        <f>Binnenschiffahrt_tkm!I18/Binnenschiffahrt_tkm!H18*100-100</f>
        <v>28.562021581727805</v>
      </c>
      <c r="F17" s="128">
        <f>Binnenschiffahrt_tkm!K18/Binnenschiffahrt_tkm!J18*100-100</f>
        <v>117.96640518413315</v>
      </c>
      <c r="G17" s="129"/>
    </row>
    <row r="18" spans="1:7" s="50" customFormat="1" ht="24.75" customHeight="1" x14ac:dyDescent="0.2">
      <c r="A18" s="145" t="s">
        <v>84</v>
      </c>
      <c r="B18" s="128">
        <f>Binnenschiffahrt_tkm!C19/Binnenschiffahrt_tkm!B19*100-100</f>
        <v>-4.0682086673186575</v>
      </c>
      <c r="C18" s="128">
        <f>Binnenschiffahrt_tkm!E19/Binnenschiffahrt_tkm!D19*100-100</f>
        <v>4.2384831583657956</v>
      </c>
      <c r="D18" s="128">
        <f>Binnenschiffahrt_tkm!G19/Binnenschiffahrt_tkm!F19*100-100</f>
        <v>-4.2084102739427749</v>
      </c>
      <c r="E18" s="128">
        <f>Binnenschiffahrt_tkm!I19/Binnenschiffahrt_tkm!H19*100-100</f>
        <v>-8.3640541208057471</v>
      </c>
      <c r="F18" s="128">
        <f>Binnenschiffahrt_tkm!K19/Binnenschiffahrt_tkm!J19*100-100</f>
        <v>-1.6609328927201403</v>
      </c>
      <c r="G18" s="129"/>
    </row>
    <row r="19" spans="1:7" s="50" customFormat="1" ht="24.75" customHeight="1" x14ac:dyDescent="0.2">
      <c r="A19" s="145" t="s">
        <v>239</v>
      </c>
      <c r="B19" s="130" t="s">
        <v>36</v>
      </c>
      <c r="C19" s="130" t="s">
        <v>36</v>
      </c>
      <c r="D19" s="130" t="s">
        <v>36</v>
      </c>
      <c r="E19" s="130" t="s">
        <v>36</v>
      </c>
      <c r="F19" s="130" t="s">
        <v>36</v>
      </c>
      <c r="G19" s="129"/>
    </row>
    <row r="20" spans="1:7" s="50" customFormat="1" ht="24.75" customHeight="1" x14ac:dyDescent="0.2">
      <c r="A20" s="145" t="s">
        <v>238</v>
      </c>
      <c r="B20" s="130" t="s">
        <v>36</v>
      </c>
      <c r="C20" s="130" t="s">
        <v>36</v>
      </c>
      <c r="D20" s="130" t="s">
        <v>36</v>
      </c>
      <c r="E20" s="130" t="s">
        <v>36</v>
      </c>
      <c r="F20" s="130" t="s">
        <v>36</v>
      </c>
      <c r="G20" s="129"/>
    </row>
    <row r="21" spans="1:7" s="50" customFormat="1" ht="24.75" customHeight="1" x14ac:dyDescent="0.2">
      <c r="A21" s="145" t="s">
        <v>237</v>
      </c>
      <c r="B21" s="130" t="s">
        <v>36</v>
      </c>
      <c r="C21" s="130" t="s">
        <v>36</v>
      </c>
      <c r="D21" s="130" t="s">
        <v>36</v>
      </c>
      <c r="E21" s="130" t="s">
        <v>36</v>
      </c>
      <c r="F21" s="130" t="s">
        <v>36</v>
      </c>
      <c r="G21" s="129"/>
    </row>
    <row r="22" spans="1:7" s="50" customFormat="1" ht="24.75" customHeight="1" x14ac:dyDescent="0.2">
      <c r="A22" s="145" t="s">
        <v>236</v>
      </c>
      <c r="B22" s="128">
        <f>Binnenschiffahrt_tkm!C23/Binnenschiffahrt_tkm!B23*100-100</f>
        <v>-1.0915694121067077E-2</v>
      </c>
      <c r="C22" s="128">
        <f>Binnenschiffahrt_tkm!E23/Binnenschiffahrt_tkm!D23*100-100</f>
        <v>8.0752591894145667</v>
      </c>
      <c r="D22" s="128">
        <f>Binnenschiffahrt_tkm!G23/Binnenschiffahrt_tkm!F23*100-100</f>
        <v>3.0363137889327021</v>
      </c>
      <c r="E22" s="128">
        <f>Binnenschiffahrt_tkm!I23/Binnenschiffahrt_tkm!H23*100-100</f>
        <v>-18.428937898112736</v>
      </c>
      <c r="F22" s="128">
        <f>Binnenschiffahrt_tkm!K23/Binnenschiffahrt_tkm!J23*100-100</f>
        <v>13.999876505677264</v>
      </c>
      <c r="G22" s="129"/>
    </row>
    <row r="23" spans="1:7" s="50" customFormat="1" ht="24.75" customHeight="1" x14ac:dyDescent="0.2">
      <c r="A23" s="145" t="s">
        <v>235</v>
      </c>
      <c r="B23" s="130" t="s">
        <v>36</v>
      </c>
      <c r="C23" s="130" t="s">
        <v>36</v>
      </c>
      <c r="D23" s="130" t="s">
        <v>36</v>
      </c>
      <c r="E23" s="130" t="s">
        <v>36</v>
      </c>
      <c r="F23" s="130" t="s">
        <v>36</v>
      </c>
      <c r="G23" s="129"/>
    </row>
    <row r="24" spans="1:7" s="50" customFormat="1" ht="24.75" customHeight="1" x14ac:dyDescent="0.2">
      <c r="A24" s="145" t="s">
        <v>233</v>
      </c>
      <c r="B24" s="128">
        <f>Binnenschiffahrt_tkm!C25/Binnenschiffahrt_tkm!B25*100-100</f>
        <v>12.868628397860533</v>
      </c>
      <c r="C24" s="128">
        <f>Binnenschiffahrt_tkm!E25/Binnenschiffahrt_tkm!D25*100-100</f>
        <v>30.983571060252132</v>
      </c>
      <c r="D24" s="128">
        <f>Binnenschiffahrt_tkm!G25/Binnenschiffahrt_tkm!F25*100-100</f>
        <v>16.572216557672363</v>
      </c>
      <c r="E24" s="128">
        <f>Binnenschiffahrt_tkm!I25/Binnenschiffahrt_tkm!H25*100-100</f>
        <v>3.9040642281352547</v>
      </c>
      <c r="F24" s="128">
        <f>Binnenschiffahrt_tkm!K25/Binnenschiffahrt_tkm!J25*100-100</f>
        <v>-31.68454195502467</v>
      </c>
      <c r="G24" s="129"/>
    </row>
    <row r="25" spans="1:7" s="50" customFormat="1" ht="24.75" customHeight="1" x14ac:dyDescent="0.2">
      <c r="A25" s="145" t="s">
        <v>232</v>
      </c>
      <c r="B25" s="128">
        <f>Binnenschiffahrt_tkm!C26/Binnenschiffahrt_tkm!B26*100-100</f>
        <v>-4.2617803992698526</v>
      </c>
      <c r="C25" s="128">
        <f>Binnenschiffahrt_tkm!E26/Binnenschiffahrt_tkm!D26*100-100</f>
        <v>-0.78111994215669256</v>
      </c>
      <c r="D25" s="128">
        <f>Binnenschiffahrt_tkm!G26/Binnenschiffahrt_tkm!F26*100-100</f>
        <v>40.489347563514343</v>
      </c>
      <c r="E25" s="128">
        <f>Binnenschiffahrt_tkm!I26/Binnenschiffahrt_tkm!H26*100-100</f>
        <v>-15.061859200918946</v>
      </c>
      <c r="F25" s="128">
        <f>Binnenschiffahrt_tkm!K26/Binnenschiffahrt_tkm!J26*100-100</f>
        <v>-27.331387044640792</v>
      </c>
      <c r="G25" s="129"/>
    </row>
    <row r="26" spans="1:7" s="50" customFormat="1" ht="12.2" customHeight="1" x14ac:dyDescent="0.2">
      <c r="A26" s="154"/>
      <c r="B26" s="128"/>
      <c r="C26" s="128"/>
      <c r="D26" s="128"/>
      <c r="E26" s="128"/>
      <c r="F26" s="128"/>
      <c r="G26" s="129"/>
    </row>
    <row r="27" spans="1:7" s="50" customFormat="1" ht="12.2" customHeight="1" x14ac:dyDescent="0.2">
      <c r="A27" s="143"/>
      <c r="B27" s="130"/>
      <c r="C27" s="130"/>
      <c r="D27" s="130"/>
      <c r="E27" s="130"/>
      <c r="F27" s="130"/>
      <c r="G27" s="129"/>
    </row>
    <row r="28" spans="1:7" s="50" customFormat="1" ht="12.2" customHeight="1" x14ac:dyDescent="0.2">
      <c r="A28" s="141"/>
      <c r="B28" s="128"/>
      <c r="C28" s="128"/>
      <c r="D28" s="128"/>
      <c r="E28" s="130"/>
      <c r="F28" s="128"/>
      <c r="G28" s="129"/>
    </row>
    <row r="29" spans="1:7" s="50" customFormat="1" ht="12.2" customHeight="1" x14ac:dyDescent="0.2">
      <c r="A29" s="141"/>
      <c r="B29" s="128"/>
      <c r="C29" s="128"/>
      <c r="D29" s="128"/>
      <c r="E29" s="130"/>
      <c r="F29" s="128"/>
      <c r="G29" s="129"/>
    </row>
    <row r="30" spans="1:7" s="50" customFormat="1" ht="12.2" customHeight="1" x14ac:dyDescent="0.2">
      <c r="A30" s="140"/>
      <c r="B30" s="128"/>
      <c r="C30" s="128"/>
      <c r="D30" s="128"/>
      <c r="E30" s="128"/>
      <c r="F30" s="128"/>
      <c r="G30" s="129"/>
    </row>
    <row r="31" spans="1:7" s="50" customFormat="1" ht="12" x14ac:dyDescent="0.2">
      <c r="A31" s="159"/>
    </row>
    <row r="32" spans="1:7" s="50" customFormat="1" ht="12" x14ac:dyDescent="0.2"/>
    <row r="33" spans="1:1" s="50" customFormat="1" ht="12" x14ac:dyDescent="0.2"/>
    <row r="42" spans="1:1" x14ac:dyDescent="0.2">
      <c r="A42" s="29"/>
    </row>
    <row r="55" spans="4:5" x14ac:dyDescent="0.2">
      <c r="D55" s="158"/>
      <c r="E55" s="158"/>
    </row>
  </sheetData>
  <mergeCells count="5">
    <mergeCell ref="A5:A6"/>
    <mergeCell ref="F5:F6"/>
    <mergeCell ref="B5:B6"/>
    <mergeCell ref="C5:C6"/>
    <mergeCell ref="D5:E5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zoomScale="120" zoomScaleNormal="120" workbookViewId="0"/>
  </sheetViews>
  <sheetFormatPr baseColWidth="10" defaultColWidth="11.42578125" defaultRowHeight="12.75" x14ac:dyDescent="0.2"/>
  <cols>
    <col min="1" max="1" width="23.5703125" style="161" customWidth="1"/>
    <col min="2" max="9" width="8.140625" style="161" customWidth="1"/>
    <col min="10" max="16384" width="11.42578125" style="161"/>
  </cols>
  <sheetData>
    <row r="1" spans="1:9" ht="15" x14ac:dyDescent="0.2">
      <c r="A1" s="126" t="s">
        <v>252</v>
      </c>
    </row>
    <row r="2" spans="1:9" s="169" customFormat="1" ht="15.75" x14ac:dyDescent="0.25">
      <c r="A2" s="125" t="s">
        <v>268</v>
      </c>
      <c r="B2" s="124"/>
      <c r="C2" s="124"/>
      <c r="D2" s="124"/>
      <c r="E2" s="124"/>
      <c r="F2" s="124"/>
      <c r="G2" s="124"/>
      <c r="H2" s="124"/>
      <c r="I2" s="124"/>
    </row>
    <row r="3" spans="1:9" s="169" customFormat="1" ht="15" x14ac:dyDescent="0.25">
      <c r="A3" s="123" t="s">
        <v>267</v>
      </c>
      <c r="B3" s="170"/>
      <c r="C3" s="171"/>
      <c r="D3" s="171"/>
      <c r="E3" s="170"/>
      <c r="F3" s="170"/>
      <c r="G3" s="170"/>
      <c r="H3" s="170"/>
      <c r="I3" s="170"/>
    </row>
    <row r="4" spans="1:9" x14ac:dyDescent="0.2">
      <c r="F4" s="168"/>
      <c r="G4" s="168"/>
      <c r="H4" s="168"/>
      <c r="I4" s="168"/>
    </row>
    <row r="5" spans="1:9" s="162" customFormat="1" ht="12.75" customHeight="1" x14ac:dyDescent="0.2">
      <c r="A5" s="280" t="s">
        <v>249</v>
      </c>
      <c r="B5" s="283" t="s">
        <v>90</v>
      </c>
      <c r="C5" s="280"/>
      <c r="D5" s="283" t="s">
        <v>227</v>
      </c>
      <c r="E5" s="280"/>
      <c r="F5" s="289" t="s">
        <v>248</v>
      </c>
      <c r="G5" s="290"/>
      <c r="H5" s="290"/>
      <c r="I5" s="290"/>
    </row>
    <row r="6" spans="1:9" s="162" customFormat="1" ht="12" x14ac:dyDescent="0.2">
      <c r="A6" s="281"/>
      <c r="B6" s="285"/>
      <c r="C6" s="282"/>
      <c r="D6" s="285"/>
      <c r="E6" s="282"/>
      <c r="F6" s="287" t="s">
        <v>224</v>
      </c>
      <c r="G6" s="288"/>
      <c r="H6" s="287" t="s">
        <v>223</v>
      </c>
      <c r="I6" s="292"/>
    </row>
    <row r="7" spans="1:9" s="162" customFormat="1" ht="12" x14ac:dyDescent="0.2">
      <c r="A7" s="282"/>
      <c r="B7" s="118">
        <v>2013</v>
      </c>
      <c r="C7" s="118">
        <v>2014</v>
      </c>
      <c r="D7" s="118">
        <v>2013</v>
      </c>
      <c r="E7" s="118">
        <v>2014</v>
      </c>
      <c r="F7" s="118">
        <v>2013</v>
      </c>
      <c r="G7" s="118">
        <v>2014</v>
      </c>
      <c r="H7" s="118">
        <v>2013</v>
      </c>
      <c r="I7" s="118">
        <v>2014</v>
      </c>
    </row>
    <row r="8" spans="1:9" s="162" customFormat="1" ht="32.25" customHeight="1" x14ac:dyDescent="0.2">
      <c r="A8" s="167"/>
      <c r="B8" s="166" t="s">
        <v>91</v>
      </c>
      <c r="C8" s="166"/>
      <c r="D8" s="166"/>
      <c r="E8" s="166"/>
      <c r="F8" s="166"/>
      <c r="G8" s="166"/>
      <c r="H8" s="166"/>
      <c r="I8" s="166"/>
    </row>
    <row r="9" spans="1:9" s="162" customFormat="1" ht="12.75" customHeight="1" x14ac:dyDescent="0.2">
      <c r="A9" s="165" t="s">
        <v>246</v>
      </c>
      <c r="B9" s="111">
        <v>293999.24599999998</v>
      </c>
      <c r="C9" s="111">
        <v>300120.408</v>
      </c>
      <c r="D9" s="111">
        <v>3389.6979999999999</v>
      </c>
      <c r="E9" s="111">
        <v>3624.6679999999997</v>
      </c>
      <c r="F9" s="111">
        <v>119190.83499999999</v>
      </c>
      <c r="G9" s="111">
        <v>121514.52399999999</v>
      </c>
      <c r="H9" s="111">
        <v>171418.71300000002</v>
      </c>
      <c r="I9" s="111">
        <v>174981.21600000001</v>
      </c>
    </row>
    <row r="10" spans="1:9" s="162" customFormat="1" ht="12" x14ac:dyDescent="0.2">
      <c r="A10" s="165"/>
      <c r="B10" s="102"/>
      <c r="D10" s="102"/>
      <c r="F10" s="102"/>
      <c r="H10" s="102"/>
    </row>
    <row r="11" spans="1:9" s="162" customFormat="1" ht="12" x14ac:dyDescent="0.2">
      <c r="A11" s="165" t="s">
        <v>245</v>
      </c>
      <c r="B11" s="102">
        <v>48800.71</v>
      </c>
      <c r="C11" s="34">
        <f>SUM(C15:C26)</f>
        <v>49641.499000000003</v>
      </c>
      <c r="D11" s="102">
        <v>766.47500000000002</v>
      </c>
      <c r="E11" s="34">
        <f>SUM(E15:E26)</f>
        <v>963.45800000000008</v>
      </c>
      <c r="F11" s="102">
        <v>9486.3799999999992</v>
      </c>
      <c r="G11" s="34">
        <f>SUM(G15:G26)</f>
        <v>10136.329999999998</v>
      </c>
      <c r="H11" s="102">
        <v>38547.855000000003</v>
      </c>
      <c r="I11" s="34">
        <f>SUM(I15:I26)</f>
        <v>38541.71</v>
      </c>
    </row>
    <row r="12" spans="1:9" s="162" customFormat="1" ht="12" x14ac:dyDescent="0.2">
      <c r="A12" s="165"/>
      <c r="B12" s="102"/>
      <c r="D12" s="102"/>
      <c r="F12" s="102"/>
      <c r="H12" s="102"/>
    </row>
    <row r="13" spans="1:9" s="162" customFormat="1" ht="12" x14ac:dyDescent="0.2">
      <c r="A13" s="165" t="s">
        <v>244</v>
      </c>
      <c r="B13" s="102"/>
      <c r="D13" s="102"/>
      <c r="F13" s="102"/>
      <c r="H13" s="102"/>
    </row>
    <row r="14" spans="1:9" s="162" customFormat="1" ht="8.4499999999999993" customHeight="1" x14ac:dyDescent="0.2">
      <c r="A14" s="165"/>
      <c r="B14" s="102"/>
      <c r="D14" s="102"/>
      <c r="F14" s="102"/>
      <c r="H14" s="102"/>
    </row>
    <row r="15" spans="1:9" s="162" customFormat="1" ht="25.5" customHeight="1" x14ac:dyDescent="0.2">
      <c r="A15" s="165" t="s">
        <v>243</v>
      </c>
      <c r="B15" s="102">
        <v>216.64500000000001</v>
      </c>
      <c r="C15" s="102">
        <v>227.833</v>
      </c>
      <c r="D15" s="102">
        <v>4.1740000000000004</v>
      </c>
      <c r="E15" s="102">
        <v>3.254</v>
      </c>
      <c r="F15" s="102">
        <v>109.44799999999999</v>
      </c>
      <c r="G15" s="102">
        <v>107.408</v>
      </c>
      <c r="H15" s="102">
        <v>103.024</v>
      </c>
      <c r="I15" s="102">
        <v>117.172</v>
      </c>
    </row>
    <row r="16" spans="1:9" s="162" customFormat="1" ht="25.5" customHeight="1" x14ac:dyDescent="0.2">
      <c r="A16" s="165" t="s">
        <v>242</v>
      </c>
      <c r="B16" s="102">
        <v>1775.606</v>
      </c>
      <c r="C16" s="102">
        <v>1706.008</v>
      </c>
      <c r="D16" s="102">
        <v>39.165999999999997</v>
      </c>
      <c r="E16" s="102">
        <v>25.951000000000001</v>
      </c>
      <c r="F16" s="102">
        <v>490.54500000000002</v>
      </c>
      <c r="G16" s="102">
        <v>500.98599999999999</v>
      </c>
      <c r="H16" s="102">
        <v>1245.894</v>
      </c>
      <c r="I16" s="102">
        <v>1179.07</v>
      </c>
    </row>
    <row r="17" spans="1:9" s="162" customFormat="1" ht="25.5" customHeight="1" x14ac:dyDescent="0.2">
      <c r="A17" s="165" t="s">
        <v>241</v>
      </c>
      <c r="B17" s="102">
        <v>38751.538</v>
      </c>
      <c r="C17" s="102">
        <v>39277.245000000003</v>
      </c>
      <c r="D17" s="102">
        <v>632.28</v>
      </c>
      <c r="E17" s="102">
        <v>854.49099999999999</v>
      </c>
      <c r="F17" s="102">
        <v>3929.4119999999998</v>
      </c>
      <c r="G17" s="102">
        <v>4831.3379999999997</v>
      </c>
      <c r="H17" s="102">
        <v>34189.845999999998</v>
      </c>
      <c r="I17" s="102">
        <v>33591.415999999997</v>
      </c>
    </row>
    <row r="18" spans="1:9" s="162" customFormat="1" ht="25.5" customHeight="1" x14ac:dyDescent="0.2">
      <c r="A18" s="135" t="s">
        <v>240</v>
      </c>
      <c r="B18" s="102">
        <v>1181.279</v>
      </c>
      <c r="C18" s="102">
        <v>1305.365</v>
      </c>
      <c r="D18" s="102">
        <v>5.9989999999999997</v>
      </c>
      <c r="E18" s="102">
        <v>7.2939999999999996</v>
      </c>
      <c r="F18" s="102">
        <v>434.76900000000001</v>
      </c>
      <c r="G18" s="102">
        <v>426.661</v>
      </c>
      <c r="H18" s="102">
        <v>740.51199999999994</v>
      </c>
      <c r="I18" s="102">
        <v>871.41</v>
      </c>
    </row>
    <row r="19" spans="1:9" s="162" customFormat="1" ht="25.5" customHeight="1" x14ac:dyDescent="0.2">
      <c r="A19" s="165" t="s">
        <v>84</v>
      </c>
      <c r="B19" s="102">
        <v>1527.627</v>
      </c>
      <c r="C19" s="102">
        <v>1528.893</v>
      </c>
      <c r="D19" s="102">
        <v>25.582999999999998</v>
      </c>
      <c r="E19" s="102">
        <v>26.231000000000002</v>
      </c>
      <c r="F19" s="102">
        <v>735.14099999999996</v>
      </c>
      <c r="G19" s="102">
        <v>669.49</v>
      </c>
      <c r="H19" s="102">
        <v>766.90300000000002</v>
      </c>
      <c r="I19" s="102">
        <v>833.17100000000005</v>
      </c>
    </row>
    <row r="20" spans="1:9" s="162" customFormat="1" ht="25.5" customHeight="1" x14ac:dyDescent="0.2">
      <c r="A20" s="165" t="s">
        <v>239</v>
      </c>
      <c r="B20" s="102">
        <v>80.138000000000005</v>
      </c>
      <c r="C20" s="102">
        <v>117.63800000000001</v>
      </c>
      <c r="D20" s="102">
        <v>0.32600000000000001</v>
      </c>
      <c r="E20" s="102">
        <v>0.36399999999999999</v>
      </c>
      <c r="F20" s="102">
        <v>13.378</v>
      </c>
      <c r="G20" s="102">
        <v>14.739000000000001</v>
      </c>
      <c r="H20" s="102">
        <v>66.433000000000007</v>
      </c>
      <c r="I20" s="102">
        <v>102.535</v>
      </c>
    </row>
    <row r="21" spans="1:9" s="162" customFormat="1" ht="25.5" customHeight="1" x14ac:dyDescent="0.2">
      <c r="A21" s="165" t="s">
        <v>238</v>
      </c>
      <c r="B21" s="102">
        <v>129.56399999999999</v>
      </c>
      <c r="C21" s="102">
        <v>127.83799999999999</v>
      </c>
      <c r="D21" s="102">
        <v>2.79</v>
      </c>
      <c r="E21" s="102">
        <v>1.8939999999999999</v>
      </c>
      <c r="F21" s="102">
        <v>72.049000000000007</v>
      </c>
      <c r="G21" s="102">
        <v>60.433999999999997</v>
      </c>
      <c r="H21" s="102">
        <v>54.725000000000001</v>
      </c>
      <c r="I21" s="102">
        <v>65.510999999999996</v>
      </c>
    </row>
    <row r="22" spans="1:9" s="162" customFormat="1" ht="25.5" customHeight="1" x14ac:dyDescent="0.2">
      <c r="A22" s="165" t="s">
        <v>237</v>
      </c>
      <c r="B22" s="102">
        <v>7.6559999999999997</v>
      </c>
      <c r="C22" s="102">
        <v>8.3520000000000003</v>
      </c>
      <c r="D22" s="102">
        <v>2.1999999999999999E-2</v>
      </c>
      <c r="E22" s="102">
        <v>2.5000000000000001E-2</v>
      </c>
      <c r="F22" s="102">
        <v>5.5250000000000004</v>
      </c>
      <c r="G22" s="102">
        <v>6.0839999999999996</v>
      </c>
      <c r="H22" s="102">
        <v>2.1080000000000001</v>
      </c>
      <c r="I22" s="102">
        <v>2.2440000000000002</v>
      </c>
    </row>
    <row r="23" spans="1:9" s="162" customFormat="1" ht="25.5" customHeight="1" x14ac:dyDescent="0.2">
      <c r="A23" s="165" t="s">
        <v>236</v>
      </c>
      <c r="B23" s="102">
        <v>1318.1</v>
      </c>
      <c r="C23" s="102">
        <v>1313.848</v>
      </c>
      <c r="D23" s="102">
        <v>5.78</v>
      </c>
      <c r="E23" s="102">
        <v>7.0469999999999997</v>
      </c>
      <c r="F23" s="102">
        <v>859.49400000000003</v>
      </c>
      <c r="G23" s="102">
        <v>795.04499999999996</v>
      </c>
      <c r="H23" s="102">
        <v>452.82600000000002</v>
      </c>
      <c r="I23" s="102">
        <v>511.755</v>
      </c>
    </row>
    <row r="24" spans="1:9" s="162" customFormat="1" ht="25.5" customHeight="1" x14ac:dyDescent="0.2">
      <c r="A24" s="165" t="s">
        <v>235</v>
      </c>
      <c r="B24" s="146">
        <v>0.56699999999999995</v>
      </c>
      <c r="C24" s="146">
        <v>0.59899999999999998</v>
      </c>
      <c r="D24" s="146">
        <v>7.0000000000000001E-3</v>
      </c>
      <c r="E24" s="146">
        <v>0.01</v>
      </c>
      <c r="F24" s="146">
        <v>0.28599999999999998</v>
      </c>
      <c r="G24" s="146">
        <v>0.28799999999999998</v>
      </c>
      <c r="H24" s="146">
        <v>0.27400000000000002</v>
      </c>
      <c r="I24" s="146">
        <v>0.30099999999999999</v>
      </c>
    </row>
    <row r="25" spans="1:9" s="162" customFormat="1" ht="25.5" customHeight="1" x14ac:dyDescent="0.2">
      <c r="A25" s="165" t="s">
        <v>233</v>
      </c>
      <c r="B25" s="102">
        <v>2560.4490000000001</v>
      </c>
      <c r="C25" s="102">
        <v>2766.866</v>
      </c>
      <c r="D25" s="102">
        <v>17.251000000000001</v>
      </c>
      <c r="E25" s="102">
        <v>17.878</v>
      </c>
      <c r="F25" s="102">
        <v>1891.7750000000001</v>
      </c>
      <c r="G25" s="102">
        <v>2038.8489999999999</v>
      </c>
      <c r="H25" s="102">
        <v>651.423</v>
      </c>
      <c r="I25" s="102">
        <v>710.13800000000003</v>
      </c>
    </row>
    <row r="26" spans="1:9" s="162" customFormat="1" ht="25.5" customHeight="1" x14ac:dyDescent="0.2">
      <c r="A26" s="165" t="s">
        <v>232</v>
      </c>
      <c r="B26" s="102">
        <v>1251.5409999999999</v>
      </c>
      <c r="C26" s="102">
        <v>1261.0139999999999</v>
      </c>
      <c r="D26" s="102">
        <v>33.095999999999997</v>
      </c>
      <c r="E26" s="102">
        <v>19.018999999999998</v>
      </c>
      <c r="F26" s="102">
        <v>944.55799999999999</v>
      </c>
      <c r="G26" s="102">
        <v>685.00800000000004</v>
      </c>
      <c r="H26" s="102">
        <v>273.887</v>
      </c>
      <c r="I26" s="102">
        <v>556.98699999999997</v>
      </c>
    </row>
    <row r="27" spans="1:9" s="162" customFormat="1" ht="12" x14ac:dyDescent="0.2">
      <c r="A27" s="164"/>
      <c r="C27" s="163"/>
      <c r="I27" s="111"/>
    </row>
    <row r="28" spans="1:9" s="162" customFormat="1" ht="12" x14ac:dyDescent="0.2">
      <c r="A28" s="143"/>
    </row>
    <row r="29" spans="1:9" s="162" customFormat="1" ht="12" x14ac:dyDescent="0.2"/>
    <row r="42" spans="1:1" x14ac:dyDescent="0.2">
      <c r="A42" s="50"/>
    </row>
  </sheetData>
  <mergeCells count="6">
    <mergeCell ref="A5:A7"/>
    <mergeCell ref="B5:C6"/>
    <mergeCell ref="D5:E6"/>
    <mergeCell ref="F5:I5"/>
    <mergeCell ref="F6:G6"/>
    <mergeCell ref="H6:I6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zoomScale="120" zoomScaleNormal="120" workbookViewId="0"/>
  </sheetViews>
  <sheetFormatPr baseColWidth="10" defaultColWidth="11.42578125" defaultRowHeight="12.75" x14ac:dyDescent="0.2"/>
  <cols>
    <col min="1" max="1" width="25" style="110" customWidth="1"/>
    <col min="2" max="5" width="12.7109375" style="110" customWidth="1"/>
    <col min="6" max="16384" width="11.42578125" style="110"/>
  </cols>
  <sheetData>
    <row r="1" spans="1:6" ht="15" x14ac:dyDescent="0.2">
      <c r="A1" s="126" t="s">
        <v>252</v>
      </c>
    </row>
    <row r="2" spans="1:6" s="123" customFormat="1" ht="15.75" x14ac:dyDescent="0.25">
      <c r="A2" s="125" t="s">
        <v>268</v>
      </c>
      <c r="B2" s="124"/>
      <c r="C2" s="124"/>
      <c r="D2" s="124"/>
      <c r="E2" s="124"/>
    </row>
    <row r="3" spans="1:6" s="123" customFormat="1" ht="15" x14ac:dyDescent="0.25">
      <c r="A3" s="123" t="s">
        <v>269</v>
      </c>
      <c r="B3" s="121"/>
      <c r="C3" s="122"/>
      <c r="D3" s="122"/>
      <c r="E3" s="121"/>
    </row>
    <row r="5" spans="1:6" s="50" customFormat="1" ht="12.75" customHeight="1" x14ac:dyDescent="0.2">
      <c r="A5" s="268" t="s">
        <v>249</v>
      </c>
      <c r="B5" s="271" t="s">
        <v>90</v>
      </c>
      <c r="C5" s="271" t="s">
        <v>227</v>
      </c>
      <c r="D5" s="275" t="s">
        <v>248</v>
      </c>
      <c r="E5" s="276"/>
    </row>
    <row r="6" spans="1:6" s="50" customFormat="1" ht="12.2" customHeight="1" x14ac:dyDescent="0.2">
      <c r="A6" s="269"/>
      <c r="B6" s="273"/>
      <c r="C6" s="273"/>
      <c r="D6" s="119" t="s">
        <v>255</v>
      </c>
      <c r="E6" s="119" t="s">
        <v>254</v>
      </c>
    </row>
    <row r="7" spans="1:6" s="50" customFormat="1" ht="24.95" customHeight="1" x14ac:dyDescent="0.2">
      <c r="A7" s="132"/>
      <c r="B7" s="293" t="s">
        <v>221</v>
      </c>
      <c r="C7" s="293"/>
      <c r="D7" s="293"/>
      <c r="E7" s="293"/>
    </row>
    <row r="8" spans="1:6" s="147" customFormat="1" ht="12.75" customHeight="1" x14ac:dyDescent="0.2">
      <c r="A8" s="165" t="s">
        <v>246</v>
      </c>
      <c r="B8" s="172">
        <f>Seeverkehr_Tonnen!C9/Seeverkehr_Tonnen!B9*100-100</f>
        <v>2.0820332307927032</v>
      </c>
      <c r="C8" s="172">
        <f>Seeverkehr_Tonnen!E9/Seeverkehr_Tonnen!D9*100-100</f>
        <v>6.931885967422474</v>
      </c>
      <c r="D8" s="172">
        <f>Seeverkehr_Tonnen!G9/Seeverkehr_Tonnen!F9*100-100</f>
        <v>1.949553419942049</v>
      </c>
      <c r="E8" s="172">
        <f>Seeverkehr_Tonnen!I9/Seeverkehr_Tonnen!H9*100-100</f>
        <v>2.0782462647470652</v>
      </c>
    </row>
    <row r="9" spans="1:6" s="50" customFormat="1" ht="12" x14ac:dyDescent="0.2">
      <c r="A9" s="165"/>
      <c r="B9" s="172"/>
      <c r="C9" s="172"/>
      <c r="D9" s="172"/>
      <c r="E9" s="172"/>
    </row>
    <row r="10" spans="1:6" s="50" customFormat="1" ht="12" x14ac:dyDescent="0.2">
      <c r="A10" s="165" t="s">
        <v>245</v>
      </c>
      <c r="B10" s="172">
        <f>Seeverkehr_Tonnen!C11/Seeverkehr_Tonnen!B11*100-100</f>
        <v>1.7229032118590197</v>
      </c>
      <c r="C10" s="173" t="s">
        <v>36</v>
      </c>
      <c r="D10" s="172">
        <f>Seeverkehr_Tonnen!G11/Seeverkehr_Tonnen!F11*100-100</f>
        <v>6.8514016937967881</v>
      </c>
      <c r="E10" s="172">
        <f>Seeverkehr_Tonnen!I11/Seeverkehr_Tonnen!H11*100-100</f>
        <v>-1.5941224226367012E-2</v>
      </c>
    </row>
    <row r="11" spans="1:6" s="50" customFormat="1" ht="12" x14ac:dyDescent="0.2">
      <c r="A11" s="165"/>
      <c r="B11" s="172"/>
      <c r="C11" s="174"/>
      <c r="D11" s="172"/>
      <c r="E11" s="172"/>
    </row>
    <row r="12" spans="1:6" s="50" customFormat="1" ht="12" x14ac:dyDescent="0.2">
      <c r="A12" s="165" t="s">
        <v>244</v>
      </c>
      <c r="B12" s="172"/>
      <c r="C12" s="174"/>
      <c r="D12" s="172"/>
      <c r="E12" s="172"/>
    </row>
    <row r="13" spans="1:6" s="50" customFormat="1" ht="12" x14ac:dyDescent="0.2">
      <c r="A13" s="165"/>
      <c r="B13" s="172"/>
      <c r="C13" s="174"/>
      <c r="D13" s="172"/>
      <c r="E13" s="172"/>
    </row>
    <row r="14" spans="1:6" s="50" customFormat="1" ht="24.75" customHeight="1" x14ac:dyDescent="0.2">
      <c r="A14" s="165" t="s">
        <v>243</v>
      </c>
      <c r="B14" s="172">
        <f>Seeverkehr_Tonnen!C15/Seeverkehr_Tonnen!B15*100-100</f>
        <v>5.164208728565157</v>
      </c>
      <c r="C14" s="173" t="s">
        <v>36</v>
      </c>
      <c r="D14" s="172">
        <f>Seeverkehr_Tonnen!G15/Seeverkehr_Tonnen!F15*100-100</f>
        <v>-1.8638988378042427</v>
      </c>
      <c r="E14" s="172">
        <f>Seeverkehr_Tonnen!I15/Seeverkehr_Tonnen!H15*100-100</f>
        <v>13.732722472433608</v>
      </c>
    </row>
    <row r="15" spans="1:6" s="50" customFormat="1" ht="24.75" customHeight="1" x14ac:dyDescent="0.2">
      <c r="A15" s="165" t="s">
        <v>242</v>
      </c>
      <c r="B15" s="172">
        <f>Seeverkehr_Tonnen!C16/Seeverkehr_Tonnen!B16*100-100</f>
        <v>-3.919675874039612</v>
      </c>
      <c r="C15" s="173" t="s">
        <v>36</v>
      </c>
      <c r="D15" s="172">
        <f>Seeverkehr_Tonnen!G16/Seeverkehr_Tonnen!F16*100-100</f>
        <v>2.128448970023129</v>
      </c>
      <c r="E15" s="172">
        <f>Seeverkehr_Tonnen!I16/Seeverkehr_Tonnen!H16*100-100</f>
        <v>-5.3635381501155166</v>
      </c>
      <c r="F15" s="129"/>
    </row>
    <row r="16" spans="1:6" s="50" customFormat="1" ht="24.75" customHeight="1" x14ac:dyDescent="0.2">
      <c r="A16" s="165" t="s">
        <v>241</v>
      </c>
      <c r="B16" s="172">
        <f>Seeverkehr_Tonnen!C17/Seeverkehr_Tonnen!B17*100-100</f>
        <v>1.3566093815424978</v>
      </c>
      <c r="C16" s="173" t="s">
        <v>36</v>
      </c>
      <c r="D16" s="172">
        <f>Seeverkehr_Tonnen!G17/Seeverkehr_Tonnen!F17*100-100</f>
        <v>22.953205212382912</v>
      </c>
      <c r="E16" s="172">
        <f>Seeverkehr_Tonnen!I17/Seeverkehr_Tonnen!H17*100-100</f>
        <v>-1.7503149911818952</v>
      </c>
      <c r="F16" s="129"/>
    </row>
    <row r="17" spans="1:6" s="50" customFormat="1" ht="24.75" customHeight="1" x14ac:dyDescent="0.2">
      <c r="A17" s="135" t="s">
        <v>240</v>
      </c>
      <c r="B17" s="172">
        <f>Seeverkehr_Tonnen!C18/Seeverkehr_Tonnen!B18*100-100</f>
        <v>10.50437703539977</v>
      </c>
      <c r="C17" s="173" t="s">
        <v>36</v>
      </c>
      <c r="D17" s="172">
        <f>Seeverkehr_Tonnen!G18/Seeverkehr_Tonnen!F18*100-100</f>
        <v>-1.864898371319029</v>
      </c>
      <c r="E17" s="172">
        <f>Seeverkehr_Tonnen!I18/Seeverkehr_Tonnen!H18*100-100</f>
        <v>17.676688561427767</v>
      </c>
      <c r="F17" s="129"/>
    </row>
    <row r="18" spans="1:6" s="50" customFormat="1" ht="24.75" customHeight="1" x14ac:dyDescent="0.2">
      <c r="A18" s="165" t="s">
        <v>84</v>
      </c>
      <c r="B18" s="172">
        <f>Seeverkehr_Tonnen!C19/Seeverkehr_Tonnen!B19*100-100</f>
        <v>8.2873633419680459E-2</v>
      </c>
      <c r="C18" s="173" t="s">
        <v>36</v>
      </c>
      <c r="D18" s="172">
        <f>Seeverkehr_Tonnen!G19/Seeverkehr_Tonnen!F19*100-100</f>
        <v>-8.9303956655933945</v>
      </c>
      <c r="E18" s="172">
        <f>Seeverkehr_Tonnen!I19/Seeverkehr_Tonnen!H19*100-100</f>
        <v>8.6409884952855833</v>
      </c>
      <c r="F18" s="129"/>
    </row>
    <row r="19" spans="1:6" s="50" customFormat="1" ht="24.75" customHeight="1" x14ac:dyDescent="0.2">
      <c r="A19" s="165" t="s">
        <v>239</v>
      </c>
      <c r="B19" s="172">
        <f>Seeverkehr_Tonnen!C20/Seeverkehr_Tonnen!B20*100-100</f>
        <v>46.794279867229022</v>
      </c>
      <c r="C19" s="173" t="s">
        <v>36</v>
      </c>
      <c r="D19" s="172">
        <f>Seeverkehr_Tonnen!G20/Seeverkehr_Tonnen!F20*100-100</f>
        <v>10.173419046195249</v>
      </c>
      <c r="E19" s="172">
        <f>Seeverkehr_Tonnen!I20/Seeverkehr_Tonnen!H20*100-100</f>
        <v>54.343473875935132</v>
      </c>
      <c r="F19" s="129"/>
    </row>
    <row r="20" spans="1:6" s="50" customFormat="1" ht="24.75" customHeight="1" x14ac:dyDescent="0.2">
      <c r="A20" s="165" t="s">
        <v>238</v>
      </c>
      <c r="B20" s="172">
        <f>Seeverkehr_Tonnen!C21/Seeverkehr_Tonnen!B21*100-100</f>
        <v>-1.3321601679478761</v>
      </c>
      <c r="C20" s="173" t="s">
        <v>36</v>
      </c>
      <c r="D20" s="172">
        <f>Seeverkehr_Tonnen!G21/Seeverkehr_Tonnen!F21*100-100</f>
        <v>-16.120973226554156</v>
      </c>
      <c r="E20" s="172">
        <f>Seeverkehr_Tonnen!I21/Seeverkehr_Tonnen!H21*100-100</f>
        <v>19.709456372772948</v>
      </c>
      <c r="F20" s="129"/>
    </row>
    <row r="21" spans="1:6" s="50" customFormat="1" ht="24.75" customHeight="1" x14ac:dyDescent="0.2">
      <c r="A21" s="165" t="s">
        <v>237</v>
      </c>
      <c r="B21" s="172">
        <f>Seeverkehr_Tonnen!C22/Seeverkehr_Tonnen!B22*100-100</f>
        <v>9.0909090909091077</v>
      </c>
      <c r="C21" s="173" t="s">
        <v>36</v>
      </c>
      <c r="D21" s="172">
        <f>Seeverkehr_Tonnen!G22/Seeverkehr_Tonnen!F22*100-100</f>
        <v>10.117647058823522</v>
      </c>
      <c r="E21" s="172">
        <f>Seeverkehr_Tonnen!I22/Seeverkehr_Tonnen!H22*100-100</f>
        <v>6.451612903225822</v>
      </c>
      <c r="F21" s="129"/>
    </row>
    <row r="22" spans="1:6" s="50" customFormat="1" ht="24.75" customHeight="1" x14ac:dyDescent="0.2">
      <c r="A22" s="165" t="s">
        <v>236</v>
      </c>
      <c r="B22" s="172">
        <f>Seeverkehr_Tonnen!C23/Seeverkehr_Tonnen!B23*100-100</f>
        <v>-0.32258553979211513</v>
      </c>
      <c r="C22" s="173" t="s">
        <v>36</v>
      </c>
      <c r="D22" s="172">
        <f>Seeverkehr_Tonnen!G23/Seeverkehr_Tonnen!F23*100-100</f>
        <v>-7.4984816647934736</v>
      </c>
      <c r="E22" s="172">
        <f>Seeverkehr_Tonnen!I23/Seeverkehr_Tonnen!H23*100-100</f>
        <v>13.01360787587285</v>
      </c>
      <c r="F22" s="129"/>
    </row>
    <row r="23" spans="1:6" s="50" customFormat="1" ht="24.75" customHeight="1" x14ac:dyDescent="0.2">
      <c r="A23" s="165" t="s">
        <v>235</v>
      </c>
      <c r="B23" s="172">
        <f>Seeverkehr_Tonnen!C24/Seeverkehr_Tonnen!B24*100-100</f>
        <v>5.643738977072303</v>
      </c>
      <c r="C23" s="173" t="s">
        <v>36</v>
      </c>
      <c r="D23" s="172">
        <f>Seeverkehr_Tonnen!G24/Seeverkehr_Tonnen!F24*100-100</f>
        <v>0.69930069930070715</v>
      </c>
      <c r="E23" s="172">
        <f>Seeverkehr_Tonnen!I24/Seeverkehr_Tonnen!H24*100-100</f>
        <v>9.8540145985401466</v>
      </c>
      <c r="F23" s="129"/>
    </row>
    <row r="24" spans="1:6" s="50" customFormat="1" ht="24.75" customHeight="1" x14ac:dyDescent="0.2">
      <c r="A24" s="165" t="s">
        <v>233</v>
      </c>
      <c r="B24" s="172">
        <f>Seeverkehr_Tonnen!C25/Seeverkehr_Tonnen!B25*100-100</f>
        <v>8.0617501071101287</v>
      </c>
      <c r="C24" s="173" t="s">
        <v>36</v>
      </c>
      <c r="D24" s="172">
        <f>Seeverkehr_Tonnen!G25/Seeverkehr_Tonnen!F25*100-100</f>
        <v>7.7743917749203604</v>
      </c>
      <c r="E24" s="172">
        <f>Seeverkehr_Tonnen!I25/Seeverkehr_Tonnen!H25*100-100</f>
        <v>9.0133446316755794</v>
      </c>
      <c r="F24" s="129"/>
    </row>
    <row r="25" spans="1:6" s="50" customFormat="1" ht="24.75" customHeight="1" x14ac:dyDescent="0.2">
      <c r="A25" s="165" t="s">
        <v>232</v>
      </c>
      <c r="B25" s="172">
        <f>Seeverkehr_Tonnen!C26/Seeverkehr_Tonnen!B26*100-100</f>
        <v>0.75690688519192406</v>
      </c>
      <c r="C25" s="173" t="s">
        <v>36</v>
      </c>
      <c r="D25" s="172">
        <f>Seeverkehr_Tonnen!G26/Seeverkehr_Tonnen!F26*100-100</f>
        <v>-27.478460825063138</v>
      </c>
      <c r="E25" s="172">
        <f>Seeverkehr_Tonnen!I26/Seeverkehr_Tonnen!H26*100-100</f>
        <v>103.36379601806581</v>
      </c>
      <c r="F25" s="129"/>
    </row>
    <row r="26" spans="1:6" s="50" customFormat="1" ht="12.2" customHeight="1" x14ac:dyDescent="0.2">
      <c r="A26" s="154"/>
      <c r="B26" s="128"/>
      <c r="C26" s="128"/>
      <c r="D26" s="128"/>
      <c r="E26" s="128"/>
      <c r="F26" s="129"/>
    </row>
    <row r="27" spans="1:6" s="50" customFormat="1" ht="12.2" customHeight="1" x14ac:dyDescent="0.2">
      <c r="A27" s="143"/>
      <c r="B27" s="130"/>
      <c r="C27" s="130"/>
      <c r="D27" s="130"/>
      <c r="E27" s="130"/>
      <c r="F27" s="129"/>
    </row>
    <row r="28" spans="1:6" s="50" customFormat="1" ht="12.2" customHeight="1" x14ac:dyDescent="0.2">
      <c r="A28" s="141"/>
      <c r="B28" s="128"/>
      <c r="C28" s="128"/>
      <c r="D28" s="128"/>
      <c r="E28" s="128"/>
      <c r="F28" s="129"/>
    </row>
    <row r="29" spans="1:6" s="50" customFormat="1" ht="12.2" customHeight="1" x14ac:dyDescent="0.2">
      <c r="A29" s="141"/>
      <c r="B29" s="128"/>
      <c r="C29" s="128"/>
      <c r="D29" s="128"/>
      <c r="E29" s="128"/>
      <c r="F29" s="129"/>
    </row>
    <row r="30" spans="1:6" s="50" customFormat="1" ht="12.2" customHeight="1" x14ac:dyDescent="0.2">
      <c r="A30" s="140"/>
      <c r="B30" s="128"/>
      <c r="C30" s="128"/>
      <c r="D30" s="128"/>
      <c r="E30" s="128"/>
      <c r="F30" s="129"/>
    </row>
    <row r="31" spans="1:6" s="50" customFormat="1" ht="12" x14ac:dyDescent="0.2">
      <c r="A31" s="159"/>
    </row>
    <row r="32" spans="1:6" s="50" customFormat="1" ht="12" x14ac:dyDescent="0.2"/>
    <row r="33" spans="1:1" s="50" customFormat="1" ht="12" x14ac:dyDescent="0.2"/>
    <row r="42" spans="1:1" x14ac:dyDescent="0.2">
      <c r="A42" s="50"/>
    </row>
    <row r="55" spans="3:5" x14ac:dyDescent="0.2">
      <c r="C55" s="158"/>
      <c r="D55" s="158"/>
      <c r="E55" s="158"/>
    </row>
  </sheetData>
  <mergeCells count="5">
    <mergeCell ref="A5:A6"/>
    <mergeCell ref="B7:E7"/>
    <mergeCell ref="B5:B6"/>
    <mergeCell ref="C5:C6"/>
    <mergeCell ref="D5:E5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showGridLines="0" zoomScale="115" workbookViewId="0">
      <selection sqref="A1:G1"/>
    </sheetView>
  </sheetViews>
  <sheetFormatPr baseColWidth="10" defaultColWidth="11.42578125" defaultRowHeight="12.75" x14ac:dyDescent="0.2"/>
  <cols>
    <col min="1" max="6" width="11.42578125" style="1"/>
    <col min="7" max="7" width="20.5703125" style="1" customWidth="1"/>
    <col min="8" max="16384" width="11.42578125" style="1"/>
  </cols>
  <sheetData>
    <row r="1" spans="1:7" ht="14.25" x14ac:dyDescent="0.2">
      <c r="A1" s="225" t="s">
        <v>0</v>
      </c>
      <c r="B1" s="225"/>
      <c r="C1" s="225"/>
      <c r="D1" s="225"/>
      <c r="E1" s="225"/>
      <c r="F1" s="225"/>
      <c r="G1" s="225"/>
    </row>
    <row r="2" spans="1:7" ht="14.25" x14ac:dyDescent="0.2">
      <c r="A2" s="228" t="s">
        <v>1</v>
      </c>
      <c r="B2" s="228"/>
      <c r="C2" s="228"/>
      <c r="D2" s="228"/>
      <c r="E2" s="228"/>
      <c r="F2" s="228"/>
      <c r="G2" s="228"/>
    </row>
    <row r="3" spans="1:7" ht="5.25" customHeight="1" x14ac:dyDescent="0.2">
      <c r="A3" s="229"/>
      <c r="B3" s="229"/>
      <c r="C3" s="229"/>
      <c r="D3" s="229"/>
      <c r="E3" s="229"/>
      <c r="F3" s="229"/>
      <c r="G3" s="229"/>
    </row>
    <row r="4" spans="1:7" ht="15" x14ac:dyDescent="0.25">
      <c r="A4" s="230" t="s">
        <v>2</v>
      </c>
      <c r="B4" s="230"/>
      <c r="C4" s="230"/>
      <c r="D4" s="230"/>
      <c r="E4" s="230"/>
      <c r="F4" s="230"/>
      <c r="G4" s="230"/>
    </row>
    <row r="5" spans="1:7" ht="15" customHeight="1" x14ac:dyDescent="0.2">
      <c r="A5" s="213" t="s">
        <v>71</v>
      </c>
      <c r="B5" s="213"/>
      <c r="C5" s="213"/>
      <c r="D5" s="213"/>
      <c r="E5" s="213"/>
      <c r="F5" s="213"/>
      <c r="G5" s="213"/>
    </row>
    <row r="6" spans="1:7" ht="15" customHeight="1" x14ac:dyDescent="0.2">
      <c r="A6" s="213"/>
      <c r="B6" s="213"/>
      <c r="C6" s="213"/>
      <c r="D6" s="213"/>
      <c r="E6" s="213"/>
      <c r="F6" s="213"/>
      <c r="G6" s="213"/>
    </row>
    <row r="7" spans="1:7" ht="14.25" x14ac:dyDescent="0.2">
      <c r="A7" s="228" t="s">
        <v>3</v>
      </c>
      <c r="B7" s="228"/>
      <c r="C7" s="228"/>
      <c r="D7" s="228"/>
      <c r="E7" s="228"/>
      <c r="F7" s="228"/>
      <c r="G7" s="228"/>
    </row>
    <row r="8" spans="1:7" ht="15" x14ac:dyDescent="0.25">
      <c r="A8" s="227" t="s">
        <v>75</v>
      </c>
      <c r="B8" s="227"/>
      <c r="C8" s="227"/>
      <c r="D8" s="227"/>
      <c r="E8" s="227"/>
      <c r="F8" s="227"/>
      <c r="G8" s="227"/>
    </row>
    <row r="9" spans="1:7" ht="14.25" x14ac:dyDescent="0.2">
      <c r="A9" s="228" t="s">
        <v>62</v>
      </c>
      <c r="B9" s="228"/>
      <c r="C9" s="228"/>
      <c r="D9" s="228"/>
      <c r="E9" s="228"/>
      <c r="F9" s="228"/>
      <c r="G9" s="228"/>
    </row>
    <row r="10" spans="1:7" ht="15" customHeight="1" x14ac:dyDescent="0.25">
      <c r="A10" s="227" t="s">
        <v>78</v>
      </c>
      <c r="B10" s="227"/>
      <c r="C10" s="227"/>
      <c r="D10" s="227"/>
      <c r="E10" s="227"/>
      <c r="F10" s="227"/>
      <c r="G10" s="227"/>
    </row>
    <row r="11" spans="1:7" ht="15" customHeight="1" x14ac:dyDescent="0.25">
      <c r="A11" s="227" t="s">
        <v>77</v>
      </c>
      <c r="B11" s="227"/>
      <c r="C11" s="227"/>
      <c r="D11" s="227"/>
      <c r="E11" s="227"/>
      <c r="F11" s="227"/>
      <c r="G11" s="227"/>
    </row>
    <row r="12" spans="1:7" ht="15" customHeight="1" x14ac:dyDescent="0.25">
      <c r="A12" s="224" t="s">
        <v>76</v>
      </c>
      <c r="B12" s="224"/>
      <c r="C12" s="224"/>
      <c r="D12" s="224"/>
      <c r="E12" s="224"/>
      <c r="F12" s="224"/>
      <c r="G12" s="224"/>
    </row>
    <row r="13" spans="1:7" ht="15" customHeight="1" x14ac:dyDescent="0.2">
      <c r="A13" s="232" t="s">
        <v>4</v>
      </c>
      <c r="B13" s="232"/>
      <c r="C13" s="232"/>
      <c r="D13" s="232"/>
      <c r="E13" s="232"/>
      <c r="F13" s="232"/>
      <c r="G13" s="232"/>
    </row>
    <row r="14" spans="1:7" ht="15" customHeight="1" x14ac:dyDescent="0.25">
      <c r="A14" s="227" t="s">
        <v>297</v>
      </c>
      <c r="B14" s="227"/>
      <c r="C14" s="227"/>
      <c r="D14" s="227"/>
      <c r="E14" s="227"/>
      <c r="F14" s="227"/>
      <c r="G14" s="227"/>
    </row>
    <row r="15" spans="1:7" ht="15" customHeight="1" x14ac:dyDescent="0.25">
      <c r="A15" s="224" t="s">
        <v>298</v>
      </c>
      <c r="B15" s="224"/>
      <c r="C15" s="224"/>
      <c r="D15" s="224"/>
      <c r="E15" s="224"/>
      <c r="F15" s="224"/>
      <c r="G15" s="224"/>
    </row>
    <row r="16" spans="1:7" ht="15" customHeight="1" x14ac:dyDescent="0.25">
      <c r="A16" s="227" t="s">
        <v>311</v>
      </c>
      <c r="B16" s="227"/>
      <c r="C16" s="227"/>
      <c r="D16" s="227"/>
      <c r="E16" s="227"/>
      <c r="F16" s="227"/>
      <c r="G16" s="227"/>
    </row>
    <row r="17" spans="1:7" ht="15" customHeight="1" x14ac:dyDescent="0.25">
      <c r="A17" s="224" t="s">
        <v>299</v>
      </c>
      <c r="B17" s="224"/>
      <c r="C17" s="224"/>
      <c r="D17" s="224"/>
      <c r="E17" s="224"/>
      <c r="F17" s="224"/>
      <c r="G17" s="224"/>
    </row>
    <row r="18" spans="1:7" ht="15" customHeight="1" x14ac:dyDescent="0.2">
      <c r="A18" s="214" t="s">
        <v>5</v>
      </c>
      <c r="B18" s="214"/>
      <c r="C18" s="214"/>
      <c r="D18" s="214"/>
      <c r="E18" s="214"/>
      <c r="F18" s="214"/>
      <c r="G18" s="3"/>
    </row>
    <row r="19" spans="1:7" ht="15" customHeight="1" x14ac:dyDescent="0.25">
      <c r="A19" s="227" t="s">
        <v>300</v>
      </c>
      <c r="B19" s="227"/>
      <c r="C19" s="227"/>
      <c r="D19" s="227"/>
      <c r="E19" s="227"/>
      <c r="F19" s="227"/>
      <c r="G19" s="227"/>
    </row>
    <row r="20" spans="1:7" ht="15" customHeight="1" x14ac:dyDescent="0.25">
      <c r="A20" s="224" t="s">
        <v>301</v>
      </c>
      <c r="B20" s="224"/>
      <c r="C20" s="224"/>
      <c r="D20" s="224"/>
      <c r="E20" s="224"/>
      <c r="F20" s="224"/>
      <c r="G20" s="224"/>
    </row>
    <row r="21" spans="1:7" ht="15" customHeight="1" x14ac:dyDescent="0.25">
      <c r="A21" s="227" t="s">
        <v>302</v>
      </c>
      <c r="B21" s="227"/>
      <c r="C21" s="227"/>
      <c r="D21" s="227"/>
      <c r="E21" s="227"/>
      <c r="F21" s="227"/>
      <c r="G21" s="227"/>
    </row>
    <row r="22" spans="1:7" ht="15" customHeight="1" x14ac:dyDescent="0.25">
      <c r="A22" s="224" t="s">
        <v>303</v>
      </c>
      <c r="B22" s="224"/>
      <c r="C22" s="224"/>
      <c r="D22" s="224"/>
      <c r="E22" s="224"/>
      <c r="F22" s="224"/>
      <c r="G22" s="224"/>
    </row>
    <row r="23" spans="1:7" ht="15" customHeight="1" x14ac:dyDescent="0.2">
      <c r="A23" s="231" t="s">
        <v>6</v>
      </c>
      <c r="B23" s="231"/>
      <c r="C23" s="231"/>
      <c r="D23" s="231"/>
      <c r="E23" s="231"/>
      <c r="F23" s="231"/>
      <c r="G23" s="231"/>
    </row>
    <row r="24" spans="1:7" ht="15" customHeight="1" x14ac:dyDescent="0.25">
      <c r="A24" s="227" t="s">
        <v>304</v>
      </c>
      <c r="B24" s="227"/>
      <c r="C24" s="227"/>
      <c r="D24" s="227"/>
      <c r="E24" s="227"/>
      <c r="F24" s="227"/>
      <c r="G24" s="227"/>
    </row>
    <row r="25" spans="1:7" ht="15" customHeight="1" x14ac:dyDescent="0.25">
      <c r="A25" s="224" t="s">
        <v>305</v>
      </c>
      <c r="B25" s="224"/>
      <c r="C25" s="224"/>
      <c r="D25" s="224"/>
      <c r="E25" s="224"/>
      <c r="F25" s="224"/>
      <c r="G25" s="224"/>
    </row>
    <row r="26" spans="1:7" ht="15" customHeight="1" x14ac:dyDescent="0.2">
      <c r="A26" s="4" t="s">
        <v>7</v>
      </c>
      <c r="B26" s="4"/>
      <c r="C26" s="4"/>
      <c r="D26" s="4"/>
      <c r="E26" s="4"/>
      <c r="F26" s="2"/>
      <c r="G26" s="2"/>
    </row>
    <row r="27" spans="1:7" ht="15" customHeight="1" x14ac:dyDescent="0.25">
      <c r="A27" s="224" t="s">
        <v>306</v>
      </c>
      <c r="B27" s="224"/>
      <c r="C27" s="224"/>
      <c r="D27" s="224"/>
      <c r="E27" s="224"/>
      <c r="F27" s="224"/>
      <c r="G27" s="224"/>
    </row>
    <row r="28" spans="1:7" ht="15" customHeight="1" x14ac:dyDescent="0.2">
      <c r="A28" s="226" t="s">
        <v>8</v>
      </c>
      <c r="B28" s="226"/>
      <c r="C28" s="226"/>
      <c r="D28" s="226"/>
      <c r="E28" s="226"/>
      <c r="F28" s="226"/>
      <c r="G28" s="226"/>
    </row>
    <row r="29" spans="1:7" ht="15" customHeight="1" x14ac:dyDescent="0.25">
      <c r="A29" s="224" t="s">
        <v>307</v>
      </c>
      <c r="B29" s="224"/>
      <c r="C29" s="224"/>
      <c r="D29" s="224"/>
      <c r="E29" s="224"/>
      <c r="F29" s="224"/>
      <c r="G29" s="224"/>
    </row>
    <row r="30" spans="1:7" ht="15" customHeight="1" x14ac:dyDescent="0.25">
      <c r="A30" s="224" t="s">
        <v>308</v>
      </c>
      <c r="B30" s="224"/>
      <c r="C30" s="224"/>
      <c r="D30" s="224"/>
      <c r="E30" s="224"/>
      <c r="F30" s="224"/>
      <c r="G30" s="224"/>
    </row>
    <row r="31" spans="1:7" ht="15" customHeight="1" x14ac:dyDescent="0.25">
      <c r="A31" s="224" t="s">
        <v>309</v>
      </c>
      <c r="B31" s="224"/>
      <c r="C31" s="224"/>
      <c r="D31" s="224"/>
      <c r="E31" s="224"/>
      <c r="F31" s="224"/>
      <c r="G31" s="224"/>
    </row>
    <row r="32" spans="1:7" ht="15" customHeight="1" x14ac:dyDescent="0.25">
      <c r="A32" s="224" t="s">
        <v>310</v>
      </c>
      <c r="B32" s="224"/>
      <c r="C32" s="224"/>
      <c r="D32" s="224"/>
      <c r="E32" s="224"/>
      <c r="F32" s="224"/>
      <c r="G32" s="224"/>
    </row>
    <row r="53" spans="1:1" x14ac:dyDescent="0.2">
      <c r="A53" s="5"/>
    </row>
  </sheetData>
  <mergeCells count="28">
    <mergeCell ref="A15:G15"/>
    <mergeCell ref="A24:G24"/>
    <mergeCell ref="A23:G23"/>
    <mergeCell ref="A7:G7"/>
    <mergeCell ref="A9:G9"/>
    <mergeCell ref="A8:G8"/>
    <mergeCell ref="A21:G21"/>
    <mergeCell ref="A19:G19"/>
    <mergeCell ref="A16:G16"/>
    <mergeCell ref="A14:G14"/>
    <mergeCell ref="A13:G13"/>
    <mergeCell ref="A10:G10"/>
    <mergeCell ref="A32:G32"/>
    <mergeCell ref="A1:G1"/>
    <mergeCell ref="A30:G30"/>
    <mergeCell ref="A31:G31"/>
    <mergeCell ref="A28:G28"/>
    <mergeCell ref="A12:G12"/>
    <mergeCell ref="A25:G25"/>
    <mergeCell ref="A11:G11"/>
    <mergeCell ref="A17:G17"/>
    <mergeCell ref="A29:G29"/>
    <mergeCell ref="A27:G27"/>
    <mergeCell ref="A2:G2"/>
    <mergeCell ref="A3:G3"/>
    <mergeCell ref="A4:G4"/>
    <mergeCell ref="A22:G22"/>
    <mergeCell ref="A20:G20"/>
  </mergeCells>
  <phoneticPr fontId="5" type="noConversion"/>
  <hyperlinks>
    <hyperlink ref="A4:G4" location="Gebiet!A1" display="Gebietsstand, Zeichenerklärung und Abkürzungen"/>
    <hyperlink ref="A8:G8" location="'Übersicht nach GK'!A1" display="Tabelle 1.1:  Zusammenfassende Übersicht Gefahrguttransportmenge 2014 nach Gefahrklassen"/>
    <hyperlink ref="A10:G10" location="'Gesamttransport See Bischi Ei'!A1" display="Tabelle 1.2:  Gesamttransportmenge/-leistung und Gefahrguttransporte"/>
    <hyperlink ref="A11:G11" location="'Straße Gesamttransportmenge'!A1" display="Tabelle 1.3:  Gesamttransportmenge/- leistung und Gefahrguttransporte im Straßenverkehr"/>
    <hyperlink ref="A12:G12" location="'Gefahrgut nach Hauptverkehr'!A1" display="Tabelle 1.4 : Gefahrguttransporte 2014 nach Hauptverkehrsverbindungen"/>
    <hyperlink ref="A14:G14" location="'Eisenbahn_T %'!A1" display="Tabelle 2.1.1: Gesamttransportmenge und Gefahrguttransport 2010 und 2011"/>
    <hyperlink ref="A15:G15" location="'Eisenbahn_T %'!A1" display="Tabelle 2.1.2: Gesamttransportmenge und Gefahrguttransport Veränderungsrate 2011 zum Vorjahr"/>
    <hyperlink ref="A16:G16" location="Eisenbahn_tkm!A1" display="Tabelle 2.1.3: Gesamttransportleistung und Gefahrguttransport 2010 und 2011"/>
    <hyperlink ref="A17:G17" location="'Eisenbahn_Tkm %'!A1" display="Tabelle 2.1.4: Gesamttransportleistung und Gefahrguttransport Veränderungsrate 2011 zum Vorjahr"/>
    <hyperlink ref="A19:G19" location="Binnenschifffahrt_Tonnen!A1" display="Tabelle 2.2.1: Gesamttransportmenge und Gefahrguttransport 2010 und 2011"/>
    <hyperlink ref="A20:G20" location="'Binnenschifffahrt_Tonnen %'!A1" display="Tabelle 2.2.2: Gesamttransportmenge und Gefahrguttransport Veränderungsrate 2011 zum Vorjahr"/>
    <hyperlink ref="A21:G21" location="Binnenschiffahrt_tkm!A1" display="Tabelle 2.2.3: Gesamttransportleistung und Gefahrguttransport 2010 und 2011"/>
    <hyperlink ref="A22:G22" location="'Binnenschifffahrt_Tkm %'!A1" display="Tabelle 2.2.4: Gesamttransportleistung und Gefahrguttransport Veränderungsrate 2011 zum Vorjahr"/>
    <hyperlink ref="A24:G24" location="Seeverkehr_Tonnen!A1" display="Tabelle 2.3.1: Gesamttransportmenge und Gefahrguttransport 2010 und 2011"/>
    <hyperlink ref="A25:G25" location="'Seeverkehr_Tonnen %'!A1" display="Tabelle 2.3.2: Gesamttransportmenge und Gefahrguttransport Veränderungsrate 2011 zum Vorjahr"/>
    <hyperlink ref="A27:G27" location="'Straße nach Hauptverkehr'!A1" display="Tabelle 2.4.1: Gefahrguttransporte 2011 nach ausgewählten Gefahrklassen"/>
    <hyperlink ref="A29:G29" location="'Straße Deutsche LKW_Tonnen'!A1" display="Tabelle 2.4.2: Gesamttransportmenge und Gefahrguttransport 2010 und 2011"/>
    <hyperlink ref="A30:G30" location="'Straße Deutsche LKW T %'!A1" display="Tabelle 2.4.3: Gesamttransportmenge und Gefahrguttransport  Veränderungsrate 2011 zum Vorjahr"/>
    <hyperlink ref="A31:G31" location="'Straße Deutsche LKW_tkm'!A1" display="Tabelle 2.4.4: Gesamttransportleistung und Gefahrguttransport 2010 und 2011"/>
    <hyperlink ref="A32:G32" location="'Straße Deutsche LKW tkm %'!A1" display="Tabelle 2.4.5: Gesamttransportleistung und Gefahrguttransport Veränderungsrate 2011 zum Vorjahr"/>
  </hyperlink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zoomScale="120" zoomScaleNormal="120" workbookViewId="0"/>
  </sheetViews>
  <sheetFormatPr baseColWidth="10" defaultColWidth="11.5703125" defaultRowHeight="12.75" x14ac:dyDescent="0.2"/>
  <cols>
    <col min="1" max="1" width="23.140625" style="1" customWidth="1"/>
    <col min="2" max="2" width="10.5703125" style="28" hidden="1" customWidth="1"/>
    <col min="3" max="3" width="10.42578125" style="1" bestFit="1" customWidth="1"/>
    <col min="4" max="4" width="9.5703125" style="1" customWidth="1"/>
    <col min="5" max="5" width="10.140625" style="1" hidden="1" customWidth="1"/>
    <col min="6" max="6" width="10.42578125" style="1" bestFit="1" customWidth="1"/>
    <col min="7" max="7" width="10.140625" style="1" customWidth="1"/>
    <col min="8" max="8" width="8.7109375" style="1" hidden="1" customWidth="1"/>
    <col min="9" max="9" width="8.42578125" style="1" bestFit="1" customWidth="1"/>
    <col min="10" max="10" width="10.140625" style="1" customWidth="1"/>
    <col min="11" max="11" width="8.7109375" style="1" hidden="1" customWidth="1"/>
    <col min="12" max="12" width="8.42578125" style="1" bestFit="1" customWidth="1"/>
    <col min="13" max="13" width="10.5703125" style="1" customWidth="1"/>
    <col min="14" max="16384" width="11.5703125" style="1"/>
  </cols>
  <sheetData>
    <row r="1" spans="1:14" ht="15" x14ac:dyDescent="0.2">
      <c r="A1" s="126" t="s">
        <v>252</v>
      </c>
    </row>
    <row r="2" spans="1:14" s="29" customFormat="1" ht="15.75" x14ac:dyDescent="0.25">
      <c r="A2" s="125" t="s">
        <v>277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4" s="29" customFormat="1" ht="15" x14ac:dyDescent="0.25">
      <c r="A3" s="123" t="s">
        <v>276</v>
      </c>
      <c r="B3" s="108"/>
      <c r="C3" s="109"/>
      <c r="D3" s="109"/>
      <c r="E3" s="108"/>
      <c r="F3" s="108"/>
      <c r="G3" s="108"/>
      <c r="H3" s="108"/>
      <c r="I3" s="108"/>
      <c r="J3" s="108"/>
      <c r="K3" s="108"/>
      <c r="L3" s="108"/>
      <c r="M3" s="108"/>
    </row>
    <row r="4" spans="1:14" s="29" customFormat="1" ht="15" x14ac:dyDescent="0.25">
      <c r="A4" s="77" t="s">
        <v>212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1:14" s="5" customFormat="1" ht="12" x14ac:dyDescent="0.2">
      <c r="A5" s="30"/>
      <c r="B5" s="183"/>
      <c r="C5" s="183"/>
      <c r="D5" s="69"/>
      <c r="E5" s="69"/>
      <c r="F5" s="69"/>
      <c r="G5" s="69"/>
    </row>
    <row r="6" spans="1:14" s="5" customFormat="1" ht="12" x14ac:dyDescent="0.2">
      <c r="A6" s="250" t="s">
        <v>275</v>
      </c>
      <c r="B6" s="182"/>
      <c r="C6" s="264" t="s">
        <v>90</v>
      </c>
      <c r="D6" s="264"/>
      <c r="E6" s="73"/>
      <c r="F6" s="264" t="s">
        <v>227</v>
      </c>
      <c r="G6" s="264"/>
      <c r="H6" s="73"/>
      <c r="I6" s="264" t="s">
        <v>248</v>
      </c>
      <c r="J6" s="264"/>
      <c r="K6" s="264"/>
      <c r="L6" s="264"/>
      <c r="M6" s="265"/>
    </row>
    <row r="7" spans="1:14" s="5" customFormat="1" ht="12" x14ac:dyDescent="0.2">
      <c r="A7" s="253"/>
      <c r="B7" s="181"/>
      <c r="C7" s="264"/>
      <c r="D7" s="264"/>
      <c r="E7" s="73"/>
      <c r="F7" s="264"/>
      <c r="G7" s="264"/>
      <c r="H7" s="73"/>
      <c r="I7" s="264" t="s">
        <v>224</v>
      </c>
      <c r="J7" s="264"/>
      <c r="K7" s="72"/>
      <c r="L7" s="265" t="s">
        <v>223</v>
      </c>
      <c r="M7" s="294"/>
    </row>
    <row r="8" spans="1:14" s="5" customFormat="1" ht="33.75" x14ac:dyDescent="0.2">
      <c r="A8" s="254"/>
      <c r="B8" s="180">
        <v>2013</v>
      </c>
      <c r="C8" s="73" t="s">
        <v>222</v>
      </c>
      <c r="D8" s="106" t="s">
        <v>221</v>
      </c>
      <c r="E8" s="180">
        <v>2013</v>
      </c>
      <c r="F8" s="73" t="s">
        <v>222</v>
      </c>
      <c r="G8" s="106" t="s">
        <v>221</v>
      </c>
      <c r="H8" s="180">
        <v>2013</v>
      </c>
      <c r="I8" s="73" t="s">
        <v>222</v>
      </c>
      <c r="J8" s="106" t="s">
        <v>221</v>
      </c>
      <c r="K8" s="180">
        <v>2013</v>
      </c>
      <c r="L8" s="73" t="s">
        <v>222</v>
      </c>
      <c r="M8" s="105" t="s">
        <v>221</v>
      </c>
    </row>
    <row r="9" spans="1:14" s="5" customFormat="1" ht="6" customHeight="1" x14ac:dyDescent="0.2">
      <c r="A9" s="179"/>
      <c r="B9" s="178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</row>
    <row r="10" spans="1:14" s="5" customFormat="1" ht="12.2" customHeight="1" x14ac:dyDescent="0.2">
      <c r="A10" s="177" t="s">
        <v>90</v>
      </c>
      <c r="B10" s="175">
        <v>138598.573</v>
      </c>
      <c r="C10" s="175">
        <f>C13+C14</f>
        <v>140199.236</v>
      </c>
      <c r="D10" s="84">
        <f>C10/B10*100-100</f>
        <v>1.1548913999280614</v>
      </c>
      <c r="E10" s="175">
        <v>120449.273</v>
      </c>
      <c r="F10" s="175">
        <f>F13+F14</f>
        <v>121658.82200000001</v>
      </c>
      <c r="G10" s="84">
        <f>F10/E10*100-100</f>
        <v>1.0041978418583</v>
      </c>
      <c r="H10" s="175">
        <v>9513.3109999999997</v>
      </c>
      <c r="I10" s="175">
        <f>I13+I14</f>
        <v>9790.7669999999998</v>
      </c>
      <c r="J10" s="84">
        <f>I10/H10*100-100</f>
        <v>2.9165029924912602</v>
      </c>
      <c r="K10" s="175">
        <v>8635.99</v>
      </c>
      <c r="L10" s="175">
        <f>L13+L14</f>
        <v>8749.6440000000002</v>
      </c>
      <c r="M10" s="84">
        <f>L10/K10*100-100</f>
        <v>1.3160506207163394</v>
      </c>
    </row>
    <row r="11" spans="1:14" s="5" customFormat="1" ht="12.2" customHeight="1" x14ac:dyDescent="0.2">
      <c r="A11" s="177"/>
      <c r="B11" s="175"/>
      <c r="C11" s="175"/>
      <c r="D11" s="84"/>
      <c r="E11" s="175"/>
      <c r="F11" s="175"/>
      <c r="G11" s="84"/>
      <c r="H11" s="175"/>
      <c r="I11" s="175"/>
      <c r="J11" s="84"/>
      <c r="K11" s="175"/>
      <c r="L11" s="175"/>
      <c r="M11" s="84"/>
    </row>
    <row r="12" spans="1:14" s="5" customFormat="1" ht="13.7" customHeight="1" x14ac:dyDescent="0.2">
      <c r="A12" s="177" t="s">
        <v>274</v>
      </c>
      <c r="B12" s="175"/>
      <c r="C12" s="175"/>
      <c r="D12" s="84"/>
      <c r="E12" s="175"/>
      <c r="F12" s="175"/>
      <c r="G12" s="84"/>
      <c r="H12" s="175"/>
      <c r="I12" s="175"/>
      <c r="J12" s="84"/>
      <c r="K12" s="175"/>
      <c r="L12" s="175"/>
      <c r="M12" s="84"/>
    </row>
    <row r="13" spans="1:14" s="5" customFormat="1" ht="13.7" customHeight="1" x14ac:dyDescent="0.2">
      <c r="A13" s="177" t="s">
        <v>273</v>
      </c>
      <c r="B13" s="175">
        <v>125571.046</v>
      </c>
      <c r="C13" s="175">
        <f>'Straße Deutsche LKW_Tonnen'!C12</f>
        <v>126609.09700000001</v>
      </c>
      <c r="D13" s="84">
        <f>C13/B13*100-100</f>
        <v>0.82666429329576374</v>
      </c>
      <c r="E13" s="175">
        <v>119058.166</v>
      </c>
      <c r="F13" s="175">
        <f>'Straße Deutsche LKW_Tonnen'!E12</f>
        <v>120198.85400000002</v>
      </c>
      <c r="G13" s="84">
        <f>F13/E13*100-100</f>
        <v>0.95809303832214709</v>
      </c>
      <c r="H13" s="175">
        <v>3487.4349999999999</v>
      </c>
      <c r="I13" s="175">
        <f>'Straße Deutsche LKW_Tonnen'!G12</f>
        <v>3402.5280000000002</v>
      </c>
      <c r="J13" s="84">
        <f>I13/H13*100-100</f>
        <v>-2.4346546960731814</v>
      </c>
      <c r="K13" s="175">
        <v>3025.4450000000002</v>
      </c>
      <c r="L13" s="175">
        <f>'Straße Deutsche LKW_Tonnen'!I12</f>
        <v>3007.7110000000002</v>
      </c>
      <c r="M13" s="84">
        <f>L13/K13*100-100</f>
        <v>-0.58616170513758448</v>
      </c>
    </row>
    <row r="14" spans="1:14" s="5" customFormat="1" ht="13.7" customHeight="1" x14ac:dyDescent="0.2">
      <c r="A14" s="177" t="s">
        <v>272</v>
      </c>
      <c r="B14" s="175">
        <v>13027.527</v>
      </c>
      <c r="C14" s="175">
        <v>13590.138999999999</v>
      </c>
      <c r="D14" s="84">
        <f>C14/B14*100-100</f>
        <v>4.3186400611566569</v>
      </c>
      <c r="E14" s="175">
        <v>1391.107</v>
      </c>
      <c r="F14" s="175">
        <v>1459.9680000000001</v>
      </c>
      <c r="G14" s="84">
        <f>F14/E14*100-100</f>
        <v>4.950086513833952</v>
      </c>
      <c r="H14" s="175">
        <v>6025.8760000000002</v>
      </c>
      <c r="I14" s="175">
        <v>6388.2389999999996</v>
      </c>
      <c r="J14" s="84">
        <f>I14/H14*100-100</f>
        <v>6.0134493308524668</v>
      </c>
      <c r="K14" s="175">
        <v>5610.5450000000001</v>
      </c>
      <c r="L14" s="175">
        <v>5741.933</v>
      </c>
      <c r="M14" s="84">
        <f>L14/K14*100-100</f>
        <v>2.3418045840466419</v>
      </c>
    </row>
    <row r="15" spans="1:14" s="5" customFormat="1" ht="26.45" customHeight="1" x14ac:dyDescent="0.2">
      <c r="A15" s="100" t="s">
        <v>271</v>
      </c>
      <c r="B15" s="175"/>
      <c r="C15" s="175"/>
      <c r="D15" s="84"/>
      <c r="E15" s="175"/>
      <c r="F15" s="175"/>
      <c r="G15" s="84"/>
      <c r="H15" s="175"/>
      <c r="I15" s="175"/>
      <c r="J15" s="84"/>
      <c r="K15" s="175"/>
      <c r="L15" s="175"/>
      <c r="M15" s="84"/>
    </row>
    <row r="16" spans="1:14" s="5" customFormat="1" ht="6.75" customHeight="1" x14ac:dyDescent="0.2">
      <c r="A16" s="177"/>
      <c r="B16" s="175"/>
      <c r="C16" s="175"/>
      <c r="D16" s="84"/>
      <c r="E16" s="175"/>
      <c r="F16" s="175"/>
      <c r="G16" s="84"/>
      <c r="H16" s="175"/>
      <c r="I16" s="175"/>
      <c r="J16" s="84"/>
      <c r="K16" s="175"/>
      <c r="L16" s="175"/>
      <c r="M16" s="84"/>
      <c r="N16" s="175"/>
    </row>
    <row r="17" spans="1:14" ht="19.5" customHeight="1" x14ac:dyDescent="0.2">
      <c r="A17" s="100" t="s">
        <v>242</v>
      </c>
      <c r="B17" s="175">
        <v>16098.245999999999</v>
      </c>
      <c r="C17" s="175">
        <v>15351.415999999999</v>
      </c>
      <c r="D17" s="84">
        <f>C17/B17*100-100</f>
        <v>-4.6392010657558558</v>
      </c>
      <c r="E17" s="175">
        <v>12990.737999999999</v>
      </c>
      <c r="F17" s="175">
        <v>12507.277</v>
      </c>
      <c r="G17" s="84">
        <f>F17/E17*100-100</f>
        <v>-3.7215822534485596</v>
      </c>
      <c r="H17" s="175">
        <v>1530.0930000000001</v>
      </c>
      <c r="I17" s="175">
        <v>1286.3810000000001</v>
      </c>
      <c r="J17" s="84">
        <f>I17/H17*100-100</f>
        <v>-15.92792072115877</v>
      </c>
      <c r="K17" s="175">
        <v>1577.415</v>
      </c>
      <c r="L17" s="175">
        <v>1557.758</v>
      </c>
      <c r="M17" s="84">
        <f>L17/K17*100-100</f>
        <v>-1.2461527245525019</v>
      </c>
      <c r="N17" s="175"/>
    </row>
    <row r="18" spans="1:14" ht="19.5" customHeight="1" x14ac:dyDescent="0.2">
      <c r="A18" s="100" t="s">
        <v>241</v>
      </c>
      <c r="B18" s="175">
        <v>84597.206999999995</v>
      </c>
      <c r="C18" s="175">
        <v>85137.616999999998</v>
      </c>
      <c r="D18" s="84">
        <f>C18/B18*100-100</f>
        <v>0.63880359548986121</v>
      </c>
      <c r="E18" s="175">
        <v>77707.607999999993</v>
      </c>
      <c r="F18" s="175">
        <v>77705.876000000004</v>
      </c>
      <c r="G18" s="84">
        <f>F18/E18*100-100</f>
        <v>-2.2288679893307517E-3</v>
      </c>
      <c r="H18" s="175">
        <v>4091.16</v>
      </c>
      <c r="I18" s="175">
        <v>4505.1850000000004</v>
      </c>
      <c r="J18" s="84">
        <f>I18/H18*100-100</f>
        <v>10.119990418365461</v>
      </c>
      <c r="K18" s="175">
        <v>2798.4380000000001</v>
      </c>
      <c r="L18" s="175">
        <v>2926.5549999999998</v>
      </c>
      <c r="M18" s="84">
        <f>L18/K18*100-100</f>
        <v>4.5781611027294389</v>
      </c>
      <c r="N18" s="175"/>
    </row>
    <row r="19" spans="1:14" ht="19.5" customHeight="1" x14ac:dyDescent="0.2">
      <c r="A19" s="100" t="s">
        <v>240</v>
      </c>
      <c r="B19" s="175">
        <v>6328.5360000000001</v>
      </c>
      <c r="C19" s="175">
        <v>6790</v>
      </c>
      <c r="D19" s="84">
        <f>C19/B19*100-100</f>
        <v>7.2917970285702722</v>
      </c>
      <c r="E19" s="175">
        <v>5317.0290000000005</v>
      </c>
      <c r="F19" s="175">
        <v>5661</v>
      </c>
      <c r="G19" s="84">
        <f>F19/E19*100-100</f>
        <v>6.4692330999134953</v>
      </c>
      <c r="H19" s="175">
        <v>463.27699999999999</v>
      </c>
      <c r="I19" s="175">
        <v>638</v>
      </c>
      <c r="J19" s="84">
        <f>I19/H19*100-100</f>
        <v>37.714585442402722</v>
      </c>
      <c r="K19" s="175">
        <v>548.23199999999997</v>
      </c>
      <c r="L19" s="175">
        <v>490</v>
      </c>
      <c r="M19" s="84">
        <f>L19/K19*100-100</f>
        <v>-10.621780560054859</v>
      </c>
    </row>
    <row r="20" spans="1:14" ht="19.5" customHeight="1" x14ac:dyDescent="0.2">
      <c r="A20" s="100" t="s">
        <v>233</v>
      </c>
      <c r="B20" s="175">
        <v>14133.082</v>
      </c>
      <c r="C20" s="175">
        <v>14597.781999999999</v>
      </c>
      <c r="D20" s="84">
        <f>C20/B20*100-100</f>
        <v>3.2880301692157303</v>
      </c>
      <c r="E20" s="175">
        <v>10674.056</v>
      </c>
      <c r="F20" s="175">
        <v>11019.075000000001</v>
      </c>
      <c r="G20" s="84">
        <f>F20/E20*100-100</f>
        <v>3.2323139395183915</v>
      </c>
      <c r="H20" s="175">
        <v>1613.03</v>
      </c>
      <c r="I20" s="175">
        <v>1555.348</v>
      </c>
      <c r="J20" s="84">
        <f>I20/H20*100-100</f>
        <v>-3.5760029261700055</v>
      </c>
      <c r="K20" s="175">
        <v>1845.998</v>
      </c>
      <c r="L20" s="175">
        <v>2023.3579999999999</v>
      </c>
      <c r="M20" s="84">
        <f>L20/K20*100-100</f>
        <v>9.607811059383593</v>
      </c>
      <c r="N20" s="175"/>
    </row>
    <row r="21" spans="1:14" ht="18.75" customHeight="1" x14ac:dyDescent="0.2">
      <c r="N21" s="175"/>
    </row>
    <row r="22" spans="1:14" x14ac:dyDescent="0.2">
      <c r="A22" s="176" t="s">
        <v>270</v>
      </c>
      <c r="N22" s="175"/>
    </row>
    <row r="23" spans="1:14" x14ac:dyDescent="0.2">
      <c r="N23" s="175"/>
    </row>
    <row r="24" spans="1:14" x14ac:dyDescent="0.2">
      <c r="N24" s="175"/>
    </row>
    <row r="25" spans="1:14" x14ac:dyDescent="0.2">
      <c r="N25" s="175"/>
    </row>
    <row r="26" spans="1:14" x14ac:dyDescent="0.2">
      <c r="N26" s="175"/>
    </row>
    <row r="27" spans="1:14" x14ac:dyDescent="0.2">
      <c r="N27" s="175"/>
    </row>
    <row r="28" spans="1:14" x14ac:dyDescent="0.2">
      <c r="N28" s="175"/>
    </row>
    <row r="29" spans="1:14" x14ac:dyDescent="0.2">
      <c r="N29" s="175"/>
    </row>
    <row r="30" spans="1:14" x14ac:dyDescent="0.2">
      <c r="N30" s="175"/>
    </row>
    <row r="37" spans="2:2" x14ac:dyDescent="0.2">
      <c r="B37" s="36"/>
    </row>
    <row r="53" spans="1:1" x14ac:dyDescent="0.2">
      <c r="A53" s="5"/>
    </row>
  </sheetData>
  <mergeCells count="6">
    <mergeCell ref="I7:J7"/>
    <mergeCell ref="L7:M7"/>
    <mergeCell ref="A6:A8"/>
    <mergeCell ref="C6:D7"/>
    <mergeCell ref="F6:G7"/>
    <mergeCell ref="I6:M6"/>
  </mergeCells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>
    <oddFooter>&amp;L&amp;"MetaNormalLF-Roman,Standard"&amp;9Statistisches Bundesamt, Fachserie 8  Reihe 1.4, 2014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zoomScale="120" zoomScaleNormal="120" workbookViewId="0"/>
  </sheetViews>
  <sheetFormatPr baseColWidth="10" defaultColWidth="11.42578125" defaultRowHeight="12.75" x14ac:dyDescent="0.2"/>
  <cols>
    <col min="1" max="1" width="25" style="184" customWidth="1"/>
    <col min="2" max="2" width="9.28515625" style="184" bestFit="1" customWidth="1"/>
    <col min="3" max="3" width="8.5703125" style="184" customWidth="1"/>
    <col min="4" max="4" width="9.28515625" style="184" customWidth="1"/>
    <col min="5" max="5" width="9.28515625" style="184" bestFit="1" customWidth="1"/>
    <col min="6" max="6" width="6.5703125" style="184" customWidth="1"/>
    <col min="7" max="7" width="6.85546875" style="184" customWidth="1"/>
    <col min="8" max="9" width="6.7109375" style="184" customWidth="1"/>
    <col min="10" max="10" width="1" style="184" customWidth="1"/>
    <col min="11" max="16384" width="11.42578125" style="184"/>
  </cols>
  <sheetData>
    <row r="1" spans="1:10" ht="15" x14ac:dyDescent="0.2">
      <c r="A1" s="126" t="s">
        <v>252</v>
      </c>
    </row>
    <row r="2" spans="1:10" s="202" customFormat="1" ht="15.75" x14ac:dyDescent="0.25">
      <c r="A2" s="125" t="s">
        <v>277</v>
      </c>
      <c r="B2" s="204"/>
      <c r="C2" s="204"/>
      <c r="D2" s="204"/>
      <c r="E2" s="204"/>
      <c r="F2" s="204"/>
      <c r="G2" s="204"/>
      <c r="H2" s="204"/>
      <c r="I2" s="204"/>
    </row>
    <row r="3" spans="1:10" s="202" customFormat="1" ht="15" x14ac:dyDescent="0.25">
      <c r="A3" s="123" t="s">
        <v>291</v>
      </c>
      <c r="C3" s="203"/>
      <c r="D3" s="203"/>
    </row>
    <row r="4" spans="1:10" s="202" customFormat="1" ht="15" x14ac:dyDescent="0.25">
      <c r="A4" s="77" t="s">
        <v>290</v>
      </c>
      <c r="C4" s="203"/>
      <c r="D4" s="203"/>
    </row>
    <row r="6" spans="1:10" s="189" customFormat="1" ht="12.75" customHeight="1" x14ac:dyDescent="0.2">
      <c r="A6" s="295" t="s">
        <v>249</v>
      </c>
      <c r="B6" s="298" t="s">
        <v>90</v>
      </c>
      <c r="C6" s="295"/>
      <c r="D6" s="298" t="s">
        <v>227</v>
      </c>
      <c r="E6" s="295"/>
      <c r="F6" s="300" t="s">
        <v>248</v>
      </c>
      <c r="G6" s="301"/>
      <c r="H6" s="301"/>
      <c r="I6" s="301"/>
    </row>
    <row r="7" spans="1:10" s="189" customFormat="1" ht="12.2" customHeight="1" x14ac:dyDescent="0.2">
      <c r="A7" s="296"/>
      <c r="B7" s="299"/>
      <c r="C7" s="297"/>
      <c r="D7" s="299"/>
      <c r="E7" s="297"/>
      <c r="F7" s="302" t="s">
        <v>289</v>
      </c>
      <c r="G7" s="303"/>
      <c r="H7" s="302" t="s">
        <v>223</v>
      </c>
      <c r="I7" s="304"/>
    </row>
    <row r="8" spans="1:10" s="189" customFormat="1" ht="12" x14ac:dyDescent="0.2">
      <c r="A8" s="297"/>
      <c r="B8" s="201">
        <v>2013</v>
      </c>
      <c r="C8" s="201">
        <v>2014</v>
      </c>
      <c r="D8" s="201">
        <v>2013</v>
      </c>
      <c r="E8" s="201">
        <v>2014</v>
      </c>
      <c r="F8" s="201">
        <v>2013</v>
      </c>
      <c r="G8" s="201">
        <v>2014</v>
      </c>
      <c r="H8" s="201">
        <v>2013</v>
      </c>
      <c r="I8" s="200">
        <v>2014</v>
      </c>
    </row>
    <row r="9" spans="1:10" s="189" customFormat="1" ht="24.95" customHeight="1" x14ac:dyDescent="0.2">
      <c r="A9" s="199"/>
      <c r="B9" s="198" t="s">
        <v>91</v>
      </c>
      <c r="C9" s="198"/>
      <c r="D9" s="198"/>
      <c r="E9" s="198"/>
      <c r="F9" s="198"/>
      <c r="G9" s="198"/>
      <c r="H9" s="198"/>
      <c r="I9" s="198"/>
    </row>
    <row r="10" spans="1:10" s="189" customFormat="1" ht="12.75" customHeight="1" x14ac:dyDescent="0.2">
      <c r="A10" s="194" t="s">
        <v>246</v>
      </c>
      <c r="B10" s="111">
        <v>2920437.037</v>
      </c>
      <c r="C10" s="195">
        <f>E10+G10+I10</f>
        <v>3034071.4355620011</v>
      </c>
      <c r="D10" s="111">
        <v>2809265.4440000001</v>
      </c>
      <c r="E10" s="111">
        <v>2924157.570361001</v>
      </c>
      <c r="F10" s="102">
        <v>63607.726000000002</v>
      </c>
      <c r="G10" s="102">
        <v>64357.83799199995</v>
      </c>
      <c r="H10" s="102">
        <v>47563.868000000002</v>
      </c>
      <c r="I10" s="102">
        <v>45556.027209000124</v>
      </c>
    </row>
    <row r="11" spans="1:10" s="189" customFormat="1" ht="12" x14ac:dyDescent="0.2">
      <c r="A11" s="194"/>
      <c r="B11" s="197"/>
      <c r="D11" s="188"/>
      <c r="E11" s="188"/>
      <c r="F11" s="196"/>
      <c r="G11" s="196"/>
      <c r="H11" s="196"/>
      <c r="I11" s="196"/>
      <c r="J11" s="191"/>
    </row>
    <row r="12" spans="1:10" s="189" customFormat="1" ht="12" x14ac:dyDescent="0.2">
      <c r="A12" s="194" t="s">
        <v>245</v>
      </c>
      <c r="B12" s="111">
        <v>125571.046</v>
      </c>
      <c r="C12" s="195">
        <f>SUM(C17:C32)</f>
        <v>126609.09700000001</v>
      </c>
      <c r="D12" s="111">
        <v>119058.166</v>
      </c>
      <c r="E12" s="195">
        <f>SUM(E17:E32)</f>
        <v>120198.85400000002</v>
      </c>
      <c r="F12" s="192">
        <v>3487.4349999999999</v>
      </c>
      <c r="G12" s="195">
        <f>SUM(G17:G32)</f>
        <v>3402.5280000000002</v>
      </c>
      <c r="H12" s="192">
        <v>3025.4450000000002</v>
      </c>
      <c r="I12" s="195">
        <f>SUM(I17:I32)</f>
        <v>3007.7110000000002</v>
      </c>
      <c r="J12" s="191"/>
    </row>
    <row r="13" spans="1:10" s="189" customFormat="1" ht="12" x14ac:dyDescent="0.2">
      <c r="A13" s="194"/>
      <c r="B13" s="111"/>
      <c r="D13" s="111"/>
      <c r="E13" s="111"/>
      <c r="F13" s="192"/>
      <c r="G13" s="192"/>
      <c r="H13" s="192"/>
      <c r="I13" s="192"/>
      <c r="J13" s="191"/>
    </row>
    <row r="14" spans="1:10" s="189" customFormat="1" ht="12" x14ac:dyDescent="0.2">
      <c r="A14" s="194" t="s">
        <v>244</v>
      </c>
      <c r="B14" s="111"/>
      <c r="D14" s="111"/>
      <c r="E14" s="111"/>
      <c r="F14" s="192"/>
      <c r="G14" s="192"/>
      <c r="H14" s="192"/>
      <c r="I14" s="192"/>
      <c r="J14" s="191"/>
    </row>
    <row r="15" spans="1:10" s="189" customFormat="1" ht="12" x14ac:dyDescent="0.2">
      <c r="A15" s="194"/>
      <c r="B15" s="111"/>
      <c r="D15" s="111"/>
      <c r="E15" s="111"/>
      <c r="F15" s="192"/>
      <c r="G15" s="192"/>
      <c r="H15" s="192"/>
      <c r="I15" s="192"/>
      <c r="J15" s="191"/>
    </row>
    <row r="16" spans="1:10" s="189" customFormat="1" ht="12.2" customHeight="1" x14ac:dyDescent="0.2">
      <c r="A16" s="114" t="s">
        <v>288</v>
      </c>
      <c r="B16" s="111"/>
      <c r="C16" s="193"/>
      <c r="D16" s="102"/>
      <c r="E16" s="102"/>
      <c r="F16" s="192"/>
      <c r="G16" s="192"/>
      <c r="H16" s="192"/>
      <c r="I16" s="192"/>
      <c r="J16" s="191"/>
    </row>
    <row r="17" spans="1:11" s="189" customFormat="1" ht="12.2" customHeight="1" x14ac:dyDescent="0.2">
      <c r="A17" s="190" t="s">
        <v>287</v>
      </c>
      <c r="B17" s="111">
        <v>784.24900000000002</v>
      </c>
      <c r="C17" s="102">
        <v>804.48599999999999</v>
      </c>
      <c r="D17" s="102">
        <v>739.44299999999998</v>
      </c>
      <c r="E17" s="102">
        <v>754.18600000000004</v>
      </c>
      <c r="F17" s="192">
        <v>22.010999999999999</v>
      </c>
      <c r="G17" s="192">
        <v>28.96</v>
      </c>
      <c r="H17" s="192">
        <v>22.795000000000002</v>
      </c>
      <c r="I17" s="192">
        <v>21.341000000000001</v>
      </c>
      <c r="J17" s="191"/>
    </row>
    <row r="18" spans="1:11" s="189" customFormat="1" ht="12.2" customHeight="1" x14ac:dyDescent="0.2">
      <c r="A18" s="114" t="s">
        <v>242</v>
      </c>
      <c r="B18" s="111">
        <v>14672.933999999999</v>
      </c>
      <c r="C18" s="102">
        <v>13906.343000000001</v>
      </c>
      <c r="D18" s="102">
        <v>12833.925999999999</v>
      </c>
      <c r="E18" s="102">
        <v>12351.924000000001</v>
      </c>
      <c r="F18" s="192">
        <v>1003.574</v>
      </c>
      <c r="G18" s="192">
        <v>805.20299999999997</v>
      </c>
      <c r="H18" s="192">
        <v>835.43399999999997</v>
      </c>
      <c r="I18" s="192">
        <v>749.21500000000003</v>
      </c>
      <c r="J18" s="191"/>
    </row>
    <row r="19" spans="1:11" s="189" customFormat="1" ht="12.2" customHeight="1" x14ac:dyDescent="0.2">
      <c r="A19" s="114" t="s">
        <v>241</v>
      </c>
      <c r="B19" s="111">
        <v>78565.945999999996</v>
      </c>
      <c r="C19" s="102">
        <v>78759.335000000006</v>
      </c>
      <c r="D19" s="102">
        <v>77083.937999999995</v>
      </c>
      <c r="E19" s="102">
        <v>77070.235000000001</v>
      </c>
      <c r="F19" s="192">
        <v>735.94500000000005</v>
      </c>
      <c r="G19" s="192">
        <v>848.66499999999996</v>
      </c>
      <c r="H19" s="192">
        <v>746.06299999999999</v>
      </c>
      <c r="I19" s="192">
        <v>840.43399999999997</v>
      </c>
      <c r="J19" s="191"/>
    </row>
    <row r="20" spans="1:11" s="189" customFormat="1" ht="12.2" customHeight="1" x14ac:dyDescent="0.2">
      <c r="A20" s="114" t="s">
        <v>85</v>
      </c>
      <c r="B20" s="111">
        <v>5558.674</v>
      </c>
      <c r="C20" s="102">
        <v>5900.9589999999998</v>
      </c>
      <c r="D20" s="102">
        <v>5254.1570000000002</v>
      </c>
      <c r="E20" s="102">
        <v>5573.085</v>
      </c>
      <c r="F20" s="192">
        <v>130.13200000000001</v>
      </c>
      <c r="G20" s="192">
        <v>192.471</v>
      </c>
      <c r="H20" s="192">
        <v>174.386</v>
      </c>
      <c r="I20" s="192">
        <v>135.40199999999999</v>
      </c>
      <c r="J20" s="191"/>
    </row>
    <row r="21" spans="1:11" s="189" customFormat="1" ht="12.2" customHeight="1" x14ac:dyDescent="0.2">
      <c r="A21" s="114" t="s">
        <v>84</v>
      </c>
      <c r="B21" s="111">
        <v>3144.0529999999999</v>
      </c>
      <c r="C21" s="102">
        <v>3301.239</v>
      </c>
      <c r="D21" s="102">
        <v>2948.1010000000001</v>
      </c>
      <c r="E21" s="102">
        <v>3088.2330000000002</v>
      </c>
      <c r="F21" s="192">
        <v>110.483</v>
      </c>
      <c r="G21" s="192">
        <v>125.245</v>
      </c>
      <c r="H21" s="192">
        <v>85.468999999999994</v>
      </c>
      <c r="I21" s="192">
        <v>87.76</v>
      </c>
      <c r="J21" s="191"/>
    </row>
    <row r="22" spans="1:11" s="189" customFormat="1" ht="12.2" customHeight="1" x14ac:dyDescent="0.2">
      <c r="A22" s="114" t="s">
        <v>286</v>
      </c>
      <c r="B22" s="111"/>
      <c r="C22" s="102"/>
      <c r="D22" s="102"/>
      <c r="E22" s="102"/>
      <c r="F22" s="192"/>
      <c r="G22" s="192"/>
      <c r="H22" s="192"/>
      <c r="I22" s="192"/>
      <c r="J22" s="191"/>
    </row>
    <row r="23" spans="1:11" s="189" customFormat="1" ht="12.2" customHeight="1" x14ac:dyDescent="0.2">
      <c r="A23" s="190" t="s">
        <v>285</v>
      </c>
      <c r="B23" s="111">
        <v>99.570999999999998</v>
      </c>
      <c r="C23" s="102">
        <v>104.253</v>
      </c>
      <c r="D23" s="102">
        <v>88.736000000000004</v>
      </c>
      <c r="E23" s="102">
        <v>93.325999999999993</v>
      </c>
      <c r="F23" s="192">
        <v>4.0039999999999996</v>
      </c>
      <c r="G23" s="192">
        <v>3.68</v>
      </c>
      <c r="H23" s="192">
        <v>6.83</v>
      </c>
      <c r="I23" s="192">
        <v>7.2469999999999999</v>
      </c>
      <c r="J23" s="191"/>
    </row>
    <row r="24" spans="1:11" s="189" customFormat="1" ht="12.2" customHeight="1" x14ac:dyDescent="0.2">
      <c r="A24" s="114" t="s">
        <v>284</v>
      </c>
      <c r="B24" s="111"/>
      <c r="C24" s="102"/>
      <c r="D24" s="102"/>
      <c r="E24" s="102"/>
      <c r="F24" s="102"/>
      <c r="G24" s="102"/>
      <c r="H24" s="102"/>
      <c r="I24" s="102"/>
    </row>
    <row r="25" spans="1:11" s="189" customFormat="1" ht="12.2" customHeight="1" x14ac:dyDescent="0.2">
      <c r="A25" s="190" t="s">
        <v>283</v>
      </c>
      <c r="B25" s="111">
        <v>1686.2470000000001</v>
      </c>
      <c r="C25" s="102">
        <v>1448.749</v>
      </c>
      <c r="D25" s="102">
        <v>1477.2249999999999</v>
      </c>
      <c r="E25" s="102">
        <v>1269.308</v>
      </c>
      <c r="F25" s="102">
        <v>72.754999999999995</v>
      </c>
      <c r="G25" s="102">
        <v>64.891000000000005</v>
      </c>
      <c r="H25" s="102">
        <v>136.26599999999999</v>
      </c>
      <c r="I25" s="102">
        <v>114.55</v>
      </c>
    </row>
    <row r="26" spans="1:11" s="189" customFormat="1" ht="12.2" customHeight="1" x14ac:dyDescent="0.2">
      <c r="A26" s="114" t="s">
        <v>237</v>
      </c>
      <c r="B26" s="111">
        <v>15.449</v>
      </c>
      <c r="C26" s="102">
        <v>14.948</v>
      </c>
      <c r="D26" s="102">
        <v>13.122</v>
      </c>
      <c r="E26" s="102">
        <v>12.935</v>
      </c>
      <c r="F26" s="102">
        <v>1.405</v>
      </c>
      <c r="G26" s="102">
        <v>1.1739999999999999</v>
      </c>
      <c r="H26" s="102">
        <v>0.92200000000000004</v>
      </c>
      <c r="I26" s="102">
        <v>0.83899999999999997</v>
      </c>
    </row>
    <row r="27" spans="1:11" s="189" customFormat="1" ht="12.2" customHeight="1" x14ac:dyDescent="0.2">
      <c r="A27" s="114" t="s">
        <v>236</v>
      </c>
      <c r="B27" s="111">
        <v>4125.6940000000004</v>
      </c>
      <c r="C27" s="102">
        <v>4137.9949999999999</v>
      </c>
      <c r="D27" s="102">
        <v>3666.1080000000002</v>
      </c>
      <c r="E27" s="102">
        <v>3705.5880000000002</v>
      </c>
      <c r="F27" s="102">
        <v>297.61399999999998</v>
      </c>
      <c r="G27" s="102">
        <v>268.20600000000002</v>
      </c>
      <c r="H27" s="102">
        <v>161.97200000000001</v>
      </c>
      <c r="I27" s="102">
        <v>164.20099999999999</v>
      </c>
    </row>
    <row r="28" spans="1:11" ht="12.2" customHeight="1" x14ac:dyDescent="0.2">
      <c r="A28" s="114" t="s">
        <v>282</v>
      </c>
      <c r="B28" s="111"/>
      <c r="C28" s="102"/>
      <c r="D28" s="102"/>
      <c r="E28" s="102"/>
      <c r="F28" s="102"/>
      <c r="G28" s="102"/>
      <c r="H28" s="102"/>
      <c r="I28" s="102"/>
      <c r="K28" s="189"/>
    </row>
    <row r="29" spans="1:11" ht="12.2" customHeight="1" x14ac:dyDescent="0.2">
      <c r="A29" s="190" t="s">
        <v>281</v>
      </c>
      <c r="B29" s="111">
        <v>20.12</v>
      </c>
      <c r="C29" s="102">
        <v>17</v>
      </c>
      <c r="D29" s="102">
        <v>18.751999999999999</v>
      </c>
      <c r="E29" s="102">
        <v>16.172000000000001</v>
      </c>
      <c r="F29" s="102">
        <v>0.58699999999999997</v>
      </c>
      <c r="G29" s="102">
        <v>0.23100000000000001</v>
      </c>
      <c r="H29" s="102">
        <v>0.78100000000000003</v>
      </c>
      <c r="I29" s="102">
        <v>0.59699999999999998</v>
      </c>
      <c r="K29" s="189"/>
    </row>
    <row r="30" spans="1:11" ht="12.2" customHeight="1" x14ac:dyDescent="0.2">
      <c r="A30" s="114" t="s">
        <v>233</v>
      </c>
      <c r="B30" s="111">
        <v>12114.388000000001</v>
      </c>
      <c r="C30" s="102">
        <v>12463.047</v>
      </c>
      <c r="D30" s="102">
        <v>10448.683999999999</v>
      </c>
      <c r="E30" s="102">
        <v>10783.254000000001</v>
      </c>
      <c r="F30" s="102">
        <v>983.48900000000003</v>
      </c>
      <c r="G30" s="102">
        <v>909.14300000000003</v>
      </c>
      <c r="H30" s="102">
        <v>682.21600000000001</v>
      </c>
      <c r="I30" s="102">
        <v>770.65</v>
      </c>
      <c r="K30" s="189"/>
    </row>
    <row r="31" spans="1:11" ht="12.2" customHeight="1" x14ac:dyDescent="0.2">
      <c r="A31" s="114" t="s">
        <v>280</v>
      </c>
      <c r="B31" s="111"/>
      <c r="C31" s="102"/>
      <c r="D31" s="102"/>
      <c r="E31" s="102"/>
      <c r="F31" s="102"/>
      <c r="G31" s="102"/>
      <c r="H31" s="102"/>
      <c r="I31" s="102"/>
      <c r="K31" s="189"/>
    </row>
    <row r="32" spans="1:11" ht="12.2" customHeight="1" x14ac:dyDescent="0.2">
      <c r="A32" s="190" t="s">
        <v>279</v>
      </c>
      <c r="B32" s="111">
        <v>4783.7209999999995</v>
      </c>
      <c r="C32" s="102">
        <v>5750.7430000000004</v>
      </c>
      <c r="D32" s="102">
        <v>4485.973</v>
      </c>
      <c r="E32" s="102">
        <v>5480.6080000000002</v>
      </c>
      <c r="F32" s="102">
        <v>125.437</v>
      </c>
      <c r="G32" s="102">
        <v>154.65899999999999</v>
      </c>
      <c r="H32" s="102">
        <v>172.31100000000001</v>
      </c>
      <c r="I32" s="102">
        <v>115.47499999999999</v>
      </c>
      <c r="K32" s="189"/>
    </row>
    <row r="33" spans="1:9" x14ac:dyDescent="0.2">
      <c r="B33" s="188"/>
      <c r="C33" s="188"/>
      <c r="D33" s="188"/>
      <c r="E33" s="188"/>
      <c r="F33" s="187"/>
      <c r="G33" s="187"/>
      <c r="H33" s="187"/>
      <c r="I33" s="187"/>
    </row>
    <row r="34" spans="1:9" s="185" customFormat="1" ht="12.2" customHeight="1" x14ac:dyDescent="0.2">
      <c r="A34" s="176" t="s">
        <v>278</v>
      </c>
      <c r="B34" s="186"/>
      <c r="C34" s="186"/>
      <c r="D34" s="186"/>
      <c r="E34" s="186"/>
      <c r="F34" s="186"/>
      <c r="G34" s="186"/>
      <c r="H34" s="186"/>
      <c r="I34" s="186"/>
    </row>
    <row r="56" spans="1:8" x14ac:dyDescent="0.2">
      <c r="A56" s="29"/>
      <c r="B56" s="29"/>
      <c r="C56" s="29"/>
      <c r="D56" s="29"/>
      <c r="E56" s="29"/>
      <c r="F56" s="29"/>
      <c r="G56" s="29"/>
      <c r="H56" s="29"/>
    </row>
  </sheetData>
  <mergeCells count="6">
    <mergeCell ref="A6:A8"/>
    <mergeCell ref="B6:C7"/>
    <mergeCell ref="D6:E7"/>
    <mergeCell ref="F6:I6"/>
    <mergeCell ref="F7:G7"/>
    <mergeCell ref="H7:I7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zoomScale="120" zoomScaleNormal="120" workbookViewId="0"/>
  </sheetViews>
  <sheetFormatPr baseColWidth="10" defaultColWidth="11.42578125" defaultRowHeight="12.75" x14ac:dyDescent="0.2"/>
  <cols>
    <col min="1" max="1" width="25" style="110" customWidth="1"/>
    <col min="2" max="5" width="12.7109375" style="110" customWidth="1"/>
    <col min="6" max="16384" width="11.42578125" style="110"/>
  </cols>
  <sheetData>
    <row r="1" spans="1:6" ht="15" x14ac:dyDescent="0.2">
      <c r="A1" s="126" t="s">
        <v>252</v>
      </c>
    </row>
    <row r="2" spans="1:6" s="123" customFormat="1" ht="15.75" x14ac:dyDescent="0.25">
      <c r="A2" s="125" t="s">
        <v>277</v>
      </c>
      <c r="B2" s="124"/>
      <c r="C2" s="124"/>
      <c r="D2" s="124"/>
      <c r="E2" s="124"/>
    </row>
    <row r="3" spans="1:6" s="123" customFormat="1" ht="15" x14ac:dyDescent="0.25">
      <c r="A3" s="123" t="s">
        <v>292</v>
      </c>
      <c r="B3" s="202"/>
      <c r="C3" s="203"/>
      <c r="D3" s="203"/>
      <c r="E3" s="202"/>
      <c r="F3" s="202"/>
    </row>
    <row r="4" spans="1:6" s="123" customFormat="1" ht="15" x14ac:dyDescent="0.25">
      <c r="A4" s="77" t="s">
        <v>290</v>
      </c>
      <c r="B4" s="121"/>
      <c r="C4" s="121"/>
      <c r="D4" s="121"/>
      <c r="E4" s="121"/>
    </row>
    <row r="6" spans="1:6" s="50" customFormat="1" ht="12.75" customHeight="1" x14ac:dyDescent="0.2">
      <c r="A6" s="268" t="s">
        <v>249</v>
      </c>
      <c r="B6" s="271" t="s">
        <v>90</v>
      </c>
      <c r="C6" s="271" t="s">
        <v>227</v>
      </c>
      <c r="D6" s="275" t="s">
        <v>248</v>
      </c>
      <c r="E6" s="276"/>
    </row>
    <row r="7" spans="1:6" s="50" customFormat="1" ht="12.2" customHeight="1" x14ac:dyDescent="0.2">
      <c r="A7" s="269"/>
      <c r="B7" s="273"/>
      <c r="C7" s="273"/>
      <c r="D7" s="119" t="s">
        <v>255</v>
      </c>
      <c r="E7" s="119" t="s">
        <v>254</v>
      </c>
    </row>
    <row r="8" spans="1:6" s="50" customFormat="1" ht="24.95" customHeight="1" x14ac:dyDescent="0.2">
      <c r="A8" s="132"/>
      <c r="B8" s="131" t="s">
        <v>221</v>
      </c>
      <c r="C8" s="131"/>
      <c r="D8" s="131"/>
      <c r="E8" s="131"/>
    </row>
    <row r="9" spans="1:6" s="50" customFormat="1" ht="12.75" customHeight="1" x14ac:dyDescent="0.2">
      <c r="A9" s="114" t="s">
        <v>246</v>
      </c>
      <c r="B9" s="205">
        <f>'Straße Deutsche LKW_Tonnen'!C10/'Straße Deutsche LKW_Tonnen'!B10*100-100</f>
        <v>3.8910066240884049</v>
      </c>
      <c r="C9" s="205">
        <f>'Straße Deutsche LKW_Tonnen'!E10/'Straße Deutsche LKW_Tonnen'!D10*100-100</f>
        <v>4.0897568653181651</v>
      </c>
      <c r="D9" s="205">
        <f>'Straße Deutsche LKW_Tonnen'!G10/'Straße Deutsche LKW_Tonnen'!F10*100-100</f>
        <v>1.1792781147371016</v>
      </c>
      <c r="E9" s="205">
        <f>'Straße Deutsche LKW_Tonnen'!I10/'Straße Deutsche LKW_Tonnen'!H10*100-100</f>
        <v>-4.2213572516849922</v>
      </c>
    </row>
    <row r="10" spans="1:6" s="50" customFormat="1" ht="12" x14ac:dyDescent="0.2">
      <c r="A10" s="114"/>
      <c r="B10" s="205"/>
      <c r="C10" s="205"/>
      <c r="D10" s="205"/>
      <c r="E10" s="205"/>
    </row>
    <row r="11" spans="1:6" s="50" customFormat="1" ht="12" x14ac:dyDescent="0.2">
      <c r="A11" s="114" t="s">
        <v>245</v>
      </c>
      <c r="B11" s="205">
        <f>'Straße Deutsche LKW_Tonnen'!C12/'Straße Deutsche LKW_Tonnen'!B12*100-100</f>
        <v>0.82666429329576374</v>
      </c>
      <c r="C11" s="205">
        <f>'Straße Deutsche LKW_Tonnen'!E12/'Straße Deutsche LKW_Tonnen'!D12*100-100</f>
        <v>0.95809303832214709</v>
      </c>
      <c r="D11" s="205">
        <f>'Straße Deutsche LKW_Tonnen'!G12/'Straße Deutsche LKW_Tonnen'!F12*100-100</f>
        <v>-2.4346546960731814</v>
      </c>
      <c r="E11" s="205">
        <f>'Straße Deutsche LKW_Tonnen'!I12/'Straße Deutsche LKW_Tonnen'!H12*100-100</f>
        <v>-0.58616170513758448</v>
      </c>
    </row>
    <row r="12" spans="1:6" s="50" customFormat="1" ht="12" x14ac:dyDescent="0.2">
      <c r="A12" s="114"/>
      <c r="B12" s="205"/>
      <c r="C12" s="205"/>
      <c r="D12" s="205"/>
      <c r="E12" s="205"/>
    </row>
    <row r="13" spans="1:6" s="50" customFormat="1" ht="12" x14ac:dyDescent="0.2">
      <c r="A13" s="114" t="s">
        <v>244</v>
      </c>
      <c r="B13" s="205"/>
      <c r="C13" s="205"/>
      <c r="D13" s="205"/>
      <c r="E13" s="205"/>
    </row>
    <row r="14" spans="1:6" s="50" customFormat="1" ht="12" x14ac:dyDescent="0.2">
      <c r="A14" s="114"/>
      <c r="B14" s="205"/>
      <c r="C14" s="205"/>
      <c r="D14" s="205"/>
      <c r="E14" s="205"/>
    </row>
    <row r="15" spans="1:6" s="50" customFormat="1" ht="12.2" customHeight="1" x14ac:dyDescent="0.2">
      <c r="A15" s="114" t="s">
        <v>288</v>
      </c>
      <c r="B15" s="205"/>
      <c r="C15" s="205"/>
      <c r="D15" s="205"/>
      <c r="E15" s="205"/>
      <c r="F15" s="129"/>
    </row>
    <row r="16" spans="1:6" s="50" customFormat="1" ht="12.2" customHeight="1" x14ac:dyDescent="0.2">
      <c r="A16" s="190" t="s">
        <v>287</v>
      </c>
      <c r="B16" s="205">
        <f>'Straße Deutsche LKW_Tonnen'!C17/'Straße Deutsche LKW_Tonnen'!B17*100-100</f>
        <v>2.5804304500228739</v>
      </c>
      <c r="C16" s="205">
        <f>'Straße Deutsche LKW_Tonnen'!E17/'Straße Deutsche LKW_Tonnen'!D17*100-100</f>
        <v>1.9937980344664936</v>
      </c>
      <c r="D16" s="206" t="s">
        <v>36</v>
      </c>
      <c r="E16" s="206" t="s">
        <v>36</v>
      </c>
      <c r="F16" s="129"/>
    </row>
    <row r="17" spans="1:6" s="50" customFormat="1" ht="12.2" customHeight="1" x14ac:dyDescent="0.2">
      <c r="A17" s="114" t="s">
        <v>242</v>
      </c>
      <c r="B17" s="205">
        <f>'Straße Deutsche LKW_Tonnen'!C18/'Straße Deutsche LKW_Tonnen'!B18*100-100</f>
        <v>-5.2245242839639161</v>
      </c>
      <c r="C17" s="205">
        <f>'Straße Deutsche LKW_Tonnen'!E18/'Straße Deutsche LKW_Tonnen'!D18*100-100</f>
        <v>-3.7556862958380748</v>
      </c>
      <c r="D17" s="205">
        <f>'Straße Deutsche LKW_Tonnen'!G18/'Straße Deutsche LKW_Tonnen'!F18*100-100</f>
        <v>-19.766454690934594</v>
      </c>
      <c r="E17" s="205">
        <f>'Straße Deutsche LKW_Tonnen'!I18/'Straße Deutsche LKW_Tonnen'!H18*100-100</f>
        <v>-10.320264676802708</v>
      </c>
      <c r="F17" s="129"/>
    </row>
    <row r="18" spans="1:6" s="50" customFormat="1" ht="12.2" customHeight="1" x14ac:dyDescent="0.2">
      <c r="A18" s="114" t="s">
        <v>241</v>
      </c>
      <c r="B18" s="205">
        <f>'Straße Deutsche LKW_Tonnen'!C19/'Straße Deutsche LKW_Tonnen'!B19*100-100</f>
        <v>0.24614863034935297</v>
      </c>
      <c r="C18" s="205">
        <f>'Straße Deutsche LKW_Tonnen'!E19/'Straße Deutsche LKW_Tonnen'!D19*100-100</f>
        <v>-1.7776725418457318E-2</v>
      </c>
      <c r="D18" s="205">
        <f>'Straße Deutsche LKW_Tonnen'!G19/'Straße Deutsche LKW_Tonnen'!F19*100-100</f>
        <v>15.316361956396179</v>
      </c>
      <c r="E18" s="205">
        <f>'Straße Deutsche LKW_Tonnen'!I19/'Straße Deutsche LKW_Tonnen'!H19*100-100</f>
        <v>12.649199866499217</v>
      </c>
      <c r="F18" s="129"/>
    </row>
    <row r="19" spans="1:6" s="50" customFormat="1" ht="12.2" customHeight="1" x14ac:dyDescent="0.2">
      <c r="A19" s="114" t="s">
        <v>85</v>
      </c>
      <c r="B19" s="205">
        <f>'Straße Deutsche LKW_Tonnen'!C20/'Straße Deutsche LKW_Tonnen'!B20*100-100</f>
        <v>6.1576735746690474</v>
      </c>
      <c r="C19" s="205">
        <f>'Straße Deutsche LKW_Tonnen'!E20/'Straße Deutsche LKW_Tonnen'!D20*100-100</f>
        <v>6.070012753711012</v>
      </c>
      <c r="D19" s="205">
        <f>'Straße Deutsche LKW_Tonnen'!G20/'Straße Deutsche LKW_Tonnen'!F20*100-100</f>
        <v>47.904435496265336</v>
      </c>
      <c r="E19" s="205">
        <f>'Straße Deutsche LKW_Tonnen'!I20/'Straße Deutsche LKW_Tonnen'!H20*100-100</f>
        <v>-22.355005562373137</v>
      </c>
      <c r="F19" s="129"/>
    </row>
    <row r="20" spans="1:6" s="50" customFormat="1" ht="12.2" customHeight="1" x14ac:dyDescent="0.2">
      <c r="A20" s="114" t="s">
        <v>84</v>
      </c>
      <c r="B20" s="205">
        <f>'Straße Deutsche LKW_Tonnen'!C21/'Straße Deutsche LKW_Tonnen'!B21*100-100</f>
        <v>4.9994704287745719</v>
      </c>
      <c r="C20" s="205">
        <f>'Straße Deutsche LKW_Tonnen'!E21/'Straße Deutsche LKW_Tonnen'!D21*100-100</f>
        <v>4.7532971224527358</v>
      </c>
      <c r="D20" s="205">
        <f>'Straße Deutsche LKW_Tonnen'!G21/'Straße Deutsche LKW_Tonnen'!F21*100-100</f>
        <v>13.36133160757764</v>
      </c>
      <c r="E20" s="205">
        <f>'Straße Deutsche LKW_Tonnen'!I21/'Straße Deutsche LKW_Tonnen'!H21*100-100</f>
        <v>2.6805040424013384</v>
      </c>
      <c r="F20" s="129"/>
    </row>
    <row r="21" spans="1:6" s="50" customFormat="1" ht="12.2" customHeight="1" x14ac:dyDescent="0.2">
      <c r="A21" s="114" t="s">
        <v>286</v>
      </c>
      <c r="B21" s="205"/>
      <c r="C21" s="205"/>
      <c r="D21" s="205"/>
      <c r="E21" s="205"/>
      <c r="F21" s="129"/>
    </row>
    <row r="22" spans="1:6" s="50" customFormat="1" ht="12.2" customHeight="1" x14ac:dyDescent="0.2">
      <c r="A22" s="190" t="s">
        <v>285</v>
      </c>
      <c r="B22" s="205">
        <f>'Straße Deutsche LKW_Tonnen'!C23/'Straße Deutsche LKW_Tonnen'!B23*100-100</f>
        <v>4.7021723192495841</v>
      </c>
      <c r="C22" s="205">
        <f>'Straße Deutsche LKW_Tonnen'!E23/'Straße Deutsche LKW_Tonnen'!D23*100-100</f>
        <v>5.1726469527587398</v>
      </c>
      <c r="D22" s="206" t="s">
        <v>36</v>
      </c>
      <c r="E22" s="206" t="s">
        <v>36</v>
      </c>
      <c r="F22" s="129"/>
    </row>
    <row r="23" spans="1:6" s="50" customFormat="1" ht="12.2" customHeight="1" x14ac:dyDescent="0.2">
      <c r="A23" s="114" t="s">
        <v>284</v>
      </c>
      <c r="B23" s="205"/>
      <c r="C23" s="205"/>
      <c r="D23" s="205"/>
      <c r="E23" s="205"/>
      <c r="F23" s="129"/>
    </row>
    <row r="24" spans="1:6" s="50" customFormat="1" ht="12.2" customHeight="1" x14ac:dyDescent="0.2">
      <c r="A24" s="190" t="s">
        <v>283</v>
      </c>
      <c r="B24" s="205">
        <f>'Straße Deutsche LKW_Tonnen'!C25/'Straße Deutsche LKW_Tonnen'!B25*100-100</f>
        <v>-14.08441349339688</v>
      </c>
      <c r="C24" s="205">
        <f>'Straße Deutsche LKW_Tonnen'!E25/'Straße Deutsche LKW_Tonnen'!D25*100-100</f>
        <v>-14.074836263940824</v>
      </c>
      <c r="D24" s="205">
        <f>'Straße Deutsche LKW_Tonnen'!G25/'Straße Deutsche LKW_Tonnen'!F25*100-100</f>
        <v>-10.808879114837453</v>
      </c>
      <c r="E24" s="205">
        <f>'Straße Deutsche LKW_Tonnen'!I25/'Straße Deutsche LKW_Tonnen'!H25*100-100</f>
        <v>-15.936477184330641</v>
      </c>
      <c r="F24" s="129"/>
    </row>
    <row r="25" spans="1:6" s="50" customFormat="1" ht="12.2" customHeight="1" x14ac:dyDescent="0.2">
      <c r="A25" s="114" t="s">
        <v>237</v>
      </c>
      <c r="B25" s="206" t="s">
        <v>36</v>
      </c>
      <c r="C25" s="206" t="s">
        <v>36</v>
      </c>
      <c r="D25" s="206" t="s">
        <v>36</v>
      </c>
      <c r="E25" s="206" t="s">
        <v>36</v>
      </c>
      <c r="F25" s="129"/>
    </row>
    <row r="26" spans="1:6" s="50" customFormat="1" ht="12.2" customHeight="1" x14ac:dyDescent="0.2">
      <c r="A26" s="114" t="s">
        <v>236</v>
      </c>
      <c r="B26" s="205">
        <f>'Straße Deutsche LKW_Tonnen'!C27/'Straße Deutsche LKW_Tonnen'!B27*100-100</f>
        <v>0.29815589813493659</v>
      </c>
      <c r="C26" s="205">
        <f>'Straße Deutsche LKW_Tonnen'!E27/'Straße Deutsche LKW_Tonnen'!D27*100-100</f>
        <v>1.0768913518095928</v>
      </c>
      <c r="D26" s="205">
        <f>'Straße Deutsche LKW_Tonnen'!G27/'Straße Deutsche LKW_Tonnen'!F27*100-100</f>
        <v>-9.8812555860947242</v>
      </c>
      <c r="E26" s="205">
        <f>'Straße Deutsche LKW_Tonnen'!I27/'Straße Deutsche LKW_Tonnen'!H27*100-100</f>
        <v>1.3761637813943111</v>
      </c>
      <c r="F26" s="129"/>
    </row>
    <row r="27" spans="1:6" s="50" customFormat="1" ht="12.2" customHeight="1" x14ac:dyDescent="0.2">
      <c r="A27" s="114" t="s">
        <v>282</v>
      </c>
      <c r="B27" s="205"/>
      <c r="C27" s="205"/>
      <c r="D27" s="205"/>
      <c r="E27" s="205"/>
      <c r="F27" s="129"/>
    </row>
    <row r="28" spans="1:6" s="50" customFormat="1" ht="12.2" customHeight="1" x14ac:dyDescent="0.2">
      <c r="A28" s="190" t="s">
        <v>281</v>
      </c>
      <c r="B28" s="206" t="s">
        <v>36</v>
      </c>
      <c r="C28" s="206" t="s">
        <v>36</v>
      </c>
      <c r="D28" s="206" t="s">
        <v>36</v>
      </c>
      <c r="E28" s="206" t="s">
        <v>36</v>
      </c>
      <c r="F28" s="129"/>
    </row>
    <row r="29" spans="1:6" s="50" customFormat="1" ht="12.2" customHeight="1" x14ac:dyDescent="0.2">
      <c r="A29" s="114" t="s">
        <v>233</v>
      </c>
      <c r="B29" s="205">
        <f>'Straße Deutsche LKW_Tonnen'!C30/'Straße Deutsche LKW_Tonnen'!B30*100-100</f>
        <v>2.8780570673483368</v>
      </c>
      <c r="C29" s="205">
        <f>'Straße Deutsche LKW_Tonnen'!E30/'Straße Deutsche LKW_Tonnen'!D30*100-100</f>
        <v>3.2020300355528093</v>
      </c>
      <c r="D29" s="205">
        <f>'Straße Deutsche LKW_Tonnen'!G30/'Straße Deutsche LKW_Tonnen'!F30*100-100</f>
        <v>-7.559413475900584</v>
      </c>
      <c r="E29" s="205">
        <f>'Straße Deutsche LKW_Tonnen'!I30/'Straße Deutsche LKW_Tonnen'!H30*100-100</f>
        <v>12.962756663578688</v>
      </c>
      <c r="F29" s="129"/>
    </row>
    <row r="30" spans="1:6" s="50" customFormat="1" ht="12.2" customHeight="1" x14ac:dyDescent="0.2">
      <c r="A30" s="114" t="s">
        <v>280</v>
      </c>
      <c r="B30" s="205"/>
      <c r="C30" s="205"/>
      <c r="D30" s="205"/>
      <c r="E30" s="205"/>
      <c r="F30" s="129"/>
    </row>
    <row r="31" spans="1:6" s="50" customFormat="1" ht="12.2" customHeight="1" x14ac:dyDescent="0.2">
      <c r="A31" s="190" t="s">
        <v>279</v>
      </c>
      <c r="B31" s="205">
        <f>'Straße Deutsche LKW_Tonnen'!C32/'Straße Deutsche LKW_Tonnen'!B32*100-100</f>
        <v>20.214849486414451</v>
      </c>
      <c r="C31" s="205">
        <f>'Straße Deutsche LKW_Tonnen'!E32/'Straße Deutsche LKW_Tonnen'!D32*100-100</f>
        <v>22.172112939600837</v>
      </c>
      <c r="D31" s="205">
        <f>'Straße Deutsche LKW_Tonnen'!G32/'Straße Deutsche LKW_Tonnen'!F32*100-100</f>
        <v>23.296156636399147</v>
      </c>
      <c r="E31" s="205">
        <f>'Straße Deutsche LKW_Tonnen'!I32/'Straße Deutsche LKW_Tonnen'!H32*100-100</f>
        <v>-32.984545385959123</v>
      </c>
      <c r="F31" s="129"/>
    </row>
    <row r="32" spans="1:6" s="50" customFormat="1" ht="12" x14ac:dyDescent="0.2"/>
    <row r="33" spans="1:6" s="50" customFormat="1" ht="12.2" customHeight="1" x14ac:dyDescent="0.2">
      <c r="A33" s="176" t="s">
        <v>278</v>
      </c>
      <c r="B33" s="186"/>
      <c r="C33" s="186"/>
      <c r="D33" s="186"/>
      <c r="E33" s="186"/>
      <c r="F33" s="186"/>
    </row>
    <row r="34" spans="1:6" s="50" customFormat="1" ht="12" x14ac:dyDescent="0.2"/>
    <row r="52" spans="1:5" hidden="1" x14ac:dyDescent="0.2"/>
    <row r="53" spans="1:5" ht="4.7" hidden="1" customHeight="1" x14ac:dyDescent="0.2"/>
    <row r="55" spans="1:5" x14ac:dyDescent="0.2">
      <c r="A55" s="50"/>
      <c r="C55" s="41"/>
      <c r="D55" s="41"/>
      <c r="E55" s="41"/>
    </row>
  </sheetData>
  <mergeCells count="4">
    <mergeCell ref="A6:A7"/>
    <mergeCell ref="B6:B7"/>
    <mergeCell ref="C6:C7"/>
    <mergeCell ref="D6:E6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zoomScale="120" zoomScaleNormal="120" workbookViewId="0"/>
  </sheetViews>
  <sheetFormatPr baseColWidth="10" defaultColWidth="11.42578125" defaultRowHeight="12.75" x14ac:dyDescent="0.2"/>
  <cols>
    <col min="1" max="1" width="25" style="184" customWidth="1"/>
    <col min="2" max="2" width="7" style="184" customWidth="1"/>
    <col min="3" max="3" width="7.85546875" style="184" customWidth="1"/>
    <col min="4" max="9" width="7" style="184" customWidth="1"/>
    <col min="10" max="10" width="11.5703125" style="184" customWidth="1"/>
    <col min="11" max="16384" width="11.42578125" style="184"/>
  </cols>
  <sheetData>
    <row r="1" spans="1:10" ht="15" x14ac:dyDescent="0.2">
      <c r="A1" s="126" t="s">
        <v>252</v>
      </c>
    </row>
    <row r="2" spans="1:10" s="211" customFormat="1" ht="15.75" x14ac:dyDescent="0.25">
      <c r="A2" s="125" t="s">
        <v>277</v>
      </c>
      <c r="B2" s="204"/>
      <c r="C2" s="204"/>
      <c r="D2" s="204"/>
      <c r="E2" s="204"/>
      <c r="F2" s="204"/>
      <c r="G2" s="204"/>
      <c r="H2" s="204"/>
      <c r="I2" s="204"/>
    </row>
    <row r="3" spans="1:10" s="202" customFormat="1" ht="15" x14ac:dyDescent="0.25">
      <c r="A3" s="123" t="s">
        <v>293</v>
      </c>
      <c r="C3" s="203"/>
      <c r="D3" s="203"/>
    </row>
    <row r="4" spans="1:10" x14ac:dyDescent="0.2">
      <c r="A4" s="77" t="s">
        <v>290</v>
      </c>
    </row>
    <row r="5" spans="1:10" x14ac:dyDescent="0.2">
      <c r="A5" s="77"/>
    </row>
    <row r="6" spans="1:10" ht="12.75" customHeight="1" x14ac:dyDescent="0.2">
      <c r="A6" s="295" t="s">
        <v>249</v>
      </c>
      <c r="B6" s="298" t="s">
        <v>90</v>
      </c>
      <c r="C6" s="295"/>
      <c r="D6" s="298" t="s">
        <v>227</v>
      </c>
      <c r="E6" s="295"/>
      <c r="F6" s="300" t="s">
        <v>248</v>
      </c>
      <c r="G6" s="301"/>
      <c r="H6" s="301"/>
      <c r="I6" s="301"/>
    </row>
    <row r="7" spans="1:10" ht="12.75" customHeight="1" x14ac:dyDescent="0.2">
      <c r="A7" s="296"/>
      <c r="B7" s="299"/>
      <c r="C7" s="297"/>
      <c r="D7" s="299"/>
      <c r="E7" s="297"/>
      <c r="F7" s="302" t="s">
        <v>224</v>
      </c>
      <c r="G7" s="303"/>
      <c r="H7" s="302" t="s">
        <v>223</v>
      </c>
      <c r="I7" s="304"/>
    </row>
    <row r="8" spans="1:10" x14ac:dyDescent="0.2">
      <c r="A8" s="297"/>
      <c r="B8" s="201">
        <v>2013</v>
      </c>
      <c r="C8" s="201">
        <v>2014</v>
      </c>
      <c r="D8" s="201">
        <v>2013</v>
      </c>
      <c r="E8" s="201">
        <v>2014</v>
      </c>
      <c r="F8" s="201">
        <v>2013</v>
      </c>
      <c r="G8" s="201">
        <v>2014</v>
      </c>
      <c r="H8" s="201">
        <v>2013</v>
      </c>
      <c r="I8" s="200">
        <v>2014</v>
      </c>
    </row>
    <row r="9" spans="1:10" ht="24.95" customHeight="1" x14ac:dyDescent="0.2">
      <c r="A9" s="199"/>
      <c r="B9" s="198" t="s">
        <v>258</v>
      </c>
      <c r="C9" s="198"/>
      <c r="D9" s="198"/>
      <c r="E9" s="198"/>
      <c r="F9" s="198"/>
      <c r="G9" s="198"/>
      <c r="H9" s="198"/>
      <c r="I9" s="198"/>
    </row>
    <row r="10" spans="1:10" ht="12.75" customHeight="1" x14ac:dyDescent="0.2">
      <c r="A10" s="194" t="s">
        <v>257</v>
      </c>
      <c r="B10" s="134">
        <v>300026.34899999999</v>
      </c>
      <c r="C10" s="195">
        <f>E10+G10+I10</f>
        <v>304553.91173400014</v>
      </c>
      <c r="D10" s="134">
        <v>256714.87400000001</v>
      </c>
      <c r="E10" s="134">
        <v>263023.71916000015</v>
      </c>
      <c r="F10" s="134">
        <v>24443.227999999999</v>
      </c>
      <c r="G10" s="134">
        <v>23326.366433000007</v>
      </c>
      <c r="H10" s="134">
        <v>18868.47</v>
      </c>
      <c r="I10" s="134">
        <v>18203.826140999972</v>
      </c>
    </row>
    <row r="11" spans="1:10" x14ac:dyDescent="0.2">
      <c r="A11" s="194"/>
      <c r="B11" s="210"/>
      <c r="C11" s="210"/>
      <c r="D11" s="210"/>
      <c r="E11" s="210"/>
      <c r="F11" s="210"/>
      <c r="G11" s="210"/>
    </row>
    <row r="12" spans="1:10" x14ac:dyDescent="0.2">
      <c r="A12" s="194" t="s">
        <v>245</v>
      </c>
      <c r="B12" s="134">
        <v>14613.560479</v>
      </c>
      <c r="C12" s="134">
        <f>SUM(C17:C32)</f>
        <v>14282.164436999999</v>
      </c>
      <c r="D12" s="134">
        <v>12052.416093</v>
      </c>
      <c r="E12" s="134">
        <f>SUM(E17:E32)</f>
        <v>11884.248329000002</v>
      </c>
      <c r="F12" s="134">
        <v>1453.3611189999999</v>
      </c>
      <c r="G12" s="134">
        <f>SUM(G17:G32)</f>
        <v>1350.8183850000003</v>
      </c>
      <c r="H12" s="134">
        <v>1107.783267</v>
      </c>
      <c r="I12" s="134">
        <f>SUM(I17:I32)</f>
        <v>1047.0977239999997</v>
      </c>
    </row>
    <row r="13" spans="1:10" x14ac:dyDescent="0.2">
      <c r="A13" s="194"/>
      <c r="B13" s="134"/>
      <c r="C13" s="134"/>
      <c r="D13" s="134"/>
      <c r="E13" s="134"/>
      <c r="F13" s="134"/>
      <c r="G13" s="134"/>
      <c r="H13" s="134"/>
      <c r="I13" s="134"/>
    </row>
    <row r="14" spans="1:10" x14ac:dyDescent="0.2">
      <c r="A14" s="194" t="s">
        <v>244</v>
      </c>
      <c r="B14" s="134"/>
      <c r="C14" s="134"/>
      <c r="D14" s="134"/>
      <c r="E14" s="134"/>
      <c r="F14" s="134"/>
      <c r="G14" s="134"/>
      <c r="H14" s="134"/>
      <c r="I14" s="134"/>
    </row>
    <row r="15" spans="1:10" x14ac:dyDescent="0.2">
      <c r="A15" s="194"/>
      <c r="B15" s="134"/>
      <c r="C15" s="134"/>
      <c r="D15" s="134"/>
      <c r="E15" s="134"/>
      <c r="F15" s="134"/>
      <c r="G15" s="134"/>
      <c r="H15" s="134"/>
      <c r="I15" s="134"/>
    </row>
    <row r="16" spans="1:10" ht="12.2" customHeight="1" x14ac:dyDescent="0.2">
      <c r="A16" s="114" t="s">
        <v>288</v>
      </c>
      <c r="B16" s="101"/>
      <c r="C16" s="101"/>
      <c r="D16" s="101"/>
      <c r="E16" s="101"/>
      <c r="F16" s="101"/>
      <c r="G16" s="101"/>
      <c r="H16" s="101"/>
      <c r="I16" s="101"/>
      <c r="J16" s="208"/>
    </row>
    <row r="17" spans="1:10" ht="12.2" customHeight="1" x14ac:dyDescent="0.2">
      <c r="A17" s="190" t="s">
        <v>287</v>
      </c>
      <c r="B17" s="101">
        <v>96.462840999999997</v>
      </c>
      <c r="C17" s="101">
        <f>E17+G17+I17</f>
        <v>93.787305000000003</v>
      </c>
      <c r="D17" s="101">
        <v>78.602087999999995</v>
      </c>
      <c r="E17" s="101">
        <v>75.861869999999996</v>
      </c>
      <c r="F17" s="101">
        <v>10.052208</v>
      </c>
      <c r="G17" s="101">
        <v>9.9566510000000008</v>
      </c>
      <c r="H17" s="101">
        <v>7.8085449999999996</v>
      </c>
      <c r="I17" s="101">
        <v>7.9687840000000003</v>
      </c>
      <c r="J17" s="208"/>
    </row>
    <row r="18" spans="1:10" ht="12.2" customHeight="1" x14ac:dyDescent="0.2">
      <c r="A18" s="114" t="s">
        <v>242</v>
      </c>
      <c r="B18" s="101">
        <v>2646.9671370000001</v>
      </c>
      <c r="C18" s="101">
        <f>E18+G18+I18</f>
        <v>2305.2417660000001</v>
      </c>
      <c r="D18" s="101">
        <v>1916.9527599999999</v>
      </c>
      <c r="E18" s="101">
        <v>1706.306376</v>
      </c>
      <c r="F18" s="101">
        <v>424.100731</v>
      </c>
      <c r="G18" s="101">
        <v>336.953643</v>
      </c>
      <c r="H18" s="101">
        <v>305.91364600000003</v>
      </c>
      <c r="I18" s="101">
        <v>261.98174699999998</v>
      </c>
      <c r="J18" s="208"/>
    </row>
    <row r="19" spans="1:10" ht="12.2" customHeight="1" x14ac:dyDescent="0.2">
      <c r="A19" s="114" t="s">
        <v>241</v>
      </c>
      <c r="B19" s="101">
        <v>7458.0707499999999</v>
      </c>
      <c r="C19" s="101">
        <f>E19+G19+I19</f>
        <v>7349.3284760000006</v>
      </c>
      <c r="D19" s="101">
        <v>6903.8443550000002</v>
      </c>
      <c r="E19" s="101">
        <v>6806.6741750000001</v>
      </c>
      <c r="F19" s="101">
        <v>290.66926100000001</v>
      </c>
      <c r="G19" s="101">
        <v>291.58077700000001</v>
      </c>
      <c r="H19" s="101">
        <v>263.55713400000002</v>
      </c>
      <c r="I19" s="101">
        <v>251.07352399999999</v>
      </c>
      <c r="J19" s="208"/>
    </row>
    <row r="20" spans="1:10" ht="12.2" customHeight="1" x14ac:dyDescent="0.2">
      <c r="A20" s="114" t="s">
        <v>85</v>
      </c>
      <c r="B20" s="101">
        <v>561.99387999999999</v>
      </c>
      <c r="C20" s="101">
        <f>E20+G20+I20</f>
        <v>621.04515600000002</v>
      </c>
      <c r="D20" s="101">
        <v>445.79877900000002</v>
      </c>
      <c r="E20" s="101">
        <v>499.26131800000002</v>
      </c>
      <c r="F20" s="101">
        <v>52.922123999999997</v>
      </c>
      <c r="G20" s="101">
        <v>73.286880999999994</v>
      </c>
      <c r="H20" s="101">
        <v>63.272976999999997</v>
      </c>
      <c r="I20" s="101">
        <v>48.496957000000002</v>
      </c>
      <c r="J20" s="208"/>
    </row>
    <row r="21" spans="1:10" ht="12.2" customHeight="1" x14ac:dyDescent="0.2">
      <c r="A21" s="114" t="s">
        <v>84</v>
      </c>
      <c r="B21" s="101">
        <v>340.04424399999999</v>
      </c>
      <c r="C21" s="101">
        <f>E21+G21+I21</f>
        <v>357.16262899999998</v>
      </c>
      <c r="D21" s="101">
        <v>266.99728199999998</v>
      </c>
      <c r="E21" s="101">
        <v>279.16117600000001</v>
      </c>
      <c r="F21" s="101">
        <v>40.305334000000002</v>
      </c>
      <c r="G21" s="101">
        <v>44.280065999999998</v>
      </c>
      <c r="H21" s="101">
        <v>32.741627999999999</v>
      </c>
      <c r="I21" s="101">
        <v>33.721387</v>
      </c>
      <c r="J21" s="208"/>
    </row>
    <row r="22" spans="1:10" ht="12.2" customHeight="1" x14ac:dyDescent="0.2">
      <c r="A22" s="114" t="s">
        <v>286</v>
      </c>
      <c r="B22" s="101"/>
      <c r="C22" s="101"/>
      <c r="D22" s="101"/>
      <c r="E22" s="101"/>
      <c r="F22" s="101"/>
      <c r="G22" s="101"/>
      <c r="H22" s="101"/>
      <c r="I22" s="101"/>
      <c r="J22" s="208"/>
    </row>
    <row r="23" spans="1:10" ht="12.2" customHeight="1" x14ac:dyDescent="0.2">
      <c r="A23" s="190" t="s">
        <v>285</v>
      </c>
      <c r="B23" s="101">
        <v>16.598441000000001</v>
      </c>
      <c r="C23" s="101">
        <f>E23+G23+I23</f>
        <v>16.860497000000002</v>
      </c>
      <c r="D23" s="101">
        <v>12.227461</v>
      </c>
      <c r="E23" s="101">
        <v>12.449887</v>
      </c>
      <c r="F23" s="101">
        <v>1.650155</v>
      </c>
      <c r="G23" s="101">
        <v>1.562079</v>
      </c>
      <c r="H23" s="101">
        <v>2.720825</v>
      </c>
      <c r="I23" s="101">
        <v>2.8485309999999999</v>
      </c>
      <c r="J23" s="208"/>
    </row>
    <row r="24" spans="1:10" ht="12.2" customHeight="1" x14ac:dyDescent="0.2">
      <c r="A24" s="114" t="s">
        <v>284</v>
      </c>
      <c r="B24" s="101"/>
      <c r="C24" s="101"/>
      <c r="D24" s="101"/>
      <c r="E24" s="101"/>
      <c r="F24" s="101"/>
      <c r="G24" s="101"/>
      <c r="H24" s="101"/>
      <c r="I24" s="101"/>
      <c r="J24" s="208"/>
    </row>
    <row r="25" spans="1:10" ht="12.2" customHeight="1" x14ac:dyDescent="0.2">
      <c r="A25" s="190" t="s">
        <v>283</v>
      </c>
      <c r="B25" s="101">
        <v>269.84559899999999</v>
      </c>
      <c r="C25" s="101">
        <f>E25+G25+I25</f>
        <v>232.49687500000002</v>
      </c>
      <c r="D25" s="101">
        <v>188.12346500000001</v>
      </c>
      <c r="E25" s="101">
        <v>161.18561600000001</v>
      </c>
      <c r="F25" s="101">
        <v>30.708155999999999</v>
      </c>
      <c r="G25" s="101">
        <v>28.462534999999999</v>
      </c>
      <c r="H25" s="101">
        <v>51.013978000000002</v>
      </c>
      <c r="I25" s="101">
        <v>42.848723999999997</v>
      </c>
      <c r="J25" s="208"/>
    </row>
    <row r="26" spans="1:10" ht="12.2" customHeight="1" x14ac:dyDescent="0.2">
      <c r="A26" s="114" t="s">
        <v>237</v>
      </c>
      <c r="B26" s="101">
        <v>3.373316</v>
      </c>
      <c r="C26" s="101">
        <v>3.1870790000000002</v>
      </c>
      <c r="D26" s="101">
        <v>2.338835</v>
      </c>
      <c r="E26" s="101">
        <v>2.2573720000000002</v>
      </c>
      <c r="F26" s="101">
        <v>0.62599700000000003</v>
      </c>
      <c r="G26" s="101">
        <v>0.57406400000000002</v>
      </c>
      <c r="H26" s="101">
        <v>0.40848400000000001</v>
      </c>
      <c r="I26" s="101">
        <v>0.35564400000000002</v>
      </c>
      <c r="J26" s="208"/>
    </row>
    <row r="27" spans="1:10" ht="12.2" customHeight="1" x14ac:dyDescent="0.2">
      <c r="A27" s="114" t="s">
        <v>236</v>
      </c>
      <c r="B27" s="101">
        <v>661.99997299999995</v>
      </c>
      <c r="C27" s="101">
        <f>E27+G27+I27</f>
        <v>657.29775500000005</v>
      </c>
      <c r="D27" s="101">
        <v>465.17536000000001</v>
      </c>
      <c r="E27" s="101">
        <v>469.651388</v>
      </c>
      <c r="F27" s="101">
        <v>130.990274</v>
      </c>
      <c r="G27" s="101">
        <v>123.773731</v>
      </c>
      <c r="H27" s="101">
        <v>65.834339999999997</v>
      </c>
      <c r="I27" s="101">
        <v>63.872636</v>
      </c>
      <c r="J27" s="208"/>
    </row>
    <row r="28" spans="1:10" ht="12.2" customHeight="1" x14ac:dyDescent="0.2">
      <c r="A28" s="114" t="s">
        <v>282</v>
      </c>
      <c r="B28" s="101"/>
      <c r="C28" s="101"/>
      <c r="D28" s="101"/>
      <c r="E28" s="101"/>
      <c r="F28" s="101"/>
      <c r="G28" s="101"/>
      <c r="H28" s="101"/>
      <c r="I28" s="101"/>
      <c r="J28" s="208"/>
    </row>
    <row r="29" spans="1:10" ht="12.2" customHeight="1" x14ac:dyDescent="0.2">
      <c r="A29" s="190" t="s">
        <v>281</v>
      </c>
      <c r="B29" s="101">
        <v>2.7508029999999999</v>
      </c>
      <c r="C29" s="101">
        <f>E29+G29+I29</f>
        <v>1.8801600000000001</v>
      </c>
      <c r="D29" s="101">
        <v>2.1363159999999999</v>
      </c>
      <c r="E29" s="101">
        <v>1.55507</v>
      </c>
      <c r="F29" s="101">
        <v>0.25642900000000002</v>
      </c>
      <c r="G29" s="101">
        <v>7.8650999999999999E-2</v>
      </c>
      <c r="H29" s="101">
        <v>0.35805799999999999</v>
      </c>
      <c r="I29" s="101">
        <v>0.24643899999999999</v>
      </c>
      <c r="J29" s="208"/>
    </row>
    <row r="30" spans="1:10" ht="12.2" customHeight="1" x14ac:dyDescent="0.2">
      <c r="A30" s="114" t="s">
        <v>233</v>
      </c>
      <c r="B30" s="101">
        <v>2077.5696499999999</v>
      </c>
      <c r="C30" s="101">
        <f>E30+G30+I30</f>
        <v>2121.037523</v>
      </c>
      <c r="D30" s="101">
        <v>1391.6171340000001</v>
      </c>
      <c r="E30" s="101">
        <v>1433.0603289999999</v>
      </c>
      <c r="F30" s="101">
        <v>422.644746</v>
      </c>
      <c r="G30" s="101">
        <v>394.60156499999999</v>
      </c>
      <c r="H30" s="101">
        <v>263.307771</v>
      </c>
      <c r="I30" s="101">
        <v>293.375629</v>
      </c>
      <c r="J30" s="208"/>
    </row>
    <row r="31" spans="1:10" ht="12.2" customHeight="1" x14ac:dyDescent="0.2">
      <c r="A31" s="114" t="s">
        <v>280</v>
      </c>
      <c r="B31" s="101"/>
      <c r="C31" s="101"/>
      <c r="D31" s="101"/>
      <c r="E31" s="101"/>
      <c r="F31" s="101"/>
      <c r="G31" s="101"/>
      <c r="H31" s="101"/>
      <c r="I31" s="101"/>
      <c r="J31" s="208"/>
    </row>
    <row r="32" spans="1:10" ht="12.2" customHeight="1" x14ac:dyDescent="0.2">
      <c r="A32" s="190" t="s">
        <v>279</v>
      </c>
      <c r="B32" s="101">
        <v>477.88384400000001</v>
      </c>
      <c r="C32" s="101">
        <f>E32+G32+I32</f>
        <v>522.83921599999996</v>
      </c>
      <c r="D32" s="101">
        <v>378.60225700000001</v>
      </c>
      <c r="E32" s="101">
        <v>436.82375200000001</v>
      </c>
      <c r="F32" s="101">
        <v>48.435704999999999</v>
      </c>
      <c r="G32" s="101">
        <v>45.707742000000003</v>
      </c>
      <c r="H32" s="101">
        <v>50.845880999999999</v>
      </c>
      <c r="I32" s="101">
        <v>40.307721999999998</v>
      </c>
      <c r="J32" s="208"/>
    </row>
    <row r="33" spans="1:10" x14ac:dyDescent="0.2">
      <c r="B33" s="208"/>
      <c r="C33" s="209"/>
      <c r="D33" s="208"/>
      <c r="E33" s="209"/>
      <c r="F33" s="208"/>
      <c r="G33" s="208"/>
      <c r="H33" s="208"/>
      <c r="I33" s="208"/>
      <c r="J33" s="208"/>
    </row>
    <row r="34" spans="1:10" s="185" customFormat="1" ht="12.2" customHeight="1" x14ac:dyDescent="0.2">
      <c r="A34" s="176" t="s">
        <v>278</v>
      </c>
      <c r="B34" s="207"/>
      <c r="C34" s="207"/>
      <c r="D34" s="207"/>
      <c r="E34" s="207"/>
      <c r="F34" s="207"/>
      <c r="G34" s="207"/>
      <c r="H34" s="207"/>
      <c r="I34" s="207"/>
    </row>
  </sheetData>
  <mergeCells count="6">
    <mergeCell ref="A6:A8"/>
    <mergeCell ref="B6:C7"/>
    <mergeCell ref="D6:E7"/>
    <mergeCell ref="F7:G7"/>
    <mergeCell ref="H7:I7"/>
    <mergeCell ref="F6:I6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zoomScale="120" zoomScaleNormal="120" workbookViewId="0"/>
  </sheetViews>
  <sheetFormatPr baseColWidth="10" defaultColWidth="11.42578125" defaultRowHeight="12.75" x14ac:dyDescent="0.2"/>
  <cols>
    <col min="1" max="1" width="25" style="110" customWidth="1"/>
    <col min="2" max="5" width="12.7109375" style="110" customWidth="1"/>
    <col min="6" max="6" width="12.7109375" style="110" hidden="1" customWidth="1"/>
    <col min="7" max="16384" width="11.42578125" style="110"/>
  </cols>
  <sheetData>
    <row r="1" spans="1:11" ht="15" x14ac:dyDescent="0.2">
      <c r="A1" s="126" t="s">
        <v>252</v>
      </c>
    </row>
    <row r="2" spans="1:11" s="123" customFormat="1" ht="15.75" x14ac:dyDescent="0.25">
      <c r="A2" s="125" t="s">
        <v>277</v>
      </c>
      <c r="B2" s="124"/>
      <c r="C2" s="124"/>
      <c r="D2" s="124"/>
      <c r="E2" s="124"/>
      <c r="F2" s="124"/>
    </row>
    <row r="3" spans="1:11" s="123" customFormat="1" ht="15" x14ac:dyDescent="0.25">
      <c r="A3" s="123" t="s">
        <v>294</v>
      </c>
      <c r="B3" s="202"/>
      <c r="C3" s="203"/>
      <c r="D3" s="203"/>
      <c r="E3" s="202"/>
      <c r="F3" s="202"/>
      <c r="G3" s="202"/>
      <c r="H3" s="202"/>
      <c r="I3" s="202"/>
      <c r="J3" s="202"/>
      <c r="K3" s="202"/>
    </row>
    <row r="4" spans="1:11" s="123" customFormat="1" ht="15" x14ac:dyDescent="0.25">
      <c r="A4" s="77" t="s">
        <v>290</v>
      </c>
      <c r="B4" s="121"/>
      <c r="C4" s="121"/>
      <c r="D4" s="121"/>
      <c r="E4" s="121"/>
      <c r="F4" s="121"/>
    </row>
    <row r="6" spans="1:11" s="50" customFormat="1" ht="12.75" customHeight="1" x14ac:dyDescent="0.2">
      <c r="A6" s="268" t="s">
        <v>249</v>
      </c>
      <c r="B6" s="271" t="s">
        <v>90</v>
      </c>
      <c r="C6" s="271" t="s">
        <v>227</v>
      </c>
      <c r="D6" s="275" t="s">
        <v>248</v>
      </c>
      <c r="E6" s="276"/>
      <c r="F6" s="271" t="s">
        <v>247</v>
      </c>
    </row>
    <row r="7" spans="1:11" s="50" customFormat="1" ht="12.2" customHeight="1" x14ac:dyDescent="0.2">
      <c r="A7" s="269"/>
      <c r="B7" s="273"/>
      <c r="C7" s="273"/>
      <c r="D7" s="119" t="s">
        <v>255</v>
      </c>
      <c r="E7" s="119" t="s">
        <v>254</v>
      </c>
      <c r="F7" s="273"/>
    </row>
    <row r="8" spans="1:11" s="50" customFormat="1" ht="24.95" customHeight="1" x14ac:dyDescent="0.2">
      <c r="A8" s="132"/>
      <c r="B8" s="305" t="s">
        <v>221</v>
      </c>
      <c r="C8" s="305"/>
      <c r="D8" s="305"/>
      <c r="E8" s="305"/>
      <c r="F8" s="305"/>
    </row>
    <row r="9" spans="1:11" s="50" customFormat="1" ht="12.75" customHeight="1" x14ac:dyDescent="0.2">
      <c r="A9" s="114" t="s">
        <v>257</v>
      </c>
      <c r="B9" s="205">
        <f>'Straße Deutsche LKW_tkm'!C10/'Straße Deutsche LKW_tkm'!B10*100-100</f>
        <v>1.5090550376961005</v>
      </c>
      <c r="C9" s="205">
        <f>'Straße Deutsche LKW_tkm'!E10/'Straße Deutsche LKW_tkm'!D10*100-100</f>
        <v>2.4575300455711613</v>
      </c>
      <c r="D9" s="205">
        <f>'Straße Deutsche LKW_tkm'!G10/'Straße Deutsche LKW_tkm'!F10*100-100</f>
        <v>-4.569206518058877</v>
      </c>
      <c r="E9" s="205">
        <f>'Straße Deutsche LKW_tkm'!I10/'Straße Deutsche LKW_tkm'!H10*100-100</f>
        <v>-3.5225106169182112</v>
      </c>
      <c r="F9" s="205" t="e">
        <f>'Straße Deutsche LKW_tkm'!#REF!/'Straße Deutsche LKW_tkm'!#REF!*100-100</f>
        <v>#REF!</v>
      </c>
    </row>
    <row r="10" spans="1:11" s="50" customFormat="1" ht="12" x14ac:dyDescent="0.2">
      <c r="A10" s="114"/>
      <c r="B10" s="205"/>
      <c r="C10" s="205"/>
      <c r="D10" s="205"/>
      <c r="E10" s="205"/>
      <c r="F10" s="128"/>
    </row>
    <row r="11" spans="1:11" s="50" customFormat="1" ht="12" x14ac:dyDescent="0.2">
      <c r="A11" s="114" t="s">
        <v>245</v>
      </c>
      <c r="B11" s="205">
        <f>'Straße Deutsche LKW_tkm'!C12/'Straße Deutsche LKW_tkm'!B12*100-100</f>
        <v>-2.267729636978089</v>
      </c>
      <c r="C11" s="205">
        <f>'Straße Deutsche LKW_tkm'!E12/'Straße Deutsche LKW_tkm'!D12*100-100</f>
        <v>-1.3953033375413355</v>
      </c>
      <c r="D11" s="205">
        <f>'Straße Deutsche LKW_tkm'!G12/'Straße Deutsche LKW_tkm'!F12*100-100</f>
        <v>-7.0555578141897115</v>
      </c>
      <c r="E11" s="205">
        <f>'Straße Deutsche LKW_tkm'!I12/'Straße Deutsche LKW_tkm'!H12*100-100</f>
        <v>-5.4781061248869918</v>
      </c>
      <c r="F11" s="205" t="e">
        <f>'Straße Deutsche LKW_tkm'!#REF!/'Straße Deutsche LKW_tkm'!#REF!*100-100</f>
        <v>#REF!</v>
      </c>
    </row>
    <row r="12" spans="1:11" s="50" customFormat="1" ht="12" x14ac:dyDescent="0.2">
      <c r="A12" s="114"/>
      <c r="B12" s="205"/>
      <c r="C12" s="205"/>
      <c r="D12" s="205"/>
      <c r="E12" s="205"/>
      <c r="F12" s="128"/>
    </row>
    <row r="13" spans="1:11" s="50" customFormat="1" ht="12" x14ac:dyDescent="0.2">
      <c r="A13" s="114" t="s">
        <v>244</v>
      </c>
      <c r="B13" s="205"/>
      <c r="C13" s="205"/>
      <c r="D13" s="205"/>
      <c r="E13" s="205"/>
      <c r="F13" s="128"/>
    </row>
    <row r="14" spans="1:11" s="50" customFormat="1" ht="12" x14ac:dyDescent="0.2">
      <c r="A14" s="114"/>
      <c r="B14" s="205"/>
      <c r="C14" s="205"/>
      <c r="D14" s="205"/>
      <c r="E14" s="205"/>
      <c r="F14" s="128"/>
    </row>
    <row r="15" spans="1:11" s="50" customFormat="1" ht="12.2" customHeight="1" x14ac:dyDescent="0.2">
      <c r="A15" s="114" t="s">
        <v>288</v>
      </c>
      <c r="B15" s="205"/>
      <c r="C15" s="205"/>
      <c r="D15" s="205"/>
      <c r="E15" s="205"/>
      <c r="G15" s="129"/>
    </row>
    <row r="16" spans="1:11" s="50" customFormat="1" ht="12.2" customHeight="1" x14ac:dyDescent="0.2">
      <c r="A16" s="190" t="s">
        <v>287</v>
      </c>
      <c r="B16" s="205">
        <f>'Straße Deutsche LKW_tkm'!C17/'Straße Deutsche LKW_tkm'!B17*100-100</f>
        <v>-2.7736442056480541</v>
      </c>
      <c r="C16" s="205">
        <f>'Straße Deutsche LKW_tkm'!E17/'Straße Deutsche LKW_tkm'!D17*100-100</f>
        <v>-3.4861898325143699</v>
      </c>
      <c r="D16" s="206" t="s">
        <v>36</v>
      </c>
      <c r="E16" s="206" t="s">
        <v>36</v>
      </c>
      <c r="F16" s="205" t="e">
        <f>'Straße Deutsche LKW_tkm'!#REF!/'Straße Deutsche LKW_tkm'!#REF!*100-100</f>
        <v>#REF!</v>
      </c>
      <c r="G16" s="129"/>
      <c r="H16" s="205"/>
      <c r="I16" s="205"/>
      <c r="J16" s="205"/>
      <c r="K16" s="205"/>
    </row>
    <row r="17" spans="1:11" s="50" customFormat="1" ht="12.2" customHeight="1" x14ac:dyDescent="0.2">
      <c r="A17" s="114" t="s">
        <v>242</v>
      </c>
      <c r="B17" s="205">
        <f>'Straße Deutsche LKW_tkm'!C18/'Straße Deutsche LKW_tkm'!B18*100-100</f>
        <v>-12.910072294562084</v>
      </c>
      <c r="C17" s="205">
        <f>'Straße Deutsche LKW_tkm'!E18/'Straße Deutsche LKW_tkm'!D18*100-100</f>
        <v>-10.988605895535997</v>
      </c>
      <c r="D17" s="205">
        <f>'Straße Deutsche LKW_tkm'!G18/'Straße Deutsche LKW_tkm'!F18*100-100</f>
        <v>-20.54867667747547</v>
      </c>
      <c r="E17" s="205">
        <f>'Straße Deutsche LKW_tkm'!I18/'Straße Deutsche LKW_tkm'!H18*100-100</f>
        <v>-14.360882417125012</v>
      </c>
      <c r="F17" s="205" t="e">
        <f>'Straße Deutsche LKW_tkm'!#REF!/'Straße Deutsche LKW_tkm'!#REF!*100-100</f>
        <v>#REF!</v>
      </c>
      <c r="G17" s="129"/>
      <c r="H17" s="205"/>
      <c r="I17" s="205"/>
      <c r="J17" s="205"/>
      <c r="K17" s="205"/>
    </row>
    <row r="18" spans="1:11" s="50" customFormat="1" ht="12.2" customHeight="1" x14ac:dyDescent="0.2">
      <c r="A18" s="114" t="s">
        <v>241</v>
      </c>
      <c r="B18" s="205">
        <f>'Straße Deutsche LKW_tkm'!C19/'Straße Deutsche LKW_tkm'!B19*100-100</f>
        <v>-1.4580483029072724</v>
      </c>
      <c r="C18" s="205">
        <f>'Straße Deutsche LKW_tkm'!E19/'Straße Deutsche LKW_tkm'!D19*100-100</f>
        <v>-1.4074792970908447</v>
      </c>
      <c r="D18" s="205">
        <f>'Straße Deutsche LKW_tkm'!G19/'Straße Deutsche LKW_tkm'!F19*100-100</f>
        <v>0.31359215517461791</v>
      </c>
      <c r="E18" s="205">
        <f>'Straße Deutsche LKW_tkm'!I19/'Straße Deutsche LKW_tkm'!H19*100-100</f>
        <v>-4.7365858819818669</v>
      </c>
      <c r="F18" s="205" t="e">
        <f>'Straße Deutsche LKW_tkm'!#REF!/'Straße Deutsche LKW_tkm'!#REF!*100-100</f>
        <v>#REF!</v>
      </c>
      <c r="G18" s="129"/>
      <c r="H18" s="205"/>
      <c r="I18" s="205"/>
      <c r="J18" s="205"/>
      <c r="K18" s="205"/>
    </row>
    <row r="19" spans="1:11" s="50" customFormat="1" ht="12.2" customHeight="1" x14ac:dyDescent="0.2">
      <c r="A19" s="114" t="s">
        <v>85</v>
      </c>
      <c r="B19" s="205">
        <f>'Straße Deutsche LKW_tkm'!C20/'Straße Deutsche LKW_tkm'!B20*100-100</f>
        <v>10.507458906847873</v>
      </c>
      <c r="C19" s="205">
        <f>'Straße Deutsche LKW_tkm'!E20/'Straße Deutsche LKW_tkm'!D20*100-100</f>
        <v>11.992527014076899</v>
      </c>
      <c r="D19" s="205">
        <f>'Straße Deutsche LKW_tkm'!G20/'Straße Deutsche LKW_tkm'!F20*100-100</f>
        <v>38.48061162473374</v>
      </c>
      <c r="E19" s="205">
        <f>'Straße Deutsche LKW_tkm'!I20/'Straße Deutsche LKW_tkm'!H20*100-100</f>
        <v>-23.352813002618788</v>
      </c>
      <c r="F19" s="205" t="e">
        <f>'Straße Deutsche LKW_tkm'!#REF!/'Straße Deutsche LKW_tkm'!#REF!*100-100</f>
        <v>#REF!</v>
      </c>
      <c r="G19" s="129"/>
      <c r="H19" s="212"/>
      <c r="I19" s="212"/>
      <c r="J19" s="212"/>
      <c r="K19" s="212"/>
    </row>
    <row r="20" spans="1:11" s="50" customFormat="1" ht="12.2" customHeight="1" x14ac:dyDescent="0.2">
      <c r="A20" s="114" t="s">
        <v>84</v>
      </c>
      <c r="B20" s="205">
        <f>'Straße Deutsche LKW_tkm'!C21/'Straße Deutsche LKW_tkm'!B21*100-100</f>
        <v>5.0341640248437756</v>
      </c>
      <c r="C20" s="205">
        <f>'Straße Deutsche LKW_tkm'!E21/'Straße Deutsche LKW_tkm'!D21*100-100</f>
        <v>4.5558119202127472</v>
      </c>
      <c r="D20" s="205">
        <f>'Straße Deutsche LKW_tkm'!G21/'Straße Deutsche LKW_tkm'!F21*100-100</f>
        <v>9.8615533120256345</v>
      </c>
      <c r="E20" s="205">
        <f>'Straße Deutsche LKW_tkm'!I21/'Straße Deutsche LKW_tkm'!H21*100-100</f>
        <v>2.992395491146624</v>
      </c>
      <c r="F20" s="205" t="e">
        <f>'Straße Deutsche LKW_tkm'!#REF!/'Straße Deutsche LKW_tkm'!#REF!*100-100</f>
        <v>#REF!</v>
      </c>
      <c r="G20" s="129"/>
      <c r="H20" s="205"/>
      <c r="I20" s="205"/>
      <c r="J20" s="205"/>
      <c r="K20" s="205"/>
    </row>
    <row r="21" spans="1:11" s="50" customFormat="1" ht="12.2" customHeight="1" x14ac:dyDescent="0.2">
      <c r="A21" s="114" t="s">
        <v>286</v>
      </c>
      <c r="B21" s="205"/>
      <c r="C21" s="205"/>
      <c r="D21" s="205"/>
      <c r="E21" s="205"/>
      <c r="F21" s="205"/>
      <c r="G21" s="129"/>
      <c r="H21" s="205"/>
      <c r="I21" s="205"/>
      <c r="J21" s="205"/>
      <c r="K21" s="205"/>
    </row>
    <row r="22" spans="1:11" s="50" customFormat="1" ht="12.2" customHeight="1" x14ac:dyDescent="0.2">
      <c r="A22" s="190" t="s">
        <v>285</v>
      </c>
      <c r="B22" s="205">
        <f>'Straße Deutsche LKW_tkm'!C23/'Straße Deutsche LKW_tkm'!B23*100-100</f>
        <v>1.5787988763523089</v>
      </c>
      <c r="C22" s="205">
        <f>'Straße Deutsche LKW_tkm'!E23/'Straße Deutsche LKW_tkm'!D23*100-100</f>
        <v>1.81906938815834</v>
      </c>
      <c r="D22" s="206" t="s">
        <v>36</v>
      </c>
      <c r="E22" s="206" t="s">
        <v>36</v>
      </c>
      <c r="F22" s="205" t="e">
        <f>'Straße Deutsche LKW_tkm'!#REF!/'Straße Deutsche LKW_tkm'!#REF!*100-100</f>
        <v>#REF!</v>
      </c>
      <c r="G22" s="129"/>
      <c r="H22" s="205"/>
      <c r="I22" s="205"/>
      <c r="J22" s="205"/>
      <c r="K22" s="205"/>
    </row>
    <row r="23" spans="1:11" s="50" customFormat="1" ht="12.2" customHeight="1" x14ac:dyDescent="0.2">
      <c r="A23" s="114" t="s">
        <v>284</v>
      </c>
      <c r="B23" s="205"/>
      <c r="C23" s="205"/>
      <c r="D23" s="205"/>
      <c r="E23" s="205"/>
      <c r="F23" s="205"/>
      <c r="G23" s="129"/>
      <c r="H23" s="205"/>
      <c r="I23" s="205"/>
      <c r="J23" s="205"/>
      <c r="K23" s="205"/>
    </row>
    <row r="24" spans="1:11" s="50" customFormat="1" ht="12.2" customHeight="1" x14ac:dyDescent="0.2">
      <c r="A24" s="190" t="s">
        <v>283</v>
      </c>
      <c r="B24" s="205">
        <f>'Straße Deutsche LKW_tkm'!C25/'Straße Deutsche LKW_tkm'!B25*100-100</f>
        <v>-13.840775665198066</v>
      </c>
      <c r="C24" s="205">
        <f>'Straße Deutsche LKW_tkm'!E25/'Straße Deutsche LKW_tkm'!D25*100-100</f>
        <v>-14.319239229407131</v>
      </c>
      <c r="D24" s="205">
        <f>'Straße Deutsche LKW_tkm'!G25/'Straße Deutsche LKW_tkm'!F25*100-100</f>
        <v>-7.3127836135781052</v>
      </c>
      <c r="E24" s="205">
        <f>'Straße Deutsche LKW_tkm'!I25/'Straße Deutsche LKW_tkm'!H25*100-100</f>
        <v>-16.005915084685228</v>
      </c>
      <c r="F24" s="205" t="e">
        <f>'Straße Deutsche LKW_tkm'!#REF!/'Straße Deutsche LKW_tkm'!#REF!*100-100</f>
        <v>#REF!</v>
      </c>
      <c r="G24" s="129"/>
      <c r="H24" s="205"/>
      <c r="I24" s="205"/>
      <c r="J24" s="205"/>
      <c r="K24" s="205"/>
    </row>
    <row r="25" spans="1:11" s="50" customFormat="1" ht="12.2" customHeight="1" x14ac:dyDescent="0.2">
      <c r="A25" s="114" t="s">
        <v>237</v>
      </c>
      <c r="B25" s="206" t="s">
        <v>36</v>
      </c>
      <c r="C25" s="206" t="s">
        <v>36</v>
      </c>
      <c r="D25" s="206" t="s">
        <v>36</v>
      </c>
      <c r="E25" s="206" t="s">
        <v>36</v>
      </c>
      <c r="F25" s="205" t="e">
        <f>'Straße Deutsche LKW_tkm'!#REF!/'Straße Deutsche LKW_tkm'!#REF!*100-100</f>
        <v>#REF!</v>
      </c>
      <c r="G25" s="129"/>
      <c r="H25" s="205"/>
      <c r="I25" s="205"/>
      <c r="J25" s="205"/>
      <c r="K25" s="205"/>
    </row>
    <row r="26" spans="1:11" s="50" customFormat="1" ht="12.2" customHeight="1" x14ac:dyDescent="0.2">
      <c r="A26" s="114" t="s">
        <v>236</v>
      </c>
      <c r="B26" s="205">
        <f>'Straße Deutsche LKW_tkm'!C27/'Straße Deutsche LKW_tkm'!B27*100-100</f>
        <v>-0.71030486280697858</v>
      </c>
      <c r="C26" s="205">
        <f>'Straße Deutsche LKW_tkm'!E27/'Straße Deutsche LKW_tkm'!D27*100-100</f>
        <v>0.96222379448471429</v>
      </c>
      <c r="D26" s="205">
        <f>'Straße Deutsche LKW_tkm'!G27/'Straße Deutsche LKW_tkm'!F27*100-100</f>
        <v>-5.5092204784608612</v>
      </c>
      <c r="E26" s="205">
        <f>'Straße Deutsche LKW_tkm'!I27/'Straße Deutsche LKW_tkm'!H27*100-100</f>
        <v>-2.9797579804096159</v>
      </c>
      <c r="F26" s="205" t="e">
        <f>'Straße Deutsche LKW_tkm'!#REF!/'Straße Deutsche LKW_tkm'!#REF!*100-100</f>
        <v>#REF!</v>
      </c>
      <c r="G26" s="129"/>
      <c r="H26" s="205"/>
      <c r="I26" s="205"/>
      <c r="J26" s="205"/>
      <c r="K26" s="205"/>
    </row>
    <row r="27" spans="1:11" s="50" customFormat="1" ht="12.2" customHeight="1" x14ac:dyDescent="0.2">
      <c r="A27" s="114" t="s">
        <v>282</v>
      </c>
      <c r="B27" s="205"/>
      <c r="C27" s="205"/>
      <c r="D27" s="205"/>
      <c r="E27" s="205"/>
      <c r="F27" s="205"/>
      <c r="G27" s="129"/>
      <c r="H27" s="205"/>
      <c r="I27" s="205"/>
      <c r="J27" s="205"/>
      <c r="K27" s="205"/>
    </row>
    <row r="28" spans="1:11" s="50" customFormat="1" ht="12.2" customHeight="1" x14ac:dyDescent="0.2">
      <c r="A28" s="190" t="s">
        <v>281</v>
      </c>
      <c r="B28" s="206" t="s">
        <v>36</v>
      </c>
      <c r="C28" s="206" t="s">
        <v>36</v>
      </c>
      <c r="D28" s="206" t="s">
        <v>36</v>
      </c>
      <c r="E28" s="206" t="s">
        <v>36</v>
      </c>
      <c r="F28" s="206" t="s">
        <v>36</v>
      </c>
      <c r="G28" s="129"/>
      <c r="H28" s="206"/>
      <c r="I28" s="206"/>
      <c r="J28" s="206"/>
      <c r="K28" s="206"/>
    </row>
    <row r="29" spans="1:11" s="50" customFormat="1" ht="12.2" customHeight="1" x14ac:dyDescent="0.2">
      <c r="A29" s="114" t="s">
        <v>233</v>
      </c>
      <c r="B29" s="205">
        <f>'Straße Deutsche LKW_tkm'!C30/'Straße Deutsche LKW_tkm'!B30*100-100</f>
        <v>2.0922462455109496</v>
      </c>
      <c r="C29" s="205">
        <f>'Straße Deutsche LKW_tkm'!E30/'Straße Deutsche LKW_tkm'!D30*100-100</f>
        <v>2.9780601278512222</v>
      </c>
      <c r="D29" s="205">
        <f>'Straße Deutsche LKW_tkm'!G30/'Straße Deutsche LKW_tkm'!F30*100-100</f>
        <v>-6.6351661212890178</v>
      </c>
      <c r="E29" s="205">
        <f>'Straße Deutsche LKW_tkm'!I30/'Straße Deutsche LKW_tkm'!H30*100-100</f>
        <v>11.419282418368113</v>
      </c>
      <c r="F29" s="205" t="e">
        <f>'Straße Deutsche LKW_tkm'!#REF!/'Straße Deutsche LKW_tkm'!#REF!*100-100</f>
        <v>#REF!</v>
      </c>
      <c r="G29" s="129"/>
      <c r="H29" s="205"/>
      <c r="I29" s="205"/>
      <c r="J29" s="205"/>
      <c r="K29" s="205"/>
    </row>
    <row r="30" spans="1:11" s="50" customFormat="1" ht="12.2" customHeight="1" x14ac:dyDescent="0.2">
      <c r="A30" s="114" t="s">
        <v>280</v>
      </c>
      <c r="B30" s="205"/>
      <c r="C30" s="205"/>
      <c r="D30" s="205"/>
      <c r="E30" s="205"/>
      <c r="F30" s="205"/>
      <c r="G30" s="129"/>
      <c r="H30" s="205"/>
      <c r="I30" s="205"/>
      <c r="J30" s="205"/>
      <c r="K30" s="205"/>
    </row>
    <row r="31" spans="1:11" s="50" customFormat="1" ht="12.2" customHeight="1" x14ac:dyDescent="0.2">
      <c r="A31" s="190" t="s">
        <v>279</v>
      </c>
      <c r="B31" s="205">
        <f>'Straße Deutsche LKW_tkm'!C32/'Straße Deutsche LKW_tkm'!B32*100-100</f>
        <v>9.4071755227615341</v>
      </c>
      <c r="C31" s="205">
        <f>'Straße Deutsche LKW_tkm'!E32/'Straße Deutsche LKW_tkm'!D32*100-100</f>
        <v>15.378010543661389</v>
      </c>
      <c r="D31" s="205">
        <f>'Straße Deutsche LKW_tkm'!G32/'Straße Deutsche LKW_tkm'!F32*100-100</f>
        <v>-5.6321323288264296</v>
      </c>
      <c r="E31" s="205">
        <f>'Straße Deutsche LKW_tkm'!I32/'Straße Deutsche LKW_tkm'!H32*100-100</f>
        <v>-20.725688674762083</v>
      </c>
      <c r="F31" s="205" t="e">
        <f>'Straße Deutsche LKW_tkm'!#REF!/'Straße Deutsche LKW_tkm'!#REF!*100-100</f>
        <v>#REF!</v>
      </c>
      <c r="G31" s="129"/>
      <c r="H31" s="205"/>
      <c r="I31" s="205"/>
      <c r="J31" s="205"/>
      <c r="K31" s="205"/>
    </row>
    <row r="32" spans="1:11" s="50" customFormat="1" ht="12.2" customHeight="1" x14ac:dyDescent="0.2"/>
    <row r="33" spans="1:9" s="50" customFormat="1" ht="12.2" customHeight="1" x14ac:dyDescent="0.2">
      <c r="A33" s="176" t="s">
        <v>278</v>
      </c>
      <c r="B33" s="186"/>
      <c r="C33" s="186"/>
      <c r="D33" s="186"/>
      <c r="E33" s="186"/>
      <c r="F33" s="186"/>
      <c r="G33" s="186"/>
      <c r="H33" s="186"/>
      <c r="I33" s="186"/>
    </row>
    <row r="34" spans="1:9" s="50" customFormat="1" ht="12" x14ac:dyDescent="0.2"/>
    <row r="45" spans="1:9" hidden="1" x14ac:dyDescent="0.2"/>
    <row r="46" spans="1:9" hidden="1" x14ac:dyDescent="0.2"/>
    <row r="55" spans="1:6" x14ac:dyDescent="0.2">
      <c r="A55" s="50"/>
      <c r="C55" s="41"/>
      <c r="D55" s="41"/>
      <c r="E55" s="41"/>
      <c r="F55" s="41"/>
    </row>
  </sheetData>
  <mergeCells count="6">
    <mergeCell ref="A6:A7"/>
    <mergeCell ref="B8:F8"/>
    <mergeCell ref="F6:F7"/>
    <mergeCell ref="B6:B7"/>
    <mergeCell ref="C6:C7"/>
    <mergeCell ref="D6:E6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4:O100"/>
  <sheetViews>
    <sheetView showGridLines="0" zoomScale="115" zoomScaleNormal="100" workbookViewId="0"/>
  </sheetViews>
  <sheetFormatPr baseColWidth="10" defaultRowHeight="12.75" x14ac:dyDescent="0.2"/>
  <cols>
    <col min="1" max="1" width="6" style="1" customWidth="1"/>
    <col min="2" max="2" width="3" style="1" customWidth="1"/>
    <col min="3" max="3" width="2.7109375" style="1" customWidth="1"/>
    <col min="4" max="4" width="11.42578125" style="1"/>
    <col min="5" max="5" width="26.42578125" style="1" customWidth="1"/>
    <col min="6" max="6" width="11.42578125" style="1"/>
    <col min="7" max="7" width="2.7109375" style="1" customWidth="1"/>
    <col min="8" max="15" width="11.42578125" style="1"/>
  </cols>
  <sheetData>
    <row r="4" spans="1:9" ht="15" x14ac:dyDescent="0.2">
      <c r="A4" s="233" t="s">
        <v>9</v>
      </c>
      <c r="B4" s="233"/>
      <c r="C4" s="233"/>
      <c r="D4" s="233"/>
      <c r="E4" s="233"/>
      <c r="F4" s="233"/>
      <c r="G4" s="233"/>
      <c r="H4" s="233"/>
      <c r="I4" s="233"/>
    </row>
    <row r="6" spans="1:9" x14ac:dyDescent="0.2">
      <c r="A6" s="1" t="s">
        <v>10</v>
      </c>
    </row>
    <row r="7" spans="1:9" x14ac:dyDescent="0.2">
      <c r="A7" s="1" t="s">
        <v>11</v>
      </c>
    </row>
    <row r="9" spans="1:9" x14ac:dyDescent="0.2">
      <c r="A9" s="1" t="s">
        <v>12</v>
      </c>
    </row>
    <row r="10" spans="1:9" x14ac:dyDescent="0.2">
      <c r="A10" s="1" t="s">
        <v>13</v>
      </c>
    </row>
    <row r="13" spans="1:9" ht="15" x14ac:dyDescent="0.2">
      <c r="A13" s="233" t="s">
        <v>14</v>
      </c>
      <c r="B13" s="233"/>
      <c r="C13" s="233"/>
      <c r="D13" s="233"/>
      <c r="E13" s="233"/>
      <c r="F13" s="233"/>
      <c r="G13" s="233"/>
      <c r="H13" s="233"/>
      <c r="I13" s="233"/>
    </row>
    <row r="15" spans="1:9" x14ac:dyDescent="0.2">
      <c r="B15" s="1" t="s">
        <v>15</v>
      </c>
      <c r="C15" s="1" t="s">
        <v>16</v>
      </c>
      <c r="D15" s="1" t="s">
        <v>17</v>
      </c>
      <c r="F15" s="6" t="s">
        <v>18</v>
      </c>
      <c r="G15" s="1" t="s">
        <v>16</v>
      </c>
      <c r="H15" s="1" t="s">
        <v>19</v>
      </c>
    </row>
    <row r="16" spans="1:9" x14ac:dyDescent="0.2">
      <c r="B16" s="1" t="s">
        <v>20</v>
      </c>
      <c r="C16" s="1" t="s">
        <v>16</v>
      </c>
      <c r="D16" s="1" t="s">
        <v>21</v>
      </c>
      <c r="F16" s="6" t="s">
        <v>22</v>
      </c>
      <c r="G16" s="1" t="s">
        <v>16</v>
      </c>
      <c r="H16" s="1" t="s">
        <v>23</v>
      </c>
    </row>
    <row r="17" spans="1:9" x14ac:dyDescent="0.2">
      <c r="B17" s="1" t="s">
        <v>24</v>
      </c>
      <c r="C17" s="1" t="s">
        <v>16</v>
      </c>
      <c r="D17" s="1" t="s">
        <v>25</v>
      </c>
      <c r="F17" s="6" t="s">
        <v>26</v>
      </c>
      <c r="G17" s="1" t="s">
        <v>16</v>
      </c>
      <c r="H17" s="1" t="s">
        <v>27</v>
      </c>
    </row>
    <row r="18" spans="1:9" x14ac:dyDescent="0.2">
      <c r="B18" s="1" t="s">
        <v>28</v>
      </c>
      <c r="C18" s="1" t="s">
        <v>16</v>
      </c>
      <c r="D18" s="1" t="s">
        <v>29</v>
      </c>
      <c r="F18" s="6" t="s">
        <v>30</v>
      </c>
      <c r="G18" s="1" t="s">
        <v>16</v>
      </c>
      <c r="H18" s="1" t="s">
        <v>31</v>
      </c>
    </row>
    <row r="19" spans="1:9" x14ac:dyDescent="0.2">
      <c r="B19" s="1" t="s">
        <v>32</v>
      </c>
      <c r="C19" s="1" t="s">
        <v>16</v>
      </c>
      <c r="D19" s="1" t="s">
        <v>33</v>
      </c>
      <c r="F19" s="6" t="s">
        <v>34</v>
      </c>
      <c r="G19" s="1" t="s">
        <v>16</v>
      </c>
      <c r="H19" s="1" t="s">
        <v>35</v>
      </c>
    </row>
    <row r="20" spans="1:9" x14ac:dyDescent="0.2">
      <c r="B20" s="1" t="s">
        <v>36</v>
      </c>
      <c r="C20" s="1" t="s">
        <v>16</v>
      </c>
      <c r="D20" s="1" t="s">
        <v>37</v>
      </c>
      <c r="F20" s="6" t="s">
        <v>38</v>
      </c>
      <c r="G20" s="1" t="s">
        <v>16</v>
      </c>
      <c r="H20" s="1" t="s">
        <v>39</v>
      </c>
    </row>
    <row r="21" spans="1:9" x14ac:dyDescent="0.2">
      <c r="D21" s="1" t="s">
        <v>40</v>
      </c>
      <c r="F21" s="6" t="s">
        <v>41</v>
      </c>
      <c r="G21" s="1" t="s">
        <v>16</v>
      </c>
      <c r="H21" s="1" t="s">
        <v>42</v>
      </c>
    </row>
    <row r="22" spans="1:9" x14ac:dyDescent="0.2">
      <c r="B22" s="7" t="s">
        <v>43</v>
      </c>
      <c r="C22" s="1" t="s">
        <v>16</v>
      </c>
      <c r="D22" s="1" t="s">
        <v>44</v>
      </c>
      <c r="F22" s="6" t="s">
        <v>45</v>
      </c>
      <c r="G22" s="1" t="s">
        <v>16</v>
      </c>
      <c r="H22" s="1" t="s">
        <v>46</v>
      </c>
    </row>
    <row r="23" spans="1:9" x14ac:dyDescent="0.2">
      <c r="D23" s="1" t="s">
        <v>47</v>
      </c>
      <c r="F23" s="6" t="s">
        <v>48</v>
      </c>
      <c r="G23" s="1" t="s">
        <v>16</v>
      </c>
      <c r="H23" s="1" t="s">
        <v>49</v>
      </c>
    </row>
    <row r="24" spans="1:9" x14ac:dyDescent="0.2">
      <c r="B24" s="1" t="s">
        <v>50</v>
      </c>
      <c r="C24" s="1" t="s">
        <v>16</v>
      </c>
      <c r="D24" s="1" t="s">
        <v>51</v>
      </c>
      <c r="F24" s="6" t="s">
        <v>52</v>
      </c>
      <c r="G24" s="1" t="s">
        <v>16</v>
      </c>
      <c r="H24" s="1" t="s">
        <v>53</v>
      </c>
    </row>
    <row r="25" spans="1:9" x14ac:dyDescent="0.2">
      <c r="D25" s="1" t="s">
        <v>54</v>
      </c>
      <c r="F25" s="6" t="s">
        <v>55</v>
      </c>
      <c r="G25" s="1" t="s">
        <v>16</v>
      </c>
      <c r="H25" s="1" t="s">
        <v>56</v>
      </c>
    </row>
    <row r="26" spans="1:9" x14ac:dyDescent="0.2">
      <c r="B26" s="1" t="s">
        <v>57</v>
      </c>
      <c r="C26" s="1" t="s">
        <v>16</v>
      </c>
      <c r="D26" s="1" t="s">
        <v>58</v>
      </c>
      <c r="F26" s="6"/>
      <c r="H26" s="2"/>
    </row>
    <row r="27" spans="1:9" x14ac:dyDescent="0.2">
      <c r="D27" s="1" t="s">
        <v>59</v>
      </c>
    </row>
    <row r="28" spans="1:9" x14ac:dyDescent="0.2">
      <c r="D28" s="1" t="s">
        <v>60</v>
      </c>
    </row>
    <row r="29" spans="1:9" x14ac:dyDescent="0.2">
      <c r="A29" s="234" t="s">
        <v>61</v>
      </c>
      <c r="B29" s="234"/>
      <c r="C29" s="234"/>
      <c r="D29" s="234"/>
      <c r="E29" s="234"/>
      <c r="F29" s="234"/>
      <c r="G29" s="234"/>
      <c r="H29" s="234"/>
      <c r="I29" s="234"/>
    </row>
    <row r="32" spans="1:9" ht="15" x14ac:dyDescent="0.2">
      <c r="A32" s="233"/>
      <c r="B32" s="233"/>
      <c r="C32" s="233"/>
      <c r="D32" s="233"/>
      <c r="E32" s="233"/>
      <c r="F32" s="233"/>
      <c r="G32" s="233"/>
      <c r="H32" s="233"/>
      <c r="I32" s="233"/>
    </row>
    <row r="40" spans="1:9" ht="15" x14ac:dyDescent="0.2">
      <c r="A40" s="233"/>
      <c r="B40" s="233"/>
      <c r="C40" s="233"/>
      <c r="D40" s="233"/>
      <c r="E40" s="233"/>
      <c r="F40" s="233"/>
      <c r="G40" s="233"/>
      <c r="H40" s="233"/>
      <c r="I40" s="233"/>
    </row>
    <row r="42" spans="1:9" x14ac:dyDescent="0.2">
      <c r="F42" s="6"/>
    </row>
    <row r="43" spans="1:9" x14ac:dyDescent="0.2">
      <c r="F43" s="6"/>
    </row>
    <row r="44" spans="1:9" x14ac:dyDescent="0.2">
      <c r="F44" s="6"/>
    </row>
    <row r="45" spans="1:9" x14ac:dyDescent="0.2">
      <c r="F45" s="6"/>
    </row>
    <row r="46" spans="1:9" x14ac:dyDescent="0.2">
      <c r="F46" s="6"/>
    </row>
    <row r="47" spans="1:9" x14ac:dyDescent="0.2">
      <c r="F47" s="6"/>
    </row>
    <row r="51" spans="1:9" x14ac:dyDescent="0.2">
      <c r="A51" s="234"/>
      <c r="B51" s="234"/>
      <c r="C51" s="234"/>
      <c r="D51" s="234"/>
      <c r="E51" s="234"/>
      <c r="F51" s="234"/>
      <c r="G51" s="234"/>
      <c r="H51" s="234"/>
      <c r="I51" s="234"/>
    </row>
    <row r="97" ht="0.75" customHeight="1" x14ac:dyDescent="0.2"/>
    <row r="100" ht="1.5" customHeight="1" x14ac:dyDescent="0.2"/>
  </sheetData>
  <mergeCells count="6">
    <mergeCell ref="A40:I40"/>
    <mergeCell ref="A51:I51"/>
    <mergeCell ref="A4:I4"/>
    <mergeCell ref="A13:I13"/>
    <mergeCell ref="A32:I32"/>
    <mergeCell ref="A29:I29"/>
  </mergeCells>
  <phoneticPr fontId="5" type="noConversion"/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32"/>
  <sheetViews>
    <sheetView showGridLines="0" zoomScale="115" workbookViewId="0">
      <selection activeCell="A2" sqref="A2"/>
    </sheetView>
  </sheetViews>
  <sheetFormatPr baseColWidth="10" defaultColWidth="11.42578125" defaultRowHeight="12.75" x14ac:dyDescent="0.2"/>
  <cols>
    <col min="1" max="16384" width="11.42578125" style="1"/>
  </cols>
  <sheetData>
    <row r="3" ht="5.25" customHeight="1" x14ac:dyDescent="0.2"/>
    <row r="4" ht="12.75" customHeight="1" x14ac:dyDescent="0.2"/>
    <row r="5" ht="15" customHeight="1" x14ac:dyDescent="0.2"/>
    <row r="6" ht="15" customHeight="1" x14ac:dyDescent="0.2"/>
    <row r="7" ht="14.25" customHeight="1" x14ac:dyDescent="0.2"/>
    <row r="9" ht="14.25" customHeight="1" x14ac:dyDescent="0.2"/>
    <row r="10" ht="15" customHeight="1" x14ac:dyDescent="0.2"/>
    <row r="11" ht="15" customHeight="1" x14ac:dyDescent="0.2"/>
    <row r="12" ht="15" customHeight="1" x14ac:dyDescent="0.2"/>
    <row r="13" ht="15" customHeight="1" x14ac:dyDescent="0.2"/>
    <row r="14" ht="15" customHeight="1" x14ac:dyDescent="0.2"/>
    <row r="15" ht="15" customHeight="1" x14ac:dyDescent="0.2"/>
    <row r="16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  <row r="26" ht="15" customHeight="1" x14ac:dyDescent="0.2"/>
    <row r="27" ht="15" customHeight="1" x14ac:dyDescent="0.2"/>
    <row r="28" ht="15" customHeight="1" x14ac:dyDescent="0.2"/>
    <row r="29" ht="15" customHeight="1" x14ac:dyDescent="0.2"/>
    <row r="30" ht="15" customHeight="1" x14ac:dyDescent="0.2"/>
    <row r="31" ht="15" customHeight="1" x14ac:dyDescent="0.2"/>
    <row r="32" ht="15" customHeight="1" x14ac:dyDescent="0.2"/>
  </sheetData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32"/>
  <sheetViews>
    <sheetView showGridLines="0" zoomScale="115" workbookViewId="0"/>
  </sheetViews>
  <sheetFormatPr baseColWidth="10" defaultColWidth="11.42578125" defaultRowHeight="12.75" x14ac:dyDescent="0.2"/>
  <cols>
    <col min="1" max="16384" width="11.42578125" style="1"/>
  </cols>
  <sheetData>
    <row r="3" ht="5.25" customHeight="1" x14ac:dyDescent="0.2"/>
    <row r="4" ht="12.75" customHeight="1" x14ac:dyDescent="0.2"/>
    <row r="5" ht="15" customHeight="1" x14ac:dyDescent="0.2"/>
    <row r="6" ht="15" customHeight="1" x14ac:dyDescent="0.2"/>
    <row r="7" ht="14.25" customHeight="1" x14ac:dyDescent="0.2"/>
    <row r="9" ht="14.25" customHeight="1" x14ac:dyDescent="0.2"/>
    <row r="10" ht="15" customHeight="1" x14ac:dyDescent="0.2"/>
    <row r="11" ht="15" customHeight="1" x14ac:dyDescent="0.2"/>
    <row r="12" ht="15" customHeight="1" x14ac:dyDescent="0.2"/>
    <row r="13" ht="15" customHeight="1" x14ac:dyDescent="0.2"/>
    <row r="14" ht="15" customHeight="1" x14ac:dyDescent="0.2"/>
    <row r="15" ht="15" customHeight="1" x14ac:dyDescent="0.2"/>
    <row r="16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  <row r="26" ht="15" customHeight="1" x14ac:dyDescent="0.2"/>
    <row r="27" ht="15" customHeight="1" x14ac:dyDescent="0.2"/>
    <row r="28" ht="15" customHeight="1" x14ac:dyDescent="0.2"/>
    <row r="29" ht="15" customHeight="1" x14ac:dyDescent="0.2"/>
    <row r="30" ht="15" customHeight="1" x14ac:dyDescent="0.2"/>
    <row r="31" ht="15" customHeight="1" x14ac:dyDescent="0.2"/>
    <row r="32" ht="15" customHeight="1" x14ac:dyDescent="0.2"/>
  </sheetData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zoomScale="120" zoomScaleNormal="120" workbookViewId="0"/>
  </sheetViews>
  <sheetFormatPr baseColWidth="10" defaultColWidth="11.5703125" defaultRowHeight="12.75" x14ac:dyDescent="0.2"/>
  <cols>
    <col min="1" max="1" width="27.5703125" style="1" customWidth="1"/>
    <col min="2" max="3" width="10.28515625" style="1" customWidth="1"/>
    <col min="4" max="4" width="10.28515625" style="28" customWidth="1"/>
    <col min="5" max="6" width="10.28515625" style="1" customWidth="1"/>
    <col min="7" max="16384" width="11.5703125" style="1"/>
  </cols>
  <sheetData>
    <row r="1" spans="1:6" ht="15" x14ac:dyDescent="0.2">
      <c r="A1" s="49" t="s">
        <v>100</v>
      </c>
    </row>
    <row r="2" spans="1:6" ht="15.75" x14ac:dyDescent="0.25">
      <c r="A2" s="48" t="s">
        <v>99</v>
      </c>
      <c r="B2" s="47"/>
      <c r="C2" s="47"/>
      <c r="D2" s="47"/>
      <c r="E2" s="47"/>
      <c r="F2" s="47"/>
    </row>
    <row r="3" spans="1:6" x14ac:dyDescent="0.2">
      <c r="A3" s="5"/>
      <c r="B3" s="5"/>
      <c r="C3" s="5"/>
      <c r="D3" s="36"/>
      <c r="E3" s="5"/>
      <c r="F3" s="5"/>
    </row>
    <row r="4" spans="1:6" ht="12.75" customHeight="1" x14ac:dyDescent="0.2">
      <c r="A4" s="241" t="s">
        <v>98</v>
      </c>
      <c r="B4" s="235" t="s">
        <v>90</v>
      </c>
      <c r="C4" s="235" t="s">
        <v>97</v>
      </c>
      <c r="D4" s="46" t="s">
        <v>96</v>
      </c>
      <c r="E4" s="45" t="s">
        <v>95</v>
      </c>
      <c r="F4" s="239" t="s">
        <v>94</v>
      </c>
    </row>
    <row r="5" spans="1:6" ht="13.5" x14ac:dyDescent="0.2">
      <c r="A5" s="242"/>
      <c r="B5" s="236"/>
      <c r="C5" s="236"/>
      <c r="D5" s="44" t="s">
        <v>93</v>
      </c>
      <c r="E5" s="43" t="s">
        <v>92</v>
      </c>
      <c r="F5" s="240"/>
    </row>
    <row r="6" spans="1:6" ht="10.15" customHeight="1" x14ac:dyDescent="0.2">
      <c r="A6" s="5"/>
      <c r="B6" s="5"/>
      <c r="C6" s="5"/>
      <c r="D6" s="36"/>
      <c r="E6" s="5"/>
      <c r="F6" s="42"/>
    </row>
    <row r="7" spans="1:6" x14ac:dyDescent="0.2">
      <c r="A7" s="5"/>
      <c r="B7" s="41" t="s">
        <v>91</v>
      </c>
      <c r="C7" s="41"/>
      <c r="D7" s="41"/>
      <c r="E7" s="41"/>
      <c r="F7" s="41"/>
    </row>
    <row r="8" spans="1:6" ht="5.25" customHeight="1" x14ac:dyDescent="0.2">
      <c r="A8" s="5"/>
      <c r="B8" s="40"/>
      <c r="C8" s="40"/>
      <c r="D8" s="39"/>
      <c r="E8" s="40"/>
      <c r="F8" s="40"/>
    </row>
    <row r="9" spans="1:6" x14ac:dyDescent="0.2">
      <c r="A9" s="37" t="s">
        <v>90</v>
      </c>
      <c r="B9" s="34">
        <f>SUM(C9:F9)</f>
        <v>303054.43900000001</v>
      </c>
      <c r="C9" s="34">
        <f>Seeverkehr_Tonnen!C11</f>
        <v>49641.499000000003</v>
      </c>
      <c r="D9" s="34">
        <f>Binnenschifffahrt_Tonnen!C11</f>
        <v>47035.630999999994</v>
      </c>
      <c r="E9" s="34">
        <f>Eisenbahn_Tonnen!C11</f>
        <v>66178.073000000004</v>
      </c>
      <c r="F9" s="34">
        <f>'Straße Gesamttransportmenge'!G22</f>
        <v>140199.236</v>
      </c>
    </row>
    <row r="10" spans="1:6" x14ac:dyDescent="0.2">
      <c r="A10" s="37" t="s">
        <v>89</v>
      </c>
      <c r="B10" s="40"/>
      <c r="C10" s="39"/>
      <c r="D10" s="39"/>
      <c r="E10" s="39"/>
      <c r="F10" s="38"/>
    </row>
    <row r="11" spans="1:6" ht="6" customHeight="1" x14ac:dyDescent="0.2">
      <c r="A11" s="37"/>
      <c r="B11" s="5"/>
      <c r="C11" s="36"/>
      <c r="D11" s="36"/>
      <c r="E11" s="36"/>
      <c r="F11" s="36"/>
    </row>
    <row r="12" spans="1:6" ht="27" customHeight="1" x14ac:dyDescent="0.2">
      <c r="A12" s="35" t="s">
        <v>88</v>
      </c>
      <c r="B12" s="34">
        <f t="shared" ref="B12:B19" si="0">SUM(C12:F12)</f>
        <v>1429.212</v>
      </c>
      <c r="C12" s="34">
        <f>Seeverkehr_Tonnen!C15</f>
        <v>227.833</v>
      </c>
      <c r="D12" s="34">
        <f>Binnenschifffahrt_Tonnen!C15</f>
        <v>46.887999999999998</v>
      </c>
      <c r="E12" s="34">
        <f>Eisenbahn_Tonnen!C15</f>
        <v>76.491</v>
      </c>
      <c r="F12" s="33">
        <v>1078</v>
      </c>
    </row>
    <row r="13" spans="1:6" ht="27" customHeight="1" x14ac:dyDescent="0.2">
      <c r="A13" s="35" t="s">
        <v>87</v>
      </c>
      <c r="B13" s="34">
        <f t="shared" si="0"/>
        <v>27253.853999999999</v>
      </c>
      <c r="C13" s="34">
        <f>Seeverkehr_Tonnen!C16</f>
        <v>1706.008</v>
      </c>
      <c r="D13" s="34">
        <f>Binnenschifffahrt_Tonnen!C16</f>
        <v>3812.3789999999999</v>
      </c>
      <c r="E13" s="34">
        <f>Eisenbahn_Tonnen!C16</f>
        <v>6384.0510000000004</v>
      </c>
      <c r="F13" s="33">
        <v>15351.415999999999</v>
      </c>
    </row>
    <row r="14" spans="1:6" ht="27" customHeight="1" x14ac:dyDescent="0.2">
      <c r="A14" s="35" t="s">
        <v>86</v>
      </c>
      <c r="B14" s="34">
        <f t="shared" si="0"/>
        <v>197994.424</v>
      </c>
      <c r="C14" s="34">
        <f>Seeverkehr_Tonnen!C17</f>
        <v>39277.245000000003</v>
      </c>
      <c r="D14" s="34">
        <f>Binnenschifffahrt_Tonnen!C17</f>
        <v>34185.156000000003</v>
      </c>
      <c r="E14" s="34">
        <f>Eisenbahn_Tonnen!C17</f>
        <v>39394.406000000003</v>
      </c>
      <c r="F14" s="33">
        <v>85137.616999999998</v>
      </c>
    </row>
    <row r="15" spans="1:6" ht="27" customHeight="1" x14ac:dyDescent="0.2">
      <c r="A15" s="35" t="s">
        <v>85</v>
      </c>
      <c r="B15" s="34">
        <f t="shared" si="0"/>
        <v>10252.825000000001</v>
      </c>
      <c r="C15" s="34">
        <f>Seeverkehr_Tonnen!C18</f>
        <v>1305.365</v>
      </c>
      <c r="D15" s="34">
        <f>Binnenschifffahrt_Tonnen!C18</f>
        <v>860.173</v>
      </c>
      <c r="E15" s="34">
        <f>Eisenbahn_Tonnen!C18</f>
        <v>1297.287</v>
      </c>
      <c r="F15" s="33">
        <v>6790</v>
      </c>
    </row>
    <row r="16" spans="1:6" ht="27" customHeight="1" x14ac:dyDescent="0.2">
      <c r="A16" s="35" t="s">
        <v>84</v>
      </c>
      <c r="B16" s="34">
        <f t="shared" si="0"/>
        <v>8785.1190000000006</v>
      </c>
      <c r="C16" s="34">
        <f>Seeverkehr_Tonnen!C19</f>
        <v>1528.893</v>
      </c>
      <c r="D16" s="34">
        <f>Binnenschifffahrt_Tonnen!C19</f>
        <v>1570.8230000000001</v>
      </c>
      <c r="E16" s="34">
        <f>Eisenbahn_Tonnen!C19</f>
        <v>1598.403</v>
      </c>
      <c r="F16" s="33">
        <v>4087</v>
      </c>
    </row>
    <row r="17" spans="1:6" ht="27" customHeight="1" x14ac:dyDescent="0.2">
      <c r="A17" s="35" t="s">
        <v>83</v>
      </c>
      <c r="B17" s="34">
        <f t="shared" si="0"/>
        <v>10335.594000000001</v>
      </c>
      <c r="C17" s="34">
        <f>Seeverkehr_Tonnen!C23</f>
        <v>1313.848</v>
      </c>
      <c r="D17" s="34">
        <f>Binnenschifffahrt_Tonnen!C23</f>
        <v>893.77800000000002</v>
      </c>
      <c r="E17" s="34">
        <f>Eisenbahn_Tonnen!C23</f>
        <v>3053.6959999999999</v>
      </c>
      <c r="F17" s="33">
        <v>5074.2719999999999</v>
      </c>
    </row>
    <row r="18" spans="1:6" ht="27" customHeight="1" x14ac:dyDescent="0.2">
      <c r="A18" s="35" t="s">
        <v>82</v>
      </c>
      <c r="B18" s="34">
        <f t="shared" si="0"/>
        <v>28372.863999999998</v>
      </c>
      <c r="C18" s="34">
        <f>Seeverkehr_Tonnen!C25</f>
        <v>2766.866</v>
      </c>
      <c r="D18" s="34">
        <f>Binnenschifffahrt_Tonnen!C25</f>
        <v>3503.6320000000001</v>
      </c>
      <c r="E18" s="34">
        <f>Eisenbahn_Tonnen!C26</f>
        <v>7504.5839999999998</v>
      </c>
      <c r="F18" s="33">
        <v>14597.781999999999</v>
      </c>
    </row>
    <row r="19" spans="1:6" ht="27" customHeight="1" x14ac:dyDescent="0.2">
      <c r="A19" s="35" t="s">
        <v>81</v>
      </c>
      <c r="B19" s="34">
        <f t="shared" si="0"/>
        <v>15403.769</v>
      </c>
      <c r="C19" s="34">
        <f>Seeverkehr_Tonnen!C26</f>
        <v>1261.0139999999999</v>
      </c>
      <c r="D19" s="34">
        <f>Binnenschifffahrt_Tonnen!C26</f>
        <v>2104.3290000000002</v>
      </c>
      <c r="E19" s="34">
        <f>Eisenbahn_Tonnen!C27</f>
        <v>5687.9219999999996</v>
      </c>
      <c r="F19" s="33">
        <v>6350.5039999999999</v>
      </c>
    </row>
    <row r="20" spans="1:6" x14ac:dyDescent="0.2">
      <c r="F20" s="32"/>
    </row>
    <row r="21" spans="1:6" ht="24" customHeight="1" x14ac:dyDescent="0.2">
      <c r="A21" s="238" t="s">
        <v>80</v>
      </c>
      <c r="B21" s="238"/>
      <c r="C21" s="238"/>
      <c r="D21" s="238"/>
      <c r="E21" s="238"/>
      <c r="F21" s="238"/>
    </row>
    <row r="22" spans="1:6" s="5" customFormat="1" ht="26.45" customHeight="1" x14ac:dyDescent="0.2">
      <c r="A22" s="31" t="s">
        <v>79</v>
      </c>
      <c r="B22" s="31"/>
      <c r="C22" s="31"/>
      <c r="D22" s="31"/>
      <c r="E22" s="31"/>
      <c r="F22" s="31"/>
    </row>
    <row r="23" spans="1:6" x14ac:dyDescent="0.2">
      <c r="B23" s="30"/>
      <c r="C23" s="28"/>
      <c r="E23" s="28"/>
      <c r="F23" s="28"/>
    </row>
    <row r="45" spans="1:5" x14ac:dyDescent="0.2">
      <c r="A45" s="237"/>
      <c r="B45" s="237"/>
      <c r="C45" s="237"/>
      <c r="D45" s="237"/>
      <c r="E45" s="237"/>
    </row>
  </sheetData>
  <mergeCells count="6">
    <mergeCell ref="B4:B5"/>
    <mergeCell ref="A45:E45"/>
    <mergeCell ref="A21:F21"/>
    <mergeCell ref="F4:F5"/>
    <mergeCell ref="C4:C5"/>
    <mergeCell ref="A4:A5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&amp;L&amp;"MetaNormalLF-Roman,Standard"&amp;9Statistisches Bundesamt, Fachserie 8  Reihe 1.4, 2014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zoomScale="120" zoomScaleNormal="120" workbookViewId="0"/>
  </sheetViews>
  <sheetFormatPr baseColWidth="10" defaultColWidth="11.42578125" defaultRowHeight="12" x14ac:dyDescent="0.2"/>
  <cols>
    <col min="1" max="1" width="13.42578125" style="5" customWidth="1"/>
    <col min="2" max="7" width="12.42578125" style="5" customWidth="1"/>
    <col min="8" max="16384" width="11.42578125" style="5"/>
  </cols>
  <sheetData>
    <row r="1" spans="1:7" ht="15" x14ac:dyDescent="0.2">
      <c r="A1" s="49" t="s">
        <v>100</v>
      </c>
    </row>
    <row r="2" spans="1:7" ht="15.75" x14ac:dyDescent="0.25">
      <c r="A2" s="79" t="s">
        <v>158</v>
      </c>
      <c r="B2" s="78"/>
      <c r="C2" s="78"/>
      <c r="D2" s="78"/>
      <c r="E2" s="78"/>
      <c r="F2" s="78"/>
      <c r="G2" s="78"/>
    </row>
    <row r="3" spans="1:7" ht="15" x14ac:dyDescent="0.25">
      <c r="A3" s="77" t="s">
        <v>157</v>
      </c>
      <c r="B3" s="75"/>
      <c r="C3" s="76"/>
      <c r="D3" s="76"/>
      <c r="E3" s="75"/>
      <c r="F3" s="75"/>
      <c r="G3" s="75"/>
    </row>
    <row r="4" spans="1:7" ht="12.75" x14ac:dyDescent="0.2">
      <c r="A4" s="74"/>
    </row>
    <row r="5" spans="1:7" x14ac:dyDescent="0.2">
      <c r="A5" s="243" t="s">
        <v>156</v>
      </c>
      <c r="B5" s="244" t="s">
        <v>155</v>
      </c>
      <c r="C5" s="244"/>
      <c r="D5" s="244"/>
      <c r="E5" s="244" t="s">
        <v>66</v>
      </c>
      <c r="F5" s="244"/>
      <c r="G5" s="245"/>
    </row>
    <row r="6" spans="1:7" ht="24" x14ac:dyDescent="0.2">
      <c r="A6" s="243"/>
      <c r="B6" s="73" t="s">
        <v>6</v>
      </c>
      <c r="C6" s="73" t="s">
        <v>154</v>
      </c>
      <c r="D6" s="73" t="s">
        <v>4</v>
      </c>
      <c r="E6" s="73" t="s">
        <v>153</v>
      </c>
      <c r="F6" s="73" t="s">
        <v>152</v>
      </c>
      <c r="G6" s="72" t="s">
        <v>4</v>
      </c>
    </row>
    <row r="7" spans="1:7" ht="22.15" customHeight="1" x14ac:dyDescent="0.2">
      <c r="A7" s="69"/>
      <c r="B7" s="71" t="s">
        <v>151</v>
      </c>
      <c r="C7" s="71"/>
      <c r="D7" s="71"/>
      <c r="E7" s="71"/>
      <c r="F7" s="71"/>
      <c r="G7" s="71"/>
    </row>
    <row r="8" spans="1:7" ht="7.5" hidden="1" customHeight="1" x14ac:dyDescent="0.2">
      <c r="A8" s="54">
        <v>2001</v>
      </c>
      <c r="B8" s="52" t="s">
        <v>150</v>
      </c>
      <c r="C8" s="52" t="s">
        <v>149</v>
      </c>
      <c r="D8" s="52" t="s">
        <v>148</v>
      </c>
      <c r="E8" s="52" t="s">
        <v>147</v>
      </c>
      <c r="F8" s="52" t="s">
        <v>146</v>
      </c>
      <c r="G8" s="52" t="s">
        <v>145</v>
      </c>
    </row>
    <row r="9" spans="1:7" ht="26.45" hidden="1" customHeight="1" x14ac:dyDescent="0.2">
      <c r="A9" s="54">
        <v>2002</v>
      </c>
      <c r="B9" s="52" t="s">
        <v>144</v>
      </c>
      <c r="C9" s="52" t="s">
        <v>143</v>
      </c>
      <c r="D9" s="52" t="s">
        <v>142</v>
      </c>
      <c r="E9" s="52" t="s">
        <v>141</v>
      </c>
      <c r="F9" s="52" t="s">
        <v>140</v>
      </c>
      <c r="G9" s="52" t="s">
        <v>139</v>
      </c>
    </row>
    <row r="10" spans="1:7" ht="19.5" hidden="1" customHeight="1" x14ac:dyDescent="0.2">
      <c r="A10" s="54">
        <v>2003</v>
      </c>
      <c r="B10" s="52" t="s">
        <v>138</v>
      </c>
      <c r="C10" s="52" t="s">
        <v>137</v>
      </c>
      <c r="D10" s="52" t="s">
        <v>136</v>
      </c>
      <c r="E10" s="52" t="s">
        <v>135</v>
      </c>
      <c r="F10" s="52" t="s">
        <v>134</v>
      </c>
      <c r="G10" s="52" t="s">
        <v>133</v>
      </c>
    </row>
    <row r="11" spans="1:7" ht="19.5" hidden="1" customHeight="1" x14ac:dyDescent="0.2">
      <c r="A11" s="54">
        <v>2004</v>
      </c>
      <c r="B11" s="52" t="s">
        <v>132</v>
      </c>
      <c r="C11" s="52" t="s">
        <v>131</v>
      </c>
      <c r="D11" s="52" t="s">
        <v>130</v>
      </c>
      <c r="E11" s="52" t="s">
        <v>129</v>
      </c>
      <c r="F11" s="52" t="s">
        <v>128</v>
      </c>
      <c r="G11" s="52" t="s">
        <v>127</v>
      </c>
    </row>
    <row r="12" spans="1:7" ht="19.5" hidden="1" customHeight="1" x14ac:dyDescent="0.2">
      <c r="A12" s="54">
        <v>2005</v>
      </c>
      <c r="B12" s="63">
        <v>280972</v>
      </c>
      <c r="C12" s="63">
        <v>236765</v>
      </c>
      <c r="D12" s="63">
        <v>317294</v>
      </c>
      <c r="E12" s="63">
        <v>74021</v>
      </c>
      <c r="F12" s="63">
        <v>50364</v>
      </c>
      <c r="G12" s="63">
        <v>56045</v>
      </c>
    </row>
    <row r="13" spans="1:7" ht="19.5" hidden="1" customHeight="1" x14ac:dyDescent="0.2">
      <c r="A13" s="59">
        <v>2006</v>
      </c>
      <c r="B13" s="68">
        <v>299215</v>
      </c>
      <c r="C13" s="68">
        <v>243495</v>
      </c>
      <c r="D13" s="68">
        <v>346118</v>
      </c>
      <c r="E13" s="68">
        <v>75733</v>
      </c>
      <c r="F13" s="68">
        <v>51076</v>
      </c>
      <c r="G13" s="68">
        <v>57828</v>
      </c>
    </row>
    <row r="14" spans="1:7" ht="19.5" hidden="1" customHeight="1" x14ac:dyDescent="0.2">
      <c r="A14" s="54">
        <v>2007</v>
      </c>
      <c r="B14" s="63">
        <v>310948</v>
      </c>
      <c r="C14" s="63">
        <v>248974</v>
      </c>
      <c r="D14" s="63">
        <v>361116</v>
      </c>
      <c r="E14" s="63">
        <v>73949</v>
      </c>
      <c r="F14" s="63">
        <v>51437</v>
      </c>
      <c r="G14" s="63">
        <v>57369</v>
      </c>
    </row>
    <row r="15" spans="1:7" ht="19.5" customHeight="1" x14ac:dyDescent="0.2">
      <c r="A15" s="54">
        <v>2008</v>
      </c>
      <c r="B15" s="63">
        <v>316651</v>
      </c>
      <c r="C15" s="63">
        <v>245673.731</v>
      </c>
      <c r="D15" s="63">
        <v>371298</v>
      </c>
      <c r="E15" s="66">
        <v>72879</v>
      </c>
      <c r="F15" s="66">
        <v>49629</v>
      </c>
      <c r="G15" s="63">
        <v>58904</v>
      </c>
    </row>
    <row r="16" spans="1:7" ht="19.5" customHeight="1" x14ac:dyDescent="0.2">
      <c r="A16" s="54">
        <v>2009</v>
      </c>
      <c r="B16" s="63">
        <v>259444.60799999998</v>
      </c>
      <c r="C16" s="63">
        <v>203867.7</v>
      </c>
      <c r="D16" s="63">
        <v>312087.201</v>
      </c>
      <c r="E16" s="70">
        <v>62528</v>
      </c>
      <c r="F16" s="63">
        <v>45257</v>
      </c>
      <c r="G16" s="63">
        <v>61020</v>
      </c>
    </row>
    <row r="17" spans="1:7" ht="19.5" customHeight="1" x14ac:dyDescent="0.2">
      <c r="A17" s="54">
        <v>2010</v>
      </c>
      <c r="B17" s="63">
        <v>272868</v>
      </c>
      <c r="C17" s="63">
        <v>229607</v>
      </c>
      <c r="D17" s="63">
        <v>355715</v>
      </c>
      <c r="E17" s="70">
        <v>56340</v>
      </c>
      <c r="F17" s="63">
        <v>47794</v>
      </c>
      <c r="G17" s="63">
        <v>63156</v>
      </c>
    </row>
    <row r="18" spans="1:7" ht="19.5" customHeight="1" x14ac:dyDescent="0.2">
      <c r="A18" s="54">
        <v>2011</v>
      </c>
      <c r="B18" s="63">
        <v>292787.70600000001</v>
      </c>
      <c r="C18" s="63">
        <v>221965.92600000001</v>
      </c>
      <c r="D18" s="63">
        <v>374737</v>
      </c>
      <c r="E18" s="63">
        <v>49433.718999999997</v>
      </c>
      <c r="F18" s="63">
        <v>45031.661999999997</v>
      </c>
      <c r="G18" s="63">
        <v>65680</v>
      </c>
    </row>
    <row r="19" spans="1:7" ht="19.5" customHeight="1" x14ac:dyDescent="0.2">
      <c r="A19" s="54">
        <v>2012</v>
      </c>
      <c r="B19" s="63">
        <v>295102.99599999998</v>
      </c>
      <c r="C19" s="63">
        <v>223170.11900000001</v>
      </c>
      <c r="D19" s="63">
        <v>366140</v>
      </c>
      <c r="E19" s="63">
        <v>52025.459000000003</v>
      </c>
      <c r="F19" s="63">
        <v>47956.394</v>
      </c>
      <c r="G19" s="63">
        <v>57954.951000000008</v>
      </c>
    </row>
    <row r="20" spans="1:7" ht="19.5" customHeight="1" x14ac:dyDescent="0.2">
      <c r="A20" s="54">
        <v>2013</v>
      </c>
      <c r="B20" s="63">
        <f>Seeverkehr_Tonnen!B9</f>
        <v>293999.24599999998</v>
      </c>
      <c r="C20" s="63">
        <f>Binnenschifffahrt_Tonnen!B9</f>
        <v>226863.60290000006</v>
      </c>
      <c r="D20" s="63">
        <f>Eisenbahn_Tonnen!B9</f>
        <v>373737.77399999998</v>
      </c>
      <c r="E20" s="63">
        <f>Seeverkehr_Tonnen!B11</f>
        <v>48800.71</v>
      </c>
      <c r="F20" s="63">
        <f>Binnenschifffahrt_Tonnen!B11</f>
        <v>48398</v>
      </c>
      <c r="G20" s="63">
        <f>Eisenbahn_Tonnen!B11</f>
        <v>58951.864000000001</v>
      </c>
    </row>
    <row r="21" spans="1:7" ht="19.5" customHeight="1" x14ac:dyDescent="0.2">
      <c r="A21" s="54">
        <v>2014</v>
      </c>
      <c r="B21" s="63">
        <f>Seeverkehr_Tonnen!C9</f>
        <v>300120.408</v>
      </c>
      <c r="C21" s="63">
        <f>Binnenschifffahrt_Tonnen!C9</f>
        <v>228489.41200000001</v>
      </c>
      <c r="D21" s="63">
        <f>Eisenbahn_Tonnen!C9</f>
        <v>365002.55799999996</v>
      </c>
      <c r="E21" s="63">
        <f>Seeverkehr_Tonnen!C11</f>
        <v>49641.499000000003</v>
      </c>
      <c r="F21" s="63">
        <f>Binnenschifffahrt_Tonnen!C11</f>
        <v>47035.630999999994</v>
      </c>
      <c r="G21" s="63">
        <f>Eisenbahn_Tonnen!C11</f>
        <v>66178.073000000004</v>
      </c>
    </row>
    <row r="22" spans="1:7" ht="22.15" customHeight="1" x14ac:dyDescent="0.2">
      <c r="A22" s="69"/>
      <c r="B22" s="62" t="s">
        <v>109</v>
      </c>
      <c r="C22" s="62"/>
      <c r="D22" s="62"/>
      <c r="E22" s="62"/>
      <c r="F22" s="62"/>
      <c r="G22" s="62"/>
    </row>
    <row r="23" spans="1:7" ht="19.5" hidden="1" customHeight="1" x14ac:dyDescent="0.2">
      <c r="A23" s="59">
        <v>2007</v>
      </c>
      <c r="B23" s="57">
        <f t="shared" ref="B23:G30" si="0">B14/B13*100-100</f>
        <v>3.9212606319870389</v>
      </c>
      <c r="C23" s="57">
        <f t="shared" si="0"/>
        <v>2.2501488736935045</v>
      </c>
      <c r="D23" s="57">
        <f t="shared" si="0"/>
        <v>4.3332042829323996</v>
      </c>
      <c r="E23" s="57">
        <f t="shared" si="0"/>
        <v>-2.3556441709690574</v>
      </c>
      <c r="F23" s="57">
        <f t="shared" si="0"/>
        <v>0.70678988174483948</v>
      </c>
      <c r="G23" s="57">
        <f t="shared" si="0"/>
        <v>-0.79373313965552938</v>
      </c>
    </row>
    <row r="24" spans="1:7" ht="19.5" hidden="1" customHeight="1" x14ac:dyDescent="0.2">
      <c r="A24" s="54">
        <v>2008</v>
      </c>
      <c r="B24" s="53">
        <f t="shared" si="0"/>
        <v>1.8340687188854758</v>
      </c>
      <c r="C24" s="53">
        <f t="shared" si="0"/>
        <v>-1.3255476475455197</v>
      </c>
      <c r="D24" s="53">
        <f t="shared" si="0"/>
        <v>2.8195925962848634</v>
      </c>
      <c r="E24" s="55">
        <f t="shared" si="0"/>
        <v>-1.4469431635316283</v>
      </c>
      <c r="F24" s="55">
        <f t="shared" si="0"/>
        <v>-3.5149794894725517</v>
      </c>
      <c r="G24" s="53">
        <f t="shared" si="0"/>
        <v>2.6756610713103015</v>
      </c>
    </row>
    <row r="25" spans="1:7" ht="19.5" customHeight="1" x14ac:dyDescent="0.2">
      <c r="A25" s="54">
        <v>2009</v>
      </c>
      <c r="B25" s="53">
        <f t="shared" si="0"/>
        <v>-18.06607021610543</v>
      </c>
      <c r="C25" s="53">
        <f t="shared" si="0"/>
        <v>-17.016890991898521</v>
      </c>
      <c r="D25" s="53">
        <f t="shared" si="0"/>
        <v>-15.946974936573852</v>
      </c>
      <c r="E25" s="53">
        <f t="shared" si="0"/>
        <v>-14.202994003759656</v>
      </c>
      <c r="F25" s="53">
        <f t="shared" si="0"/>
        <v>-8.809365491950274</v>
      </c>
      <c r="G25" s="53">
        <f t="shared" si="0"/>
        <v>3.5922857530897687</v>
      </c>
    </row>
    <row r="26" spans="1:7" ht="19.5" customHeight="1" x14ac:dyDescent="0.2">
      <c r="A26" s="54">
        <v>2010</v>
      </c>
      <c r="B26" s="53">
        <f t="shared" si="0"/>
        <v>5.1738951537586075</v>
      </c>
      <c r="C26" s="53">
        <f t="shared" si="0"/>
        <v>12.625491924419592</v>
      </c>
      <c r="D26" s="53">
        <f t="shared" si="0"/>
        <v>13.979361813046594</v>
      </c>
      <c r="E26" s="53">
        <f t="shared" si="0"/>
        <v>-9.8963664278403343</v>
      </c>
      <c r="F26" s="53">
        <f t="shared" si="0"/>
        <v>5.6057626444527813</v>
      </c>
      <c r="G26" s="53">
        <f t="shared" si="0"/>
        <v>3.5004916420845689</v>
      </c>
    </row>
    <row r="27" spans="1:7" ht="19.5" customHeight="1" x14ac:dyDescent="0.2">
      <c r="A27" s="54">
        <v>2011</v>
      </c>
      <c r="B27" s="53">
        <f t="shared" si="0"/>
        <v>7.3001253353269817</v>
      </c>
      <c r="C27" s="53">
        <f t="shared" si="0"/>
        <v>-3.3278924423035789</v>
      </c>
      <c r="D27" s="53">
        <f t="shared" si="0"/>
        <v>5.3475394627721613</v>
      </c>
      <c r="E27" s="53">
        <f t="shared" si="0"/>
        <v>-12.25821973730919</v>
      </c>
      <c r="F27" s="53">
        <f t="shared" si="0"/>
        <v>-5.7796752730468341</v>
      </c>
      <c r="G27" s="53">
        <f t="shared" si="0"/>
        <v>3.9964532269301429</v>
      </c>
    </row>
    <row r="28" spans="1:7" ht="19.5" customHeight="1" x14ac:dyDescent="0.2">
      <c r="A28" s="54">
        <v>2012</v>
      </c>
      <c r="B28" s="53">
        <f t="shared" si="0"/>
        <v>0.7907743230175015</v>
      </c>
      <c r="C28" s="53">
        <f t="shared" si="0"/>
        <v>0.54251254762409928</v>
      </c>
      <c r="D28" s="53">
        <f t="shared" si="0"/>
        <v>-2.2941422917939747</v>
      </c>
      <c r="E28" s="53">
        <f t="shared" si="0"/>
        <v>5.2428586244947581</v>
      </c>
      <c r="F28" s="53">
        <f t="shared" si="0"/>
        <v>6.4948346787644766</v>
      </c>
      <c r="G28" s="53">
        <f t="shared" si="0"/>
        <v>-11.761645858708874</v>
      </c>
    </row>
    <row r="29" spans="1:7" ht="19.5" customHeight="1" x14ac:dyDescent="0.2">
      <c r="A29" s="54">
        <v>2013</v>
      </c>
      <c r="B29" s="53">
        <f t="shared" si="0"/>
        <v>-0.3740219567272618</v>
      </c>
      <c r="C29" s="53">
        <f t="shared" si="0"/>
        <v>1.6550082585205246</v>
      </c>
      <c r="D29" s="53">
        <f t="shared" si="0"/>
        <v>2.0751007811219608</v>
      </c>
      <c r="E29" s="53">
        <f t="shared" si="0"/>
        <v>-6.1984056690398575</v>
      </c>
      <c r="F29" s="53">
        <f t="shared" si="0"/>
        <v>0.92084905299594766</v>
      </c>
      <c r="G29" s="53">
        <f t="shared" si="0"/>
        <v>1.7201515708295432</v>
      </c>
    </row>
    <row r="30" spans="1:7" ht="19.5" customHeight="1" x14ac:dyDescent="0.2">
      <c r="A30" s="54">
        <v>2014</v>
      </c>
      <c r="B30" s="53">
        <f t="shared" si="0"/>
        <v>2.0820332307927032</v>
      </c>
      <c r="C30" s="53">
        <f t="shared" si="0"/>
        <v>0.71664607244936462</v>
      </c>
      <c r="D30" s="53">
        <f t="shared" si="0"/>
        <v>-2.3372579941571558</v>
      </c>
      <c r="E30" s="53">
        <f t="shared" si="0"/>
        <v>1.7229032118590197</v>
      </c>
      <c r="F30" s="53">
        <f t="shared" si="0"/>
        <v>-2.8149283028224374</v>
      </c>
      <c r="G30" s="53">
        <f t="shared" si="0"/>
        <v>12.257812577393651</v>
      </c>
    </row>
    <row r="31" spans="1:7" ht="19.5" customHeight="1" x14ac:dyDescent="0.2">
      <c r="A31" s="69"/>
      <c r="B31" s="53"/>
      <c r="C31" s="53"/>
      <c r="D31" s="53"/>
      <c r="E31" s="53"/>
      <c r="F31" s="53"/>
      <c r="G31" s="53"/>
    </row>
    <row r="32" spans="1:7" ht="19.5" customHeight="1" x14ac:dyDescent="0.2">
      <c r="A32" s="69"/>
      <c r="B32" s="62" t="s">
        <v>126</v>
      </c>
      <c r="C32" s="62"/>
      <c r="D32" s="62"/>
      <c r="E32" s="62"/>
      <c r="F32" s="62"/>
      <c r="G32" s="62"/>
    </row>
    <row r="33" spans="1:7" ht="14.25" hidden="1" customHeight="1" x14ac:dyDescent="0.2">
      <c r="A33" s="54">
        <v>2001</v>
      </c>
      <c r="B33" s="52" t="s">
        <v>36</v>
      </c>
      <c r="C33" s="52" t="s">
        <v>125</v>
      </c>
      <c r="D33" s="52" t="s">
        <v>124</v>
      </c>
      <c r="E33" s="52" t="s">
        <v>36</v>
      </c>
      <c r="F33" s="52" t="s">
        <v>123</v>
      </c>
      <c r="G33" s="52" t="s">
        <v>122</v>
      </c>
    </row>
    <row r="34" spans="1:7" ht="19.5" hidden="1" customHeight="1" x14ac:dyDescent="0.2">
      <c r="A34" s="54">
        <v>2002</v>
      </c>
      <c r="B34" s="52" t="s">
        <v>36</v>
      </c>
      <c r="C34" s="52" t="s">
        <v>121</v>
      </c>
      <c r="D34" s="52" t="s">
        <v>120</v>
      </c>
      <c r="E34" s="52" t="s">
        <v>36</v>
      </c>
      <c r="F34" s="52" t="s">
        <v>119</v>
      </c>
      <c r="G34" s="52" t="s">
        <v>118</v>
      </c>
    </row>
    <row r="35" spans="1:7" ht="19.5" hidden="1" customHeight="1" x14ac:dyDescent="0.2">
      <c r="A35" s="54">
        <v>2003</v>
      </c>
      <c r="B35" s="52" t="s">
        <v>36</v>
      </c>
      <c r="C35" s="52" t="s">
        <v>117</v>
      </c>
      <c r="D35" s="52" t="s">
        <v>116</v>
      </c>
      <c r="E35" s="52" t="s">
        <v>36</v>
      </c>
      <c r="F35" s="52" t="s">
        <v>115</v>
      </c>
      <c r="G35" s="52" t="s">
        <v>114</v>
      </c>
    </row>
    <row r="36" spans="1:7" ht="19.5" hidden="1" customHeight="1" x14ac:dyDescent="0.2">
      <c r="A36" s="54">
        <v>2004</v>
      </c>
      <c r="B36" s="52" t="s">
        <v>36</v>
      </c>
      <c r="C36" s="52" t="s">
        <v>113</v>
      </c>
      <c r="D36" s="52" t="s">
        <v>112</v>
      </c>
      <c r="E36" s="52" t="s">
        <v>36</v>
      </c>
      <c r="F36" s="52" t="s">
        <v>111</v>
      </c>
      <c r="G36" s="52" t="s">
        <v>110</v>
      </c>
    </row>
    <row r="37" spans="1:7" ht="19.5" hidden="1" customHeight="1" x14ac:dyDescent="0.2">
      <c r="A37" s="54">
        <v>2005</v>
      </c>
      <c r="B37" s="52" t="s">
        <v>36</v>
      </c>
      <c r="C37" s="63">
        <v>64096</v>
      </c>
      <c r="D37" s="63">
        <v>95421</v>
      </c>
      <c r="E37" s="63" t="s">
        <v>36</v>
      </c>
      <c r="F37" s="63">
        <v>13558</v>
      </c>
      <c r="G37" s="63">
        <v>14612</v>
      </c>
    </row>
    <row r="38" spans="1:7" s="56" customFormat="1" ht="19.5" hidden="1" customHeight="1" x14ac:dyDescent="0.15">
      <c r="A38" s="59">
        <v>2006</v>
      </c>
      <c r="B38" s="58" t="s">
        <v>36</v>
      </c>
      <c r="C38" s="68">
        <v>63975</v>
      </c>
      <c r="D38" s="68">
        <v>107008</v>
      </c>
      <c r="E38" s="68" t="s">
        <v>36</v>
      </c>
      <c r="F38" s="68">
        <v>13539</v>
      </c>
      <c r="G38" s="68">
        <v>15608</v>
      </c>
    </row>
    <row r="39" spans="1:7" ht="19.5" hidden="1" customHeight="1" x14ac:dyDescent="0.2">
      <c r="A39" s="54">
        <v>2007</v>
      </c>
      <c r="B39" s="52" t="s">
        <v>36</v>
      </c>
      <c r="C39" s="63">
        <v>64716</v>
      </c>
      <c r="D39" s="63">
        <v>114615</v>
      </c>
      <c r="E39" s="63" t="s">
        <v>36</v>
      </c>
      <c r="F39" s="63">
        <v>12574</v>
      </c>
      <c r="G39" s="63">
        <v>14837</v>
      </c>
    </row>
    <row r="40" spans="1:7" ht="19.5" customHeight="1" x14ac:dyDescent="0.2">
      <c r="A40" s="54">
        <v>2008</v>
      </c>
      <c r="B40" s="52" t="s">
        <v>36</v>
      </c>
      <c r="C40" s="63">
        <v>64057</v>
      </c>
      <c r="D40" s="63">
        <v>115652</v>
      </c>
      <c r="E40" s="67" t="s">
        <v>36</v>
      </c>
      <c r="F40" s="66">
        <v>12535</v>
      </c>
      <c r="G40" s="63">
        <v>16361</v>
      </c>
    </row>
    <row r="41" spans="1:7" ht="19.5" customHeight="1" x14ac:dyDescent="0.2">
      <c r="A41" s="54">
        <v>2009</v>
      </c>
      <c r="B41" s="52" t="s">
        <v>36</v>
      </c>
      <c r="C41" s="63">
        <v>55497</v>
      </c>
      <c r="D41" s="63">
        <v>95834</v>
      </c>
      <c r="E41" s="52" t="s">
        <v>36</v>
      </c>
      <c r="F41" s="63">
        <v>12015</v>
      </c>
      <c r="G41" s="63">
        <v>14035</v>
      </c>
    </row>
    <row r="42" spans="1:7" ht="19.5" customHeight="1" x14ac:dyDescent="0.2">
      <c r="A42" s="54">
        <v>2010</v>
      </c>
      <c r="B42" s="52" t="s">
        <v>36</v>
      </c>
      <c r="C42" s="63">
        <v>62278</v>
      </c>
      <c r="D42" s="63">
        <v>107317</v>
      </c>
      <c r="E42" s="52" t="s">
        <v>36</v>
      </c>
      <c r="F42" s="63">
        <v>13045</v>
      </c>
      <c r="G42" s="63">
        <v>16377</v>
      </c>
    </row>
    <row r="43" spans="1:7" ht="19.5" customHeight="1" x14ac:dyDescent="0.2">
      <c r="A43" s="54">
        <v>2011</v>
      </c>
      <c r="B43" s="52" t="s">
        <v>36</v>
      </c>
      <c r="C43" s="63">
        <v>55027.16</v>
      </c>
      <c r="D43" s="63">
        <v>113317</v>
      </c>
      <c r="E43" s="52" t="s">
        <v>36</v>
      </c>
      <c r="F43" s="63">
        <v>11236.837283000001</v>
      </c>
      <c r="G43" s="63">
        <v>20845.414046700003</v>
      </c>
    </row>
    <row r="44" spans="1:7" ht="19.5" customHeight="1" x14ac:dyDescent="0.2">
      <c r="A44" s="54">
        <v>2012</v>
      </c>
      <c r="B44" s="52" t="s">
        <v>36</v>
      </c>
      <c r="C44" s="65">
        <v>58487.932999999997</v>
      </c>
      <c r="D44" s="64">
        <v>110065</v>
      </c>
      <c r="E44" s="52" t="s">
        <v>36</v>
      </c>
      <c r="F44" s="63">
        <v>12535.010374</v>
      </c>
      <c r="G44" s="63">
        <v>18595.843820999999</v>
      </c>
    </row>
    <row r="45" spans="1:7" ht="19.5" customHeight="1" x14ac:dyDescent="0.2">
      <c r="A45" s="54">
        <v>2013</v>
      </c>
      <c r="B45" s="52" t="s">
        <v>36</v>
      </c>
      <c r="C45" s="65">
        <f>Binnenschiffahrt_tkm!B$9</f>
        <v>60070.242500000008</v>
      </c>
      <c r="D45" s="64">
        <f>Eisenbahn_tkm!B$9</f>
        <v>112612.554773</v>
      </c>
      <c r="E45" s="52" t="s">
        <v>36</v>
      </c>
      <c r="F45" s="63">
        <f>Binnenschiffahrt_tkm!B$11</f>
        <v>12847.223816</v>
      </c>
      <c r="G45" s="63">
        <f>Eisenbahn_tkm!B$11</f>
        <v>18540.152842</v>
      </c>
    </row>
    <row r="46" spans="1:7" ht="19.5" customHeight="1" x14ac:dyDescent="0.2">
      <c r="A46" s="54">
        <v>2014</v>
      </c>
      <c r="B46" s="52" t="s">
        <v>36</v>
      </c>
      <c r="C46" s="65">
        <f>Binnenschiffahrt_tkm!C$9</f>
        <v>59093.263785999996</v>
      </c>
      <c r="D46" s="64">
        <f>Eisenbahn_tkm!C$9</f>
        <v>112628.80768000001</v>
      </c>
      <c r="E46" s="52" t="s">
        <v>36</v>
      </c>
      <c r="F46" s="63">
        <f>Binnenschiffahrt_tkm!C$11</f>
        <v>12155.503183000003</v>
      </c>
      <c r="G46" s="63">
        <f>Eisenbahn_tkm!C$11</f>
        <v>20915.446966999996</v>
      </c>
    </row>
    <row r="47" spans="1:7" ht="22.15" customHeight="1" x14ac:dyDescent="0.2">
      <c r="B47" s="62" t="s">
        <v>109</v>
      </c>
    </row>
    <row r="48" spans="1:7" ht="14.25" hidden="1" customHeight="1" x14ac:dyDescent="0.2">
      <c r="A48" s="54">
        <v>2002</v>
      </c>
      <c r="B48" s="60" t="s">
        <v>36</v>
      </c>
      <c r="C48" s="60" t="s">
        <v>108</v>
      </c>
      <c r="D48" s="61">
        <v>0</v>
      </c>
      <c r="E48" s="60" t="s">
        <v>36</v>
      </c>
      <c r="F48" s="52" t="s">
        <v>107</v>
      </c>
      <c r="G48" s="60">
        <v>1.3</v>
      </c>
    </row>
    <row r="49" spans="1:7" ht="19.5" hidden="1" customHeight="1" x14ac:dyDescent="0.2">
      <c r="A49" s="54">
        <v>2003</v>
      </c>
      <c r="B49" s="60" t="s">
        <v>36</v>
      </c>
      <c r="C49" s="60" t="s">
        <v>106</v>
      </c>
      <c r="D49" s="61">
        <v>5</v>
      </c>
      <c r="E49" s="60" t="s">
        <v>36</v>
      </c>
      <c r="F49" s="52" t="s">
        <v>105</v>
      </c>
      <c r="G49" s="60">
        <v>7.7</v>
      </c>
    </row>
    <row r="50" spans="1:7" ht="19.5" hidden="1" customHeight="1" x14ac:dyDescent="0.2">
      <c r="A50" s="54">
        <v>2004</v>
      </c>
      <c r="B50" s="60" t="s">
        <v>36</v>
      </c>
      <c r="C50" s="60">
        <v>9.5</v>
      </c>
      <c r="D50" s="61">
        <v>8</v>
      </c>
      <c r="E50" s="60" t="s">
        <v>36</v>
      </c>
      <c r="F50" s="60">
        <v>5.3</v>
      </c>
      <c r="G50" s="60" t="s">
        <v>104</v>
      </c>
    </row>
    <row r="51" spans="1:7" ht="19.5" hidden="1" customHeight="1" x14ac:dyDescent="0.2">
      <c r="A51" s="54">
        <v>2005</v>
      </c>
      <c r="B51" s="60" t="s">
        <v>36</v>
      </c>
      <c r="C51" s="60">
        <v>0.7</v>
      </c>
      <c r="D51" s="60">
        <v>3.8</v>
      </c>
      <c r="E51" s="60" t="s">
        <v>36</v>
      </c>
      <c r="F51" s="52" t="s">
        <v>103</v>
      </c>
      <c r="G51" s="60">
        <v>5.6</v>
      </c>
    </row>
    <row r="52" spans="1:7" s="56" customFormat="1" ht="19.5" hidden="1" customHeight="1" x14ac:dyDescent="0.15">
      <c r="A52" s="59">
        <v>2007</v>
      </c>
      <c r="B52" s="58" t="s">
        <v>36</v>
      </c>
      <c r="C52" s="57">
        <f t="shared" ref="C52:D59" si="1">C39/C38*100-100</f>
        <v>1.1582649472450299</v>
      </c>
      <c r="D52" s="57">
        <f t="shared" si="1"/>
        <v>7.1088142942583801</v>
      </c>
      <c r="E52" s="57" t="s">
        <v>36</v>
      </c>
      <c r="F52" s="57">
        <f t="shared" ref="F52:G59" si="2">F39/F38*100-100</f>
        <v>-7.127557426693258</v>
      </c>
      <c r="G52" s="57">
        <f t="shared" si="2"/>
        <v>-4.9397744746283934</v>
      </c>
    </row>
    <row r="53" spans="1:7" ht="19.5" hidden="1" customHeight="1" x14ac:dyDescent="0.2">
      <c r="A53" s="54">
        <v>2008</v>
      </c>
      <c r="B53" s="52" t="s">
        <v>36</v>
      </c>
      <c r="C53" s="53">
        <f t="shared" si="1"/>
        <v>-1.0182953210952377</v>
      </c>
      <c r="D53" s="53">
        <f t="shared" si="1"/>
        <v>0.90476813680582779</v>
      </c>
      <c r="E53" s="55" t="s">
        <v>36</v>
      </c>
      <c r="F53" s="55">
        <f t="shared" si="2"/>
        <v>-0.31016383012565996</v>
      </c>
      <c r="G53" s="53">
        <f t="shared" si="2"/>
        <v>10.27161825166813</v>
      </c>
    </row>
    <row r="54" spans="1:7" ht="19.5" customHeight="1" x14ac:dyDescent="0.2">
      <c r="A54" s="54">
        <v>2009</v>
      </c>
      <c r="B54" s="52" t="s">
        <v>36</v>
      </c>
      <c r="C54" s="53">
        <f t="shared" si="1"/>
        <v>-13.363098490406983</v>
      </c>
      <c r="D54" s="53">
        <f t="shared" si="1"/>
        <v>-17.135890429910418</v>
      </c>
      <c r="E54" s="53" t="s">
        <v>36</v>
      </c>
      <c r="F54" s="53">
        <f t="shared" si="2"/>
        <v>-4.1483845233346557</v>
      </c>
      <c r="G54" s="53">
        <f t="shared" si="2"/>
        <v>-14.216734918403517</v>
      </c>
    </row>
    <row r="55" spans="1:7" ht="19.5" customHeight="1" x14ac:dyDescent="0.2">
      <c r="A55" s="54">
        <v>2010</v>
      </c>
      <c r="B55" s="52" t="s">
        <v>36</v>
      </c>
      <c r="C55" s="53">
        <f t="shared" si="1"/>
        <v>12.21867848712543</v>
      </c>
      <c r="D55" s="53">
        <f t="shared" si="1"/>
        <v>11.98217751528685</v>
      </c>
      <c r="E55" s="53" t="s">
        <v>36</v>
      </c>
      <c r="F55" s="53">
        <f t="shared" si="2"/>
        <v>8.5726175613816054</v>
      </c>
      <c r="G55" s="53">
        <f t="shared" si="2"/>
        <v>16.686854292839342</v>
      </c>
    </row>
    <row r="56" spans="1:7" ht="19.5" customHeight="1" x14ac:dyDescent="0.2">
      <c r="A56" s="54">
        <v>2011</v>
      </c>
      <c r="B56" s="52" t="s">
        <v>36</v>
      </c>
      <c r="C56" s="53">
        <f t="shared" si="1"/>
        <v>-11.642698866373351</v>
      </c>
      <c r="D56" s="53">
        <f t="shared" si="1"/>
        <v>5.5909129028951554</v>
      </c>
      <c r="E56" s="53" t="s">
        <v>36</v>
      </c>
      <c r="F56" s="53">
        <f t="shared" si="2"/>
        <v>-13.86096371789958</v>
      </c>
      <c r="G56" s="53">
        <f t="shared" si="2"/>
        <v>27.284692231177885</v>
      </c>
    </row>
    <row r="57" spans="1:7" ht="19.5" customHeight="1" x14ac:dyDescent="0.2">
      <c r="A57" s="54">
        <v>2012</v>
      </c>
      <c r="B57" s="52" t="s">
        <v>36</v>
      </c>
      <c r="C57" s="53">
        <f t="shared" si="1"/>
        <v>6.2892088197900762</v>
      </c>
      <c r="D57" s="53">
        <f t="shared" si="1"/>
        <v>-2.8698253571838279</v>
      </c>
      <c r="E57" s="53" t="s">
        <v>36</v>
      </c>
      <c r="F57" s="53">
        <f t="shared" si="2"/>
        <v>11.552833402366531</v>
      </c>
      <c r="G57" s="53">
        <f t="shared" si="2"/>
        <v>-10.791679266529755</v>
      </c>
    </row>
    <row r="58" spans="1:7" ht="19.5" customHeight="1" x14ac:dyDescent="0.2">
      <c r="A58" s="54">
        <v>2013</v>
      </c>
      <c r="B58" s="52" t="s">
        <v>36</v>
      </c>
      <c r="C58" s="53">
        <f t="shared" si="1"/>
        <v>2.705360608315587</v>
      </c>
      <c r="D58" s="53">
        <f t="shared" si="1"/>
        <v>2.3145911715804175</v>
      </c>
      <c r="E58" s="53" t="s">
        <v>36</v>
      </c>
      <c r="F58" s="53">
        <f t="shared" si="2"/>
        <v>2.4907314209136331</v>
      </c>
      <c r="G58" s="53">
        <f t="shared" si="2"/>
        <v>-0.29948078471764461</v>
      </c>
    </row>
    <row r="59" spans="1:7" ht="19.5" customHeight="1" x14ac:dyDescent="0.2">
      <c r="A59" s="54">
        <v>2014</v>
      </c>
      <c r="B59" s="52" t="s">
        <v>36</v>
      </c>
      <c r="C59" s="53">
        <f t="shared" si="1"/>
        <v>-1.6263938238638076</v>
      </c>
      <c r="D59" s="53">
        <f t="shared" si="1"/>
        <v>1.4432588828825033E-2</v>
      </c>
      <c r="E59" s="53" t="s">
        <v>36</v>
      </c>
      <c r="F59" s="53">
        <f t="shared" si="2"/>
        <v>-5.3842031781101554</v>
      </c>
      <c r="G59" s="53">
        <f t="shared" si="2"/>
        <v>12.811621054272621</v>
      </c>
    </row>
    <row r="60" spans="1:7" x14ac:dyDescent="0.2">
      <c r="B60" s="52"/>
    </row>
    <row r="61" spans="1:7" ht="26.45" customHeight="1" x14ac:dyDescent="0.2">
      <c r="A61" s="5" t="s">
        <v>102</v>
      </c>
      <c r="B61" s="52"/>
    </row>
    <row r="62" spans="1:7" ht="27.75" customHeight="1" x14ac:dyDescent="0.2">
      <c r="A62" s="246" t="s">
        <v>101</v>
      </c>
      <c r="B62" s="247"/>
      <c r="C62" s="247"/>
      <c r="D62" s="247"/>
      <c r="E62" s="247"/>
      <c r="F62" s="247"/>
      <c r="G62" s="247"/>
    </row>
    <row r="63" spans="1:7" ht="13.5" x14ac:dyDescent="0.2">
      <c r="A63" s="51"/>
    </row>
    <row r="65" spans="1:5" x14ac:dyDescent="0.2">
      <c r="A65" s="237"/>
      <c r="B65" s="237"/>
      <c r="C65" s="237"/>
      <c r="D65" s="237"/>
      <c r="E65" s="237"/>
    </row>
    <row r="67" spans="1:5" x14ac:dyDescent="0.2">
      <c r="A67" s="50"/>
    </row>
  </sheetData>
  <mergeCells count="5">
    <mergeCell ref="A65:E65"/>
    <mergeCell ref="A5:A6"/>
    <mergeCell ref="B5:D5"/>
    <mergeCell ref="E5:G5"/>
    <mergeCell ref="A62:G62"/>
  </mergeCells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>
    <oddFooter>&amp;L&amp;"MetaNormalLF-Roman,Standard"&amp;9Statistisches Bundesamt, Fachserie 8  Reihe 1.4, 2014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zoomScale="120" zoomScaleNormal="120" workbookViewId="0"/>
  </sheetViews>
  <sheetFormatPr baseColWidth="10" defaultColWidth="11.5703125" defaultRowHeight="12.75" x14ac:dyDescent="0.2"/>
  <cols>
    <col min="1" max="1" width="15.5703125" style="1" customWidth="1"/>
    <col min="2" max="7" width="17" style="1" customWidth="1"/>
    <col min="8" max="16384" width="11.5703125" style="1"/>
  </cols>
  <sheetData>
    <row r="1" spans="1:7" ht="15" x14ac:dyDescent="0.2">
      <c r="A1" s="49" t="s">
        <v>100</v>
      </c>
    </row>
    <row r="2" spans="1:7" s="5" customFormat="1" ht="13.7" customHeight="1" x14ac:dyDescent="0.25">
      <c r="A2" s="79" t="s">
        <v>213</v>
      </c>
      <c r="B2" s="78"/>
      <c r="C2" s="78"/>
      <c r="D2" s="78"/>
      <c r="E2" s="78"/>
      <c r="F2" s="78"/>
      <c r="G2" s="78"/>
    </row>
    <row r="3" spans="1:7" s="5" customFormat="1" ht="18" customHeight="1" x14ac:dyDescent="0.25">
      <c r="A3" s="77" t="s">
        <v>212</v>
      </c>
      <c r="B3" s="75"/>
      <c r="C3" s="76"/>
      <c r="D3" s="76"/>
      <c r="E3" s="75"/>
      <c r="F3" s="75"/>
      <c r="G3" s="75"/>
    </row>
    <row r="4" spans="1:7" s="5" customFormat="1" ht="13.7" customHeight="1" x14ac:dyDescent="0.2">
      <c r="A4" s="97"/>
    </row>
    <row r="5" spans="1:7" s="5" customFormat="1" ht="27" customHeight="1" x14ac:dyDescent="0.2">
      <c r="A5" s="250" t="s">
        <v>211</v>
      </c>
      <c r="B5" s="248" t="s">
        <v>210</v>
      </c>
      <c r="C5" s="249"/>
      <c r="D5" s="250"/>
      <c r="E5" s="261" t="s">
        <v>209</v>
      </c>
      <c r="F5" s="261"/>
      <c r="G5" s="262"/>
    </row>
    <row r="6" spans="1:7" s="5" customFormat="1" ht="13.7" customHeight="1" x14ac:dyDescent="0.2">
      <c r="A6" s="253"/>
      <c r="B6" s="255" t="s">
        <v>207</v>
      </c>
      <c r="C6" s="257" t="s">
        <v>206</v>
      </c>
      <c r="D6" s="255" t="s">
        <v>208</v>
      </c>
      <c r="E6" s="255" t="s">
        <v>207</v>
      </c>
      <c r="F6" s="257" t="s">
        <v>206</v>
      </c>
      <c r="G6" s="249" t="s">
        <v>205</v>
      </c>
    </row>
    <row r="7" spans="1:7" s="5" customFormat="1" ht="13.7" customHeight="1" x14ac:dyDescent="0.2">
      <c r="A7" s="254"/>
      <c r="B7" s="256"/>
      <c r="C7" s="257"/>
      <c r="D7" s="256"/>
      <c r="E7" s="256"/>
      <c r="F7" s="257"/>
      <c r="G7" s="258"/>
    </row>
    <row r="8" spans="1:7" s="5" customFormat="1" ht="22.15" customHeight="1" x14ac:dyDescent="0.2">
      <c r="A8" s="52"/>
      <c r="B8" s="62" t="s">
        <v>151</v>
      </c>
      <c r="C8" s="90"/>
      <c r="D8" s="90"/>
      <c r="E8" s="90"/>
      <c r="F8" s="90"/>
      <c r="G8" s="90"/>
    </row>
    <row r="9" spans="1:7" s="5" customFormat="1" ht="13.7" hidden="1" customHeight="1" x14ac:dyDescent="0.2">
      <c r="A9" s="96">
        <v>2001</v>
      </c>
      <c r="B9" s="90" t="s">
        <v>204</v>
      </c>
      <c r="C9" s="90" t="s">
        <v>203</v>
      </c>
      <c r="D9" s="90" t="s">
        <v>202</v>
      </c>
      <c r="E9" s="90" t="s">
        <v>201</v>
      </c>
      <c r="F9" s="90" t="s">
        <v>200</v>
      </c>
      <c r="G9" s="90" t="s">
        <v>199</v>
      </c>
    </row>
    <row r="10" spans="1:7" s="5" customFormat="1" ht="13.7" hidden="1" customHeight="1" x14ac:dyDescent="0.2">
      <c r="A10" s="96">
        <v>2002</v>
      </c>
      <c r="B10" s="90" t="s">
        <v>198</v>
      </c>
      <c r="C10" s="90" t="s">
        <v>197</v>
      </c>
      <c r="D10" s="90" t="s">
        <v>196</v>
      </c>
      <c r="E10" s="90" t="s">
        <v>195</v>
      </c>
      <c r="F10" s="90" t="s">
        <v>194</v>
      </c>
      <c r="G10" s="90" t="s">
        <v>193</v>
      </c>
    </row>
    <row r="11" spans="1:7" s="5" customFormat="1" ht="13.7" hidden="1" customHeight="1" x14ac:dyDescent="0.2">
      <c r="A11" s="96">
        <v>2003</v>
      </c>
      <c r="B11" s="90" t="s">
        <v>192</v>
      </c>
      <c r="C11" s="90" t="s">
        <v>191</v>
      </c>
      <c r="D11" s="90" t="s">
        <v>190</v>
      </c>
      <c r="E11" s="90" t="s">
        <v>189</v>
      </c>
      <c r="F11" s="90" t="s">
        <v>188</v>
      </c>
      <c r="G11" s="90" t="s">
        <v>187</v>
      </c>
    </row>
    <row r="12" spans="1:7" s="5" customFormat="1" ht="13.7" hidden="1" customHeight="1" x14ac:dyDescent="0.2">
      <c r="A12" s="96">
        <v>2004</v>
      </c>
      <c r="B12" s="90">
        <v>2747597</v>
      </c>
      <c r="C12" s="90">
        <v>223151</v>
      </c>
      <c r="D12" s="90">
        <v>2970749</v>
      </c>
      <c r="E12" s="90">
        <v>146682</v>
      </c>
      <c r="F12" s="90">
        <v>9516</v>
      </c>
      <c r="G12" s="90">
        <v>156198</v>
      </c>
    </row>
    <row r="13" spans="1:7" s="5" customFormat="1" ht="15" hidden="1" customHeight="1" x14ac:dyDescent="0.2">
      <c r="A13" s="54">
        <v>2005</v>
      </c>
      <c r="B13" s="94">
        <v>2738827</v>
      </c>
      <c r="C13" s="94">
        <v>215888</v>
      </c>
      <c r="D13" s="94">
        <v>2954715</v>
      </c>
      <c r="E13" s="94">
        <v>145459</v>
      </c>
      <c r="F13" s="94">
        <v>10466</v>
      </c>
      <c r="G13" s="94">
        <v>155925</v>
      </c>
    </row>
    <row r="14" spans="1:7" s="5" customFormat="1" ht="15" hidden="1" customHeight="1" x14ac:dyDescent="0.2">
      <c r="A14" s="54">
        <v>2006</v>
      </c>
      <c r="B14" s="94">
        <v>2894704</v>
      </c>
      <c r="C14" s="94">
        <v>234169</v>
      </c>
      <c r="D14" s="94">
        <v>3128873</v>
      </c>
      <c r="E14" s="94">
        <v>155362</v>
      </c>
      <c r="F14" s="94">
        <v>11692</v>
      </c>
      <c r="G14" s="94">
        <v>167055</v>
      </c>
    </row>
    <row r="15" spans="1:7" s="5" customFormat="1" ht="15" hidden="1" customHeight="1" x14ac:dyDescent="0.2">
      <c r="A15" s="54">
        <v>2007</v>
      </c>
      <c r="B15" s="94">
        <v>2995593</v>
      </c>
      <c r="C15" s="94">
        <v>241779</v>
      </c>
      <c r="D15" s="94">
        <v>3237372</v>
      </c>
      <c r="E15" s="94">
        <v>157070</v>
      </c>
      <c r="F15" s="94">
        <v>11791</v>
      </c>
      <c r="G15" s="94">
        <v>168861</v>
      </c>
    </row>
    <row r="16" spans="1:7" s="5" customFormat="1" ht="15" customHeight="1" x14ac:dyDescent="0.2">
      <c r="A16" s="54">
        <v>2008</v>
      </c>
      <c r="B16" s="94">
        <v>3042292</v>
      </c>
      <c r="C16" s="94">
        <v>241515</v>
      </c>
      <c r="D16" s="94">
        <v>3283807</v>
      </c>
      <c r="E16" s="95">
        <v>159307</v>
      </c>
      <c r="F16" s="95">
        <v>11890</v>
      </c>
      <c r="G16" s="95">
        <v>171197</v>
      </c>
    </row>
    <row r="17" spans="1:7" s="5" customFormat="1" ht="15" customHeight="1" x14ac:dyDescent="0.2">
      <c r="A17" s="54">
        <v>2009</v>
      </c>
      <c r="B17" s="94">
        <v>2747383</v>
      </c>
      <c r="C17" s="94">
        <v>245890</v>
      </c>
      <c r="D17" s="94">
        <v>2993273</v>
      </c>
      <c r="E17" s="94">
        <v>136672</v>
      </c>
      <c r="F17" s="94">
        <v>11133</v>
      </c>
      <c r="G17" s="94">
        <v>147805</v>
      </c>
    </row>
    <row r="18" spans="1:7" s="5" customFormat="1" ht="15" customHeight="1" x14ac:dyDescent="0.2">
      <c r="A18" s="54">
        <v>2010</v>
      </c>
      <c r="B18" s="91">
        <v>2714787</v>
      </c>
      <c r="C18" s="91">
        <v>279663</v>
      </c>
      <c r="D18" s="91">
        <v>2994449</v>
      </c>
      <c r="E18" s="91">
        <v>127555</v>
      </c>
      <c r="F18" s="91">
        <v>12447</v>
      </c>
      <c r="G18" s="91">
        <v>140002</v>
      </c>
    </row>
    <row r="19" spans="1:7" s="5" customFormat="1" ht="15" customHeight="1" x14ac:dyDescent="0.2">
      <c r="A19" s="54">
        <v>2011</v>
      </c>
      <c r="B19" s="91">
        <v>2965360</v>
      </c>
      <c r="C19" s="91">
        <v>277643</v>
      </c>
      <c r="D19" s="91">
        <v>3243003</v>
      </c>
      <c r="E19" s="91">
        <v>120753</v>
      </c>
      <c r="F19" s="91">
        <v>11916</v>
      </c>
      <c r="G19" s="91">
        <v>132669</v>
      </c>
    </row>
    <row r="20" spans="1:7" s="5" customFormat="1" ht="15" customHeight="1" x14ac:dyDescent="0.2">
      <c r="A20" s="54">
        <v>2012</v>
      </c>
      <c r="B20" s="91">
        <v>2874032</v>
      </c>
      <c r="C20" s="91">
        <v>285490.049</v>
      </c>
      <c r="D20" s="91">
        <f>B20+C20</f>
        <v>3159522.0490000001</v>
      </c>
      <c r="E20" s="91">
        <v>126828.694</v>
      </c>
      <c r="F20" s="91">
        <v>13385.537</v>
      </c>
      <c r="G20" s="91">
        <f>E20+F20</f>
        <v>140214.231</v>
      </c>
    </row>
    <row r="21" spans="1:7" s="5" customFormat="1" ht="15" customHeight="1" x14ac:dyDescent="0.2">
      <c r="A21" s="54">
        <v>2013</v>
      </c>
      <c r="B21" s="91">
        <v>2920437.037</v>
      </c>
      <c r="C21" s="91">
        <v>310473.63</v>
      </c>
      <c r="D21" s="91">
        <f>B21+C21</f>
        <v>3230910.6669999999</v>
      </c>
      <c r="E21" s="91">
        <f>'Straße nach Hauptverkehr'!B13</f>
        <v>125571.046</v>
      </c>
      <c r="F21" s="91">
        <f>'Straße nach Hauptverkehr'!B14</f>
        <v>13027.527</v>
      </c>
      <c r="G21" s="91">
        <f>E21+F21</f>
        <v>138598.573</v>
      </c>
    </row>
    <row r="22" spans="1:7" s="5" customFormat="1" ht="15" customHeight="1" x14ac:dyDescent="0.2">
      <c r="A22" s="54">
        <v>2014</v>
      </c>
      <c r="B22" s="91">
        <f>'Straße Deutsche LKW_Tonnen'!C10</f>
        <v>3034071.4355620011</v>
      </c>
      <c r="C22" s="91">
        <v>320894.5378830008</v>
      </c>
      <c r="D22" s="91">
        <f>B22+C22</f>
        <v>3354965.973445002</v>
      </c>
      <c r="E22" s="91">
        <f>'Straße nach Hauptverkehr'!C13</f>
        <v>126609.09700000001</v>
      </c>
      <c r="F22" s="91">
        <f>'Straße nach Hauptverkehr'!C14</f>
        <v>13590.138999999999</v>
      </c>
      <c r="G22" s="91">
        <f>E22+F22</f>
        <v>140199.236</v>
      </c>
    </row>
    <row r="23" spans="1:7" s="5" customFormat="1" ht="22.15" customHeight="1" x14ac:dyDescent="0.2">
      <c r="A23" s="69"/>
      <c r="B23" s="62" t="s">
        <v>109</v>
      </c>
      <c r="C23" s="91"/>
      <c r="D23" s="91"/>
      <c r="E23" s="91"/>
      <c r="F23" s="91"/>
      <c r="G23" s="91"/>
    </row>
    <row r="24" spans="1:7" s="5" customFormat="1" ht="15" hidden="1" customHeight="1" x14ac:dyDescent="0.2">
      <c r="A24" s="54">
        <v>2008</v>
      </c>
      <c r="B24" s="83">
        <f t="shared" ref="B24:G24" si="0">B16/B15*100-100</f>
        <v>1.5589233917958865</v>
      </c>
      <c r="C24" s="83">
        <f t="shared" si="0"/>
        <v>-0.10919062449592332</v>
      </c>
      <c r="D24" s="83">
        <f t="shared" si="0"/>
        <v>1.4343424234224642</v>
      </c>
      <c r="E24" s="86">
        <f t="shared" si="0"/>
        <v>1.4242057681288429</v>
      </c>
      <c r="F24" s="86">
        <f t="shared" si="0"/>
        <v>0.83962344160799773</v>
      </c>
      <c r="G24" s="86">
        <f t="shared" si="0"/>
        <v>1.3833863355067137</v>
      </c>
    </row>
    <row r="25" spans="1:7" s="5" customFormat="1" ht="15" customHeight="1" x14ac:dyDescent="0.2">
      <c r="A25" s="54">
        <v>2009</v>
      </c>
      <c r="B25" s="83">
        <f t="shared" ref="B25:D30" si="1">B17/B16*100-100</f>
        <v>-9.6936454488918145</v>
      </c>
      <c r="C25" s="83">
        <f t="shared" si="1"/>
        <v>1.8114816885079534</v>
      </c>
      <c r="D25" s="83">
        <f t="shared" si="1"/>
        <v>-8.8474748972762427</v>
      </c>
      <c r="E25" s="83" t="s">
        <v>36</v>
      </c>
      <c r="F25" s="83" t="s">
        <v>36</v>
      </c>
      <c r="G25" s="83" t="s">
        <v>36</v>
      </c>
    </row>
    <row r="26" spans="1:7" s="5" customFormat="1" ht="15" customHeight="1" x14ac:dyDescent="0.2">
      <c r="A26" s="54">
        <v>2010</v>
      </c>
      <c r="B26" s="83">
        <f t="shared" si="1"/>
        <v>-1.1864381485945046</v>
      </c>
      <c r="C26" s="83">
        <f t="shared" si="1"/>
        <v>13.735003456830299</v>
      </c>
      <c r="D26" s="83">
        <f t="shared" si="1"/>
        <v>3.9288097009531953E-2</v>
      </c>
      <c r="E26" s="83">
        <f t="shared" ref="E26:G30" si="2">E18/E17*100-100</f>
        <v>-6.6707152891594461</v>
      </c>
      <c r="F26" s="83">
        <f t="shared" si="2"/>
        <v>11.802748585286977</v>
      </c>
      <c r="G26" s="83">
        <f t="shared" si="2"/>
        <v>-5.2792530699232003</v>
      </c>
    </row>
    <row r="27" spans="1:7" s="5" customFormat="1" ht="15" customHeight="1" x14ac:dyDescent="0.2">
      <c r="A27" s="54">
        <v>2011</v>
      </c>
      <c r="B27" s="83">
        <f t="shared" si="1"/>
        <v>9.2299322193601228</v>
      </c>
      <c r="C27" s="83">
        <f t="shared" si="1"/>
        <v>-0.72229790855422493</v>
      </c>
      <c r="D27" s="83">
        <f t="shared" si="1"/>
        <v>8.3004920103832092</v>
      </c>
      <c r="E27" s="83">
        <f t="shared" si="2"/>
        <v>-5.3326016228293724</v>
      </c>
      <c r="F27" s="83">
        <f t="shared" si="2"/>
        <v>-4.2660882140274765</v>
      </c>
      <c r="G27" s="83">
        <f t="shared" si="2"/>
        <v>-5.237782317395471</v>
      </c>
    </row>
    <row r="28" spans="1:7" s="5" customFormat="1" ht="15" customHeight="1" x14ac:dyDescent="0.2">
      <c r="A28" s="54">
        <v>2012</v>
      </c>
      <c r="B28" s="83">
        <f t="shared" si="1"/>
        <v>-3.0798284188091856</v>
      </c>
      <c r="C28" s="83">
        <f t="shared" si="1"/>
        <v>2.8263089651098738</v>
      </c>
      <c r="D28" s="83">
        <f t="shared" si="1"/>
        <v>-2.5741866720444051</v>
      </c>
      <c r="E28" s="83">
        <f t="shared" si="2"/>
        <v>5.031505635470765</v>
      </c>
      <c r="F28" s="83">
        <f t="shared" si="2"/>
        <v>12.33246894931186</v>
      </c>
      <c r="G28" s="83">
        <f t="shared" si="2"/>
        <v>5.6872600230649226</v>
      </c>
    </row>
    <row r="29" spans="1:7" s="5" customFormat="1" ht="15" customHeight="1" x14ac:dyDescent="0.2">
      <c r="A29" s="54">
        <v>2013</v>
      </c>
      <c r="B29" s="83">
        <f t="shared" si="1"/>
        <v>1.6146318830131463</v>
      </c>
      <c r="C29" s="83">
        <f t="shared" si="1"/>
        <v>8.7511214795441106</v>
      </c>
      <c r="D29" s="83">
        <f t="shared" si="1"/>
        <v>2.2594752273558072</v>
      </c>
      <c r="E29" s="83">
        <f t="shared" si="2"/>
        <v>-0.99161156701651976</v>
      </c>
      <c r="F29" s="84">
        <f t="shared" si="2"/>
        <v>-2.6746031929835965</v>
      </c>
      <c r="G29" s="84">
        <f t="shared" si="2"/>
        <v>-1.1522781877967816</v>
      </c>
    </row>
    <row r="30" spans="1:7" s="5" customFormat="1" ht="15" customHeight="1" x14ac:dyDescent="0.2">
      <c r="A30" s="54">
        <v>2014</v>
      </c>
      <c r="B30" s="83">
        <f t="shared" si="1"/>
        <v>3.8910066240884049</v>
      </c>
      <c r="C30" s="84">
        <f t="shared" si="1"/>
        <v>3.3564550660875057</v>
      </c>
      <c r="D30" s="83">
        <f t="shared" si="1"/>
        <v>3.8396390129904461</v>
      </c>
      <c r="E30" s="83">
        <f t="shared" si="2"/>
        <v>0.82666429329576374</v>
      </c>
      <c r="F30" s="84">
        <f t="shared" si="2"/>
        <v>4.3186400611566569</v>
      </c>
      <c r="G30" s="84">
        <f t="shared" si="2"/>
        <v>1.1548913999280614</v>
      </c>
    </row>
    <row r="31" spans="1:7" s="5" customFormat="1" ht="15" customHeight="1" x14ac:dyDescent="0.2">
      <c r="A31" s="69"/>
      <c r="B31" s="91"/>
      <c r="C31" s="91"/>
      <c r="D31" s="91"/>
      <c r="E31" s="91"/>
      <c r="F31" s="91"/>
      <c r="G31" s="91"/>
    </row>
    <row r="32" spans="1:7" s="5" customFormat="1" ht="19.5" customHeight="1" x14ac:dyDescent="0.2">
      <c r="A32" s="52"/>
      <c r="B32" s="62" t="s">
        <v>126</v>
      </c>
      <c r="C32" s="93"/>
      <c r="D32" s="93"/>
      <c r="E32" s="93"/>
      <c r="F32" s="93"/>
      <c r="G32" s="93"/>
    </row>
    <row r="33" spans="1:7" s="5" customFormat="1" ht="13.7" hidden="1" customHeight="1" x14ac:dyDescent="0.2">
      <c r="A33" s="88">
        <v>2001</v>
      </c>
      <c r="B33" s="93" t="s">
        <v>186</v>
      </c>
      <c r="C33" s="93" t="s">
        <v>185</v>
      </c>
      <c r="D33" s="93" t="s">
        <v>184</v>
      </c>
      <c r="E33" s="93" t="s">
        <v>183</v>
      </c>
      <c r="F33" s="93" t="s">
        <v>182</v>
      </c>
      <c r="G33" s="93" t="s">
        <v>181</v>
      </c>
    </row>
    <row r="34" spans="1:7" s="5" customFormat="1" ht="13.7" hidden="1" customHeight="1" x14ac:dyDescent="0.2">
      <c r="A34" s="88">
        <v>2002</v>
      </c>
      <c r="B34" s="93" t="s">
        <v>180</v>
      </c>
      <c r="C34" s="93" t="s">
        <v>179</v>
      </c>
      <c r="D34" s="93" t="s">
        <v>178</v>
      </c>
      <c r="E34" s="93" t="s">
        <v>177</v>
      </c>
      <c r="F34" s="93" t="s">
        <v>176</v>
      </c>
      <c r="G34" s="93" t="s">
        <v>175</v>
      </c>
    </row>
    <row r="35" spans="1:7" s="5" customFormat="1" ht="13.7" hidden="1" customHeight="1" x14ac:dyDescent="0.2">
      <c r="A35" s="88">
        <v>2003</v>
      </c>
      <c r="B35" s="93" t="s">
        <v>174</v>
      </c>
      <c r="C35" s="93" t="s">
        <v>173</v>
      </c>
      <c r="D35" s="93" t="s">
        <v>172</v>
      </c>
      <c r="E35" s="93" t="s">
        <v>171</v>
      </c>
      <c r="F35" s="93" t="s">
        <v>170</v>
      </c>
      <c r="G35" s="93" t="s">
        <v>169</v>
      </c>
    </row>
    <row r="36" spans="1:7" s="5" customFormat="1" ht="13.7" hidden="1" customHeight="1" x14ac:dyDescent="0.2">
      <c r="A36" s="88">
        <v>2004</v>
      </c>
      <c r="B36" s="93">
        <v>295233</v>
      </c>
      <c r="C36" s="93">
        <v>133018</v>
      </c>
      <c r="D36" s="93">
        <v>428252</v>
      </c>
      <c r="E36" s="93">
        <v>16708</v>
      </c>
      <c r="F36" s="93">
        <v>5404</v>
      </c>
      <c r="G36" s="93">
        <v>22112</v>
      </c>
    </row>
    <row r="37" spans="1:7" s="5" customFormat="1" ht="13.7" hidden="1" customHeight="1" x14ac:dyDescent="0.2">
      <c r="A37" s="54">
        <v>2005</v>
      </c>
      <c r="B37" s="91">
        <v>300172</v>
      </c>
      <c r="C37" s="91">
        <v>129494</v>
      </c>
      <c r="D37" s="91">
        <v>429666</v>
      </c>
      <c r="E37" s="91">
        <v>16395</v>
      </c>
      <c r="F37" s="91">
        <v>5259</v>
      </c>
      <c r="G37" s="91">
        <v>21654</v>
      </c>
    </row>
    <row r="38" spans="1:7" s="5" customFormat="1" ht="13.7" hidden="1" customHeight="1" x14ac:dyDescent="0.2">
      <c r="A38" s="54">
        <v>2006</v>
      </c>
      <c r="B38" s="91">
        <v>319043</v>
      </c>
      <c r="C38" s="91">
        <v>143939</v>
      </c>
      <c r="D38" s="91">
        <v>462982</v>
      </c>
      <c r="E38" s="91">
        <v>17608</v>
      </c>
      <c r="F38" s="91">
        <v>5679</v>
      </c>
      <c r="G38" s="91">
        <v>23286</v>
      </c>
    </row>
    <row r="39" spans="1:7" s="5" customFormat="1" ht="13.7" hidden="1" customHeight="1" x14ac:dyDescent="0.2">
      <c r="A39" s="54">
        <v>2007</v>
      </c>
      <c r="B39" s="91">
        <v>332149</v>
      </c>
      <c r="C39" s="91">
        <v>144498</v>
      </c>
      <c r="D39" s="91">
        <v>476647</v>
      </c>
      <c r="E39" s="91">
        <v>17101</v>
      </c>
      <c r="F39" s="91">
        <v>5719</v>
      </c>
      <c r="G39" s="91">
        <v>22820</v>
      </c>
    </row>
    <row r="40" spans="1:7" s="5" customFormat="1" ht="13.7" customHeight="1" x14ac:dyDescent="0.2">
      <c r="A40" s="54">
        <v>2008</v>
      </c>
      <c r="B40" s="91">
        <v>330152</v>
      </c>
      <c r="C40" s="91">
        <v>149194</v>
      </c>
      <c r="D40" s="91">
        <v>479346</v>
      </c>
      <c r="E40" s="92">
        <v>17082</v>
      </c>
      <c r="F40" s="92">
        <v>6382</v>
      </c>
      <c r="G40" s="92">
        <v>23464</v>
      </c>
    </row>
    <row r="41" spans="1:7" s="5" customFormat="1" ht="13.7" customHeight="1" x14ac:dyDescent="0.2">
      <c r="A41" s="54">
        <v>2009</v>
      </c>
      <c r="B41" s="91">
        <v>299396</v>
      </c>
      <c r="C41" s="91">
        <v>146647</v>
      </c>
      <c r="D41" s="91">
        <v>446043</v>
      </c>
      <c r="E41" s="91">
        <v>15100</v>
      </c>
      <c r="F41" s="91">
        <v>5681</v>
      </c>
      <c r="G41" s="91">
        <v>20781</v>
      </c>
    </row>
    <row r="42" spans="1:7" s="5" customFormat="1" ht="13.7" customHeight="1" x14ac:dyDescent="0.2">
      <c r="A42" s="54">
        <v>2010</v>
      </c>
      <c r="B42" s="91">
        <v>305302</v>
      </c>
      <c r="C42" s="91">
        <v>170101</v>
      </c>
      <c r="D42" s="91">
        <v>475403</v>
      </c>
      <c r="E42" s="91">
        <v>14923</v>
      </c>
      <c r="F42" s="91">
        <v>6516</v>
      </c>
      <c r="G42" s="91">
        <v>21439</v>
      </c>
    </row>
    <row r="43" spans="1:7" s="5" customFormat="1" ht="13.7" customHeight="1" x14ac:dyDescent="0.2">
      <c r="A43" s="54">
        <v>2011</v>
      </c>
      <c r="B43" s="91">
        <v>316502</v>
      </c>
      <c r="C43" s="91">
        <v>164589</v>
      </c>
      <c r="D43" s="91">
        <v>481090</v>
      </c>
      <c r="E43" s="91">
        <v>14509</v>
      </c>
      <c r="F43" s="91">
        <v>6417</v>
      </c>
      <c r="G43" s="91">
        <v>20926</v>
      </c>
    </row>
    <row r="44" spans="1:7" s="5" customFormat="1" ht="13.7" customHeight="1" x14ac:dyDescent="0.2">
      <c r="A44" s="54">
        <v>2012</v>
      </c>
      <c r="B44" s="91">
        <v>300927</v>
      </c>
      <c r="C44" s="91">
        <v>169709.66099999999</v>
      </c>
      <c r="D44" s="91">
        <f>B44+C44</f>
        <v>470636.66099999996</v>
      </c>
      <c r="E44" s="91">
        <v>14778.114448</v>
      </c>
      <c r="F44" s="91">
        <v>6900.6156179999998</v>
      </c>
      <c r="G44" s="91">
        <f>E44+F44</f>
        <v>21678.730066</v>
      </c>
    </row>
    <row r="45" spans="1:7" s="5" customFormat="1" ht="13.7" customHeight="1" x14ac:dyDescent="0.2">
      <c r="A45" s="54">
        <v>2013</v>
      </c>
      <c r="B45" s="91">
        <v>300026.34899999999</v>
      </c>
      <c r="C45" s="91">
        <v>183479.88099999999</v>
      </c>
      <c r="D45" s="91">
        <f>B45+C45</f>
        <v>483506.23</v>
      </c>
      <c r="E45" s="91">
        <v>14613.560479</v>
      </c>
      <c r="F45" s="91">
        <v>6953.604276</v>
      </c>
      <c r="G45" s="91">
        <f>E45+F45</f>
        <v>21567.164754999998</v>
      </c>
    </row>
    <row r="46" spans="1:7" s="5" customFormat="1" ht="13.7" customHeight="1" x14ac:dyDescent="0.2">
      <c r="A46" s="54">
        <v>2014</v>
      </c>
      <c r="B46" s="91">
        <f>'Straße Deutsche LKW_tkm'!C10</f>
        <v>304553.91173400014</v>
      </c>
      <c r="C46" s="91">
        <v>186879.87448199937</v>
      </c>
      <c r="D46" s="91">
        <f>B46+C46</f>
        <v>491433.78621599951</v>
      </c>
      <c r="E46" s="91">
        <f>'Straße Deutsche LKW_tkm'!C12</f>
        <v>14282.164436999999</v>
      </c>
      <c r="F46" s="91">
        <v>7199.500215</v>
      </c>
      <c r="G46" s="91">
        <f>E46+F46</f>
        <v>21481.664651999999</v>
      </c>
    </row>
    <row r="47" spans="1:7" s="5" customFormat="1" ht="22.15" customHeight="1" x14ac:dyDescent="0.2">
      <c r="A47" s="90"/>
      <c r="B47" s="62" t="s">
        <v>109</v>
      </c>
      <c r="C47" s="87"/>
      <c r="D47" s="87"/>
      <c r="E47" s="87"/>
      <c r="F47" s="82"/>
      <c r="G47" s="82"/>
    </row>
    <row r="48" spans="1:7" s="5" customFormat="1" ht="13.7" hidden="1" customHeight="1" x14ac:dyDescent="0.2">
      <c r="A48" s="88">
        <v>2002</v>
      </c>
      <c r="B48" s="87" t="s">
        <v>168</v>
      </c>
      <c r="C48" s="87" t="s">
        <v>167</v>
      </c>
      <c r="D48" s="87" t="s">
        <v>166</v>
      </c>
      <c r="E48" s="87" t="s">
        <v>165</v>
      </c>
      <c r="F48" s="82" t="s">
        <v>164</v>
      </c>
      <c r="G48" s="82" t="s">
        <v>163</v>
      </c>
    </row>
    <row r="49" spans="1:7" s="5" customFormat="1" ht="13.7" hidden="1" customHeight="1" x14ac:dyDescent="0.2">
      <c r="A49" s="88">
        <v>2003</v>
      </c>
      <c r="B49" s="87">
        <v>2.1</v>
      </c>
      <c r="C49" s="87" t="s">
        <v>162</v>
      </c>
      <c r="D49" s="87">
        <v>1.4</v>
      </c>
      <c r="E49" s="87">
        <v>3.1</v>
      </c>
      <c r="F49" s="82">
        <v>2.7</v>
      </c>
      <c r="G49" s="89" t="s">
        <v>161</v>
      </c>
    </row>
    <row r="50" spans="1:7" s="5" customFormat="1" ht="13.7" hidden="1" customHeight="1" x14ac:dyDescent="0.2">
      <c r="A50" s="88">
        <v>2004</v>
      </c>
      <c r="B50" s="87">
        <v>4.2</v>
      </c>
      <c r="C50" s="87" t="s">
        <v>36</v>
      </c>
      <c r="D50" s="87" t="s">
        <v>36</v>
      </c>
      <c r="E50" s="87">
        <v>1.7</v>
      </c>
      <c r="F50" s="82" t="s">
        <v>36</v>
      </c>
      <c r="G50" s="82" t="s">
        <v>36</v>
      </c>
    </row>
    <row r="51" spans="1:7" s="5" customFormat="1" ht="13.7" hidden="1" customHeight="1" x14ac:dyDescent="0.2">
      <c r="A51" s="54">
        <v>2006</v>
      </c>
      <c r="B51" s="83">
        <f t="shared" ref="B51:G53" si="3">B38/B37*100-100</f>
        <v>6.2867289420732106</v>
      </c>
      <c r="C51" s="83">
        <f t="shared" si="3"/>
        <v>11.154956986424082</v>
      </c>
      <c r="D51" s="83">
        <f t="shared" si="3"/>
        <v>7.7539297966327467</v>
      </c>
      <c r="E51" s="83">
        <f t="shared" si="3"/>
        <v>7.3985971332723324</v>
      </c>
      <c r="F51" s="84">
        <f t="shared" si="3"/>
        <v>7.9863091842555605</v>
      </c>
      <c r="G51" s="84">
        <f t="shared" si="3"/>
        <v>7.5367137711277508</v>
      </c>
    </row>
    <row r="52" spans="1:7" s="5" customFormat="1" ht="13.7" hidden="1" customHeight="1" x14ac:dyDescent="0.2">
      <c r="A52" s="54">
        <v>2007</v>
      </c>
      <c r="B52" s="83">
        <f t="shared" si="3"/>
        <v>4.1079102189986969</v>
      </c>
      <c r="C52" s="83">
        <f t="shared" si="3"/>
        <v>0.38835895761400252</v>
      </c>
      <c r="D52" s="83">
        <f t="shared" si="3"/>
        <v>2.9515186335537891</v>
      </c>
      <c r="E52" s="83">
        <f t="shared" si="3"/>
        <v>-2.8793730122671519</v>
      </c>
      <c r="F52" s="84">
        <f t="shared" si="3"/>
        <v>0.70434935728120251</v>
      </c>
      <c r="G52" s="84">
        <f t="shared" si="3"/>
        <v>-2.0012024392338787</v>
      </c>
    </row>
    <row r="53" spans="1:7" s="5" customFormat="1" ht="13.7" hidden="1" customHeight="1" x14ac:dyDescent="0.2">
      <c r="A53" s="54">
        <v>2008</v>
      </c>
      <c r="B53" s="83">
        <f t="shared" si="3"/>
        <v>-0.60123619219085356</v>
      </c>
      <c r="C53" s="83">
        <f t="shared" si="3"/>
        <v>3.2498719705463088</v>
      </c>
      <c r="D53" s="83">
        <f t="shared" si="3"/>
        <v>0.56624713886796485</v>
      </c>
      <c r="E53" s="86">
        <f t="shared" si="3"/>
        <v>-0.1111046137652778</v>
      </c>
      <c r="F53" s="85">
        <f t="shared" si="3"/>
        <v>11.592935827941943</v>
      </c>
      <c r="G53" s="85">
        <f t="shared" si="3"/>
        <v>2.8220858895705589</v>
      </c>
    </row>
    <row r="54" spans="1:7" s="5" customFormat="1" ht="13.7" customHeight="1" x14ac:dyDescent="0.2">
      <c r="A54" s="54">
        <v>2009</v>
      </c>
      <c r="B54" s="83">
        <f t="shared" ref="B54:D59" si="4">B41/B40*100-100</f>
        <v>-9.3157091279168327</v>
      </c>
      <c r="C54" s="83">
        <f t="shared" si="4"/>
        <v>-1.7071732107189206</v>
      </c>
      <c r="D54" s="83">
        <f t="shared" si="4"/>
        <v>-6.9475910928640303</v>
      </c>
      <c r="E54" s="83" t="s">
        <v>36</v>
      </c>
      <c r="F54" s="84" t="s">
        <v>36</v>
      </c>
      <c r="G54" s="84" t="s">
        <v>36</v>
      </c>
    </row>
    <row r="55" spans="1:7" s="5" customFormat="1" ht="13.7" customHeight="1" x14ac:dyDescent="0.2">
      <c r="A55" s="54">
        <v>2010</v>
      </c>
      <c r="B55" s="83">
        <f t="shared" si="4"/>
        <v>1.972638244999942</v>
      </c>
      <c r="C55" s="83">
        <f t="shared" si="4"/>
        <v>15.993508220420466</v>
      </c>
      <c r="D55" s="83">
        <f t="shared" si="4"/>
        <v>6.5823250224754162</v>
      </c>
      <c r="E55" s="83">
        <f t="shared" ref="E55:G59" si="5">E42/E41*100-100</f>
        <v>-1.1721854304635855</v>
      </c>
      <c r="F55" s="84">
        <f t="shared" si="5"/>
        <v>14.698116528780147</v>
      </c>
      <c r="G55" s="84">
        <f t="shared" si="5"/>
        <v>3.1663538809489467</v>
      </c>
    </row>
    <row r="56" spans="1:7" s="5" customFormat="1" ht="13.7" customHeight="1" x14ac:dyDescent="0.2">
      <c r="A56" s="54">
        <v>2011</v>
      </c>
      <c r="B56" s="83">
        <f t="shared" si="4"/>
        <v>3.6684987324026679</v>
      </c>
      <c r="C56" s="83">
        <f t="shared" si="4"/>
        <v>-3.2404277458686295</v>
      </c>
      <c r="D56" s="83">
        <f t="shared" si="4"/>
        <v>1.1962482357073867</v>
      </c>
      <c r="E56" s="83">
        <f t="shared" si="5"/>
        <v>-2.7742411043355872</v>
      </c>
      <c r="F56" s="84">
        <f t="shared" si="5"/>
        <v>-1.5193370165745819</v>
      </c>
      <c r="G56" s="84">
        <f t="shared" si="5"/>
        <v>-2.3928354867297941</v>
      </c>
    </row>
    <row r="57" spans="1:7" s="5" customFormat="1" ht="13.7" customHeight="1" x14ac:dyDescent="0.2">
      <c r="A57" s="54">
        <v>2012</v>
      </c>
      <c r="B57" s="83">
        <f t="shared" si="4"/>
        <v>-4.9209799622119306</v>
      </c>
      <c r="C57" s="83">
        <f t="shared" si="4"/>
        <v>3.1111805770737959</v>
      </c>
      <c r="D57" s="83">
        <f t="shared" si="4"/>
        <v>-2.1728447899561587</v>
      </c>
      <c r="E57" s="83">
        <f t="shared" si="5"/>
        <v>1.8548104486870329</v>
      </c>
      <c r="F57" s="84">
        <f t="shared" si="5"/>
        <v>7.536475268817199</v>
      </c>
      <c r="G57" s="84">
        <f t="shared" si="5"/>
        <v>3.5971043964446068</v>
      </c>
    </row>
    <row r="58" spans="1:7" s="5" customFormat="1" ht="13.7" customHeight="1" x14ac:dyDescent="0.2">
      <c r="A58" s="54">
        <v>2013</v>
      </c>
      <c r="B58" s="83">
        <f t="shared" si="4"/>
        <v>-0.29929218714173089</v>
      </c>
      <c r="C58" s="83">
        <f t="shared" si="4"/>
        <v>8.1139870994144445</v>
      </c>
      <c r="D58" s="83">
        <f t="shared" si="4"/>
        <v>2.7345020195951122</v>
      </c>
      <c r="E58" s="83">
        <f t="shared" si="5"/>
        <v>-1.1134977305732718</v>
      </c>
      <c r="F58" s="84">
        <f t="shared" si="5"/>
        <v>0.76788305469126783</v>
      </c>
      <c r="G58" s="84">
        <f t="shared" si="5"/>
        <v>-0.51463028812271716</v>
      </c>
    </row>
    <row r="59" spans="1:7" s="5" customFormat="1" ht="13.7" customHeight="1" x14ac:dyDescent="0.2">
      <c r="A59" s="54">
        <v>2014</v>
      </c>
      <c r="B59" s="83">
        <f t="shared" si="4"/>
        <v>1.5090550376961005</v>
      </c>
      <c r="C59" s="83">
        <f t="shared" si="4"/>
        <v>1.8530606535543654</v>
      </c>
      <c r="D59" s="83">
        <f t="shared" si="4"/>
        <v>1.6395975323832914</v>
      </c>
      <c r="E59" s="83">
        <f t="shared" si="5"/>
        <v>-2.267729636978089</v>
      </c>
      <c r="F59" s="83">
        <f t="shared" si="5"/>
        <v>3.5362371690994365</v>
      </c>
      <c r="G59" s="83">
        <f t="shared" si="5"/>
        <v>-0.39643645315121034</v>
      </c>
    </row>
    <row r="60" spans="1:7" s="5" customFormat="1" ht="13.7" customHeight="1" x14ac:dyDescent="0.2">
      <c r="A60" s="69"/>
      <c r="B60" s="83"/>
      <c r="C60" s="83"/>
      <c r="D60" s="83"/>
      <c r="E60" s="83"/>
      <c r="F60" s="83"/>
      <c r="G60" s="83"/>
    </row>
    <row r="61" spans="1:7" x14ac:dyDescent="0.2">
      <c r="A61" s="5" t="s">
        <v>270</v>
      </c>
      <c r="D61" s="82"/>
    </row>
    <row r="62" spans="1:7" s="81" customFormat="1" ht="45" customHeight="1" x14ac:dyDescent="0.2">
      <c r="A62" s="259" t="s">
        <v>160</v>
      </c>
      <c r="B62" s="260"/>
      <c r="C62" s="260"/>
      <c r="D62" s="260"/>
      <c r="E62" s="260"/>
      <c r="F62" s="260"/>
      <c r="G62" s="260"/>
    </row>
    <row r="63" spans="1:7" ht="25.5" customHeight="1" x14ac:dyDescent="0.2">
      <c r="A63" s="251" t="s">
        <v>159</v>
      </c>
      <c r="B63" s="252"/>
      <c r="C63" s="252"/>
      <c r="D63" s="252"/>
      <c r="E63" s="252"/>
      <c r="F63" s="252"/>
      <c r="G63" s="252"/>
    </row>
    <row r="65" spans="1:5" s="80" customFormat="1" x14ac:dyDescent="0.2"/>
    <row r="66" spans="1:5" x14ac:dyDescent="0.2">
      <c r="A66" s="50"/>
    </row>
    <row r="71" spans="1:5" x14ac:dyDescent="0.2">
      <c r="A71" s="29"/>
      <c r="B71" s="29"/>
      <c r="C71" s="29"/>
      <c r="D71" s="29"/>
      <c r="E71" s="29"/>
    </row>
  </sheetData>
  <mergeCells count="11">
    <mergeCell ref="B5:D5"/>
    <mergeCell ref="A63:G63"/>
    <mergeCell ref="A5:A7"/>
    <mergeCell ref="B6:B7"/>
    <mergeCell ref="C6:C7"/>
    <mergeCell ref="D6:D7"/>
    <mergeCell ref="E6:E7"/>
    <mergeCell ref="F6:F7"/>
    <mergeCell ref="G6:G7"/>
    <mergeCell ref="A62:G62"/>
    <mergeCell ref="E5:G5"/>
  </mergeCells>
  <pageMargins left="0.39370078740157483" right="0.39370078740157483" top="0.43307086614173229" bottom="0.6692913385826772" header="0.59055118110236227" footer="0.70866141732283472"/>
  <pageSetup paperSize="9" scale="83" orientation="portrait" r:id="rId1"/>
  <headerFooter alignWithMargins="0">
    <oddFooter>&amp;L&amp;"MetaNormalLF-Roman,Standard"&amp;9Statistisches Bundesamt, Fachserie 8  Reihe 1.4, 2014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zoomScale="120" zoomScaleNormal="120" workbookViewId="0"/>
  </sheetViews>
  <sheetFormatPr baseColWidth="10" defaultColWidth="8.5703125" defaultRowHeight="12.75" x14ac:dyDescent="0.2"/>
  <cols>
    <col min="1" max="1" width="20.140625" style="1" customWidth="1"/>
    <col min="2" max="2" width="9.7109375" style="1" hidden="1" customWidth="1"/>
    <col min="3" max="3" width="8.5703125" style="1" customWidth="1"/>
    <col min="4" max="4" width="10.28515625" style="1" customWidth="1"/>
    <col min="5" max="5" width="8.5703125" style="1" hidden="1" customWidth="1"/>
    <col min="6" max="7" width="10.28515625" style="1" customWidth="1"/>
    <col min="8" max="8" width="8.5703125" style="1" hidden="1" customWidth="1"/>
    <col min="9" max="9" width="8.5703125" style="1" customWidth="1"/>
    <col min="10" max="10" width="10.28515625" style="1" customWidth="1"/>
    <col min="11" max="11" width="8.5703125" style="1" hidden="1" customWidth="1"/>
    <col min="12" max="12" width="8.5703125" style="1" customWidth="1"/>
    <col min="13" max="13" width="10.28515625" style="1" customWidth="1"/>
    <col min="14" max="14" width="8.5703125" style="1" hidden="1" customWidth="1"/>
    <col min="15" max="15" width="8.5703125" style="1"/>
    <col min="16" max="16" width="10.28515625" style="1" customWidth="1"/>
    <col min="17" max="16384" width="8.5703125" style="1"/>
  </cols>
  <sheetData>
    <row r="1" spans="1:16" ht="15" x14ac:dyDescent="0.2">
      <c r="A1" s="49" t="s">
        <v>100</v>
      </c>
    </row>
    <row r="2" spans="1:16" ht="15.75" x14ac:dyDescent="0.25">
      <c r="A2" s="79" t="s">
        <v>231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1:16" ht="15" x14ac:dyDescent="0.25">
      <c r="A3" s="2" t="s">
        <v>230</v>
      </c>
      <c r="B3" s="108"/>
      <c r="C3" s="109"/>
      <c r="D3" s="109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</row>
    <row r="4" spans="1:16" x14ac:dyDescent="0.2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</row>
    <row r="5" spans="1:16" x14ac:dyDescent="0.2">
      <c r="A5" s="263" t="s">
        <v>229</v>
      </c>
      <c r="B5" s="255">
        <v>2013</v>
      </c>
      <c r="C5" s="264" t="s">
        <v>90</v>
      </c>
      <c r="D5" s="264"/>
      <c r="E5" s="255">
        <v>2013</v>
      </c>
      <c r="F5" s="264" t="s">
        <v>228</v>
      </c>
      <c r="G5" s="264"/>
      <c r="H5" s="264"/>
      <c r="I5" s="264"/>
      <c r="J5" s="264"/>
      <c r="K5" s="264"/>
      <c r="L5" s="264"/>
      <c r="M5" s="264"/>
      <c r="N5" s="264"/>
      <c r="O5" s="264"/>
      <c r="P5" s="265"/>
    </row>
    <row r="6" spans="1:16" ht="12.75" customHeight="1" x14ac:dyDescent="0.2">
      <c r="A6" s="263"/>
      <c r="B6" s="267"/>
      <c r="C6" s="264"/>
      <c r="D6" s="264"/>
      <c r="E6" s="267"/>
      <c r="F6" s="264" t="s">
        <v>227</v>
      </c>
      <c r="G6" s="264"/>
      <c r="H6" s="255">
        <v>2013</v>
      </c>
      <c r="I6" s="264" t="s">
        <v>226</v>
      </c>
      <c r="J6" s="264"/>
      <c r="K6" s="264"/>
      <c r="L6" s="264"/>
      <c r="M6" s="264"/>
      <c r="N6" s="255">
        <v>2013</v>
      </c>
      <c r="O6" s="248" t="s">
        <v>225</v>
      </c>
      <c r="P6" s="249"/>
    </row>
    <row r="7" spans="1:16" x14ac:dyDescent="0.2">
      <c r="A7" s="263"/>
      <c r="B7" s="267"/>
      <c r="C7" s="264"/>
      <c r="D7" s="264"/>
      <c r="E7" s="267"/>
      <c r="F7" s="264"/>
      <c r="G7" s="264"/>
      <c r="H7" s="267"/>
      <c r="I7" s="264" t="s">
        <v>224</v>
      </c>
      <c r="J7" s="264"/>
      <c r="K7" s="255">
        <v>2013</v>
      </c>
      <c r="L7" s="265" t="s">
        <v>223</v>
      </c>
      <c r="M7" s="263"/>
      <c r="N7" s="267"/>
      <c r="O7" s="266"/>
      <c r="P7" s="258"/>
    </row>
    <row r="8" spans="1:16" ht="33.75" x14ac:dyDescent="0.2">
      <c r="A8" s="263"/>
      <c r="B8" s="256"/>
      <c r="C8" s="73" t="s">
        <v>222</v>
      </c>
      <c r="D8" s="106" t="s">
        <v>221</v>
      </c>
      <c r="E8" s="256"/>
      <c r="F8" s="73" t="s">
        <v>222</v>
      </c>
      <c r="G8" s="106" t="s">
        <v>221</v>
      </c>
      <c r="H8" s="256"/>
      <c r="I8" s="73" t="s">
        <v>222</v>
      </c>
      <c r="J8" s="106" t="s">
        <v>221</v>
      </c>
      <c r="K8" s="256"/>
      <c r="L8" s="73" t="s">
        <v>222</v>
      </c>
      <c r="M8" s="106" t="s">
        <v>221</v>
      </c>
      <c r="N8" s="256"/>
      <c r="O8" s="73" t="s">
        <v>222</v>
      </c>
      <c r="P8" s="105" t="s">
        <v>221</v>
      </c>
    </row>
    <row r="9" spans="1:16" ht="4.7" customHeight="1" x14ac:dyDescent="0.2">
      <c r="A9" s="104"/>
      <c r="B9" s="104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</row>
    <row r="10" spans="1:16" ht="37.5" customHeight="1" x14ac:dyDescent="0.2">
      <c r="A10" s="100" t="s">
        <v>220</v>
      </c>
      <c r="B10" s="102">
        <f>Seeverkehr_Tonnen!$B$11</f>
        <v>48800.71</v>
      </c>
      <c r="C10" s="102">
        <f>Seeverkehr_Tonnen!$C$11</f>
        <v>49641.499000000003</v>
      </c>
      <c r="D10" s="99">
        <f t="shared" ref="D10:D18" si="0">C10/B10*100-100</f>
        <v>1.7229032118590197</v>
      </c>
      <c r="E10" s="102">
        <f>Seeverkehr_Tonnen!$D$11</f>
        <v>766.47500000000002</v>
      </c>
      <c r="F10" s="102">
        <f>Seeverkehr_Tonnen!$E$11</f>
        <v>963.45800000000008</v>
      </c>
      <c r="G10" s="99">
        <f t="shared" ref="G10:G18" si="1">F10/E10*100-100</f>
        <v>25.699859747545588</v>
      </c>
      <c r="H10" s="102">
        <f>Seeverkehr_Tonnen!$F$11</f>
        <v>9486.3799999999992</v>
      </c>
      <c r="I10" s="102">
        <f>Seeverkehr_Tonnen!$G$11</f>
        <v>10136.329999999998</v>
      </c>
      <c r="J10" s="99">
        <f t="shared" ref="J10:J18" si="2">I10/H10*100-100</f>
        <v>6.8514016937967881</v>
      </c>
      <c r="K10" s="102">
        <f>Seeverkehr_Tonnen!$H$11</f>
        <v>38547.855000000003</v>
      </c>
      <c r="L10" s="102">
        <f>Seeverkehr_Tonnen!$I$11</f>
        <v>38541.71</v>
      </c>
      <c r="M10" s="99">
        <f t="shared" ref="M10:M18" si="3">L10/K10*100-100</f>
        <v>-1.5941224226367012E-2</v>
      </c>
      <c r="N10" s="93" t="s">
        <v>36</v>
      </c>
      <c r="O10" s="93" t="s">
        <v>36</v>
      </c>
      <c r="P10" s="93" t="s">
        <v>36</v>
      </c>
    </row>
    <row r="11" spans="1:16" ht="37.5" customHeight="1" x14ac:dyDescent="0.2">
      <c r="A11" s="100" t="s">
        <v>216</v>
      </c>
      <c r="B11" s="102">
        <f>Seeverkehr_Tonnen!$B$17</f>
        <v>38751.538</v>
      </c>
      <c r="C11" s="102">
        <f>Seeverkehr_Tonnen!$C$17</f>
        <v>39277.245000000003</v>
      </c>
      <c r="D11" s="99">
        <f t="shared" si="0"/>
        <v>1.3566093815424978</v>
      </c>
      <c r="E11" s="102">
        <f>Seeverkehr_Tonnen!$D$17</f>
        <v>632.28</v>
      </c>
      <c r="F11" s="102">
        <f>Seeverkehr_Tonnen!$E$17</f>
        <v>854.49099999999999</v>
      </c>
      <c r="G11" s="99">
        <f t="shared" si="1"/>
        <v>35.144398051496182</v>
      </c>
      <c r="H11" s="102">
        <f>Seeverkehr_Tonnen!$F$17</f>
        <v>3929.4119999999998</v>
      </c>
      <c r="I11" s="102">
        <f>Seeverkehr_Tonnen!$G$17</f>
        <v>4831.3379999999997</v>
      </c>
      <c r="J11" s="99">
        <f t="shared" si="2"/>
        <v>22.953205212382912</v>
      </c>
      <c r="K11" s="102">
        <f>Seeverkehr_Tonnen!$H$17</f>
        <v>34189.845999999998</v>
      </c>
      <c r="L11" s="102">
        <f>Seeverkehr_Tonnen!$I$17</f>
        <v>33591.415999999997</v>
      </c>
      <c r="M11" s="99">
        <f t="shared" si="3"/>
        <v>-1.7503149911818952</v>
      </c>
      <c r="N11" s="93" t="s">
        <v>36</v>
      </c>
      <c r="O11" s="93" t="s">
        <v>36</v>
      </c>
      <c r="P11" s="93" t="s">
        <v>36</v>
      </c>
    </row>
    <row r="12" spans="1:16" ht="51.75" customHeight="1" x14ac:dyDescent="0.2">
      <c r="A12" s="100" t="s">
        <v>219</v>
      </c>
      <c r="B12" s="102">
        <f>Binnenschifffahrt_Tonnen!$B$11</f>
        <v>48398</v>
      </c>
      <c r="C12" s="102">
        <f>Binnenschifffahrt_Tonnen!$C$11</f>
        <v>47035.630999999994</v>
      </c>
      <c r="D12" s="99">
        <f t="shared" si="0"/>
        <v>-2.8149283028224374</v>
      </c>
      <c r="E12" s="102">
        <f>Binnenschifffahrt_Tonnen!$D$11</f>
        <v>15990</v>
      </c>
      <c r="F12" s="102">
        <f>Binnenschifffahrt_Tonnen!$E$11</f>
        <v>16320.873</v>
      </c>
      <c r="G12" s="99">
        <f t="shared" si="1"/>
        <v>2.0692495309568386</v>
      </c>
      <c r="H12" s="102">
        <f>Binnenschifffahrt_Tonnen!$F$11</f>
        <v>10323</v>
      </c>
      <c r="I12" s="102">
        <f>Binnenschifffahrt_Tonnen!$G$11</f>
        <v>9987.2340000000004</v>
      </c>
      <c r="J12" s="99">
        <f t="shared" si="2"/>
        <v>-3.2526009880848505</v>
      </c>
      <c r="K12" s="102">
        <f>Binnenschifffahrt_Tonnen!$H$11</f>
        <v>17597</v>
      </c>
      <c r="L12" s="102">
        <f>Binnenschifffahrt_Tonnen!$I$11</f>
        <v>16760.815999999999</v>
      </c>
      <c r="M12" s="99">
        <f t="shared" si="3"/>
        <v>-4.7518554299028324</v>
      </c>
      <c r="N12" s="102">
        <f>Binnenschifffahrt_Tonnen!$J$11</f>
        <v>4487</v>
      </c>
      <c r="O12" s="102">
        <f>Binnenschifffahrt_Tonnen!$K$11</f>
        <v>3966.7079999999992</v>
      </c>
      <c r="P12" s="99">
        <f>O12/N12*100-100</f>
        <v>-11.595542678850038</v>
      </c>
    </row>
    <row r="13" spans="1:16" ht="37.5" customHeight="1" x14ac:dyDescent="0.2">
      <c r="A13" s="100" t="s">
        <v>216</v>
      </c>
      <c r="B13" s="102">
        <f>Binnenschifffahrt_Tonnen!$B$17</f>
        <v>36249</v>
      </c>
      <c r="C13" s="102">
        <f>Binnenschifffahrt_Tonnen!$C$17</f>
        <v>34185.156000000003</v>
      </c>
      <c r="D13" s="99">
        <f t="shared" si="0"/>
        <v>-5.6935198212364355</v>
      </c>
      <c r="E13" s="102">
        <f>Binnenschifffahrt_Tonnen!$D$17</f>
        <v>12766</v>
      </c>
      <c r="F13" s="102">
        <f>Binnenschifffahrt_Tonnen!$E$17</f>
        <v>12785.85</v>
      </c>
      <c r="G13" s="99">
        <f t="shared" si="1"/>
        <v>0.15549114836284161</v>
      </c>
      <c r="H13" s="102">
        <f>Binnenschifffahrt_Tonnen!$F$17</f>
        <v>6338</v>
      </c>
      <c r="I13" s="102">
        <f>Binnenschifffahrt_Tonnen!$G$17</f>
        <v>5565.2979999999998</v>
      </c>
      <c r="J13" s="99">
        <f t="shared" si="2"/>
        <v>-12.191574629220582</v>
      </c>
      <c r="K13" s="102">
        <f>Binnenschifffahrt_Tonnen!$H$17</f>
        <v>13231</v>
      </c>
      <c r="L13" s="102">
        <f>Binnenschifffahrt_Tonnen!$I$17</f>
        <v>12419.65</v>
      </c>
      <c r="M13" s="99">
        <f t="shared" si="3"/>
        <v>-6.1321895548333458</v>
      </c>
      <c r="N13" s="102">
        <f>Binnenschifffahrt_Tonnen!$J$17</f>
        <v>3913</v>
      </c>
      <c r="O13" s="102">
        <f>Binnenschifffahrt_Tonnen!$K$17</f>
        <v>3414.357</v>
      </c>
      <c r="P13" s="99">
        <f>O13/N13*100-100</f>
        <v>-12.743240480449785</v>
      </c>
    </row>
    <row r="14" spans="1:16" ht="54" customHeight="1" x14ac:dyDescent="0.2">
      <c r="A14" s="100" t="s">
        <v>218</v>
      </c>
      <c r="B14" s="102">
        <f>Eisenbahn_Tonnen!$B$11</f>
        <v>58951.864000000001</v>
      </c>
      <c r="C14" s="102">
        <f>Eisenbahn_Tonnen!$C$11</f>
        <v>66178.073000000004</v>
      </c>
      <c r="D14" s="99">
        <f t="shared" si="0"/>
        <v>12.257812577393651</v>
      </c>
      <c r="E14" s="102">
        <f>Eisenbahn_Tonnen!$D$11</f>
        <v>40013.832000000002</v>
      </c>
      <c r="F14" s="102">
        <f>Eisenbahn_Tonnen!$E$11</f>
        <v>46614.61099999999</v>
      </c>
      <c r="G14" s="99">
        <f t="shared" si="1"/>
        <v>16.496243099136294</v>
      </c>
      <c r="H14" s="102">
        <f>Eisenbahn_Tonnen!$F$11</f>
        <v>9689.2559999999994</v>
      </c>
      <c r="I14" s="102">
        <f>Eisenbahn_Tonnen!$G$11</f>
        <v>10220.743999999999</v>
      </c>
      <c r="J14" s="99">
        <f t="shared" si="2"/>
        <v>5.4853334456226577</v>
      </c>
      <c r="K14" s="102">
        <f>Eisenbahn_Tonnen!$H$11</f>
        <v>6163.9859999999999</v>
      </c>
      <c r="L14" s="102">
        <f>Eisenbahn_Tonnen!$I$11</f>
        <v>6424.1590000000006</v>
      </c>
      <c r="M14" s="99">
        <f t="shared" si="3"/>
        <v>4.2208564393235264</v>
      </c>
      <c r="N14" s="102">
        <f>Eisenbahn_Tonnen!$J$11</f>
        <v>3084.79</v>
      </c>
      <c r="O14" s="102">
        <f>Eisenbahn_Tonnen!$K$11</f>
        <v>2918.5690000000004</v>
      </c>
      <c r="P14" s="99">
        <f>O14/N14*100-100</f>
        <v>-5.3884056937424987</v>
      </c>
    </row>
    <row r="15" spans="1:16" ht="37.5" customHeight="1" x14ac:dyDescent="0.2">
      <c r="A15" s="100" t="s">
        <v>216</v>
      </c>
      <c r="B15" s="102">
        <f>Eisenbahn_Tonnen!$B$17</f>
        <v>36148.614000000001</v>
      </c>
      <c r="C15" s="102">
        <f>Eisenbahn_Tonnen!$C$17</f>
        <v>39394.406000000003</v>
      </c>
      <c r="D15" s="99">
        <f t="shared" si="0"/>
        <v>8.9790219896121073</v>
      </c>
      <c r="E15" s="102">
        <f>Eisenbahn_Tonnen!$D$17</f>
        <v>26451.645</v>
      </c>
      <c r="F15" s="102">
        <f>Eisenbahn_Tonnen!$E$17</f>
        <v>29165.234</v>
      </c>
      <c r="G15" s="99">
        <f t="shared" si="1"/>
        <v>10.258677673921611</v>
      </c>
      <c r="H15" s="102">
        <f>Eisenbahn_Tonnen!$F$17</f>
        <v>5371.2560000000003</v>
      </c>
      <c r="I15" s="102">
        <f>Eisenbahn_Tonnen!$G$17</f>
        <v>5809.55</v>
      </c>
      <c r="J15" s="99">
        <f t="shared" si="2"/>
        <v>8.1599908848135385</v>
      </c>
      <c r="K15" s="102">
        <f>Eisenbahn_Tonnen!$H$17</f>
        <v>2798.1219999999998</v>
      </c>
      <c r="L15" s="102">
        <f>Eisenbahn_Tonnen!$I$17</f>
        <v>3032.6060000000002</v>
      </c>
      <c r="M15" s="99">
        <f t="shared" si="3"/>
        <v>8.3800491901353951</v>
      </c>
      <c r="N15" s="102">
        <f>Eisenbahn_Tonnen!$J$17</f>
        <v>1527.5909999999999</v>
      </c>
      <c r="O15" s="102">
        <f>Eisenbahn_Tonnen!$K$17</f>
        <v>1387.0160000000001</v>
      </c>
      <c r="P15" s="99">
        <f>O15/N15*100-100</f>
        <v>-9.2023977622282302</v>
      </c>
    </row>
    <row r="16" spans="1:16" ht="56.25" customHeight="1" x14ac:dyDescent="0.2">
      <c r="A16" s="100" t="s">
        <v>217</v>
      </c>
      <c r="B16" s="101">
        <f>'Straße nach Hauptverkehr'!B10</f>
        <v>138598.573</v>
      </c>
      <c r="C16" s="101">
        <f>'Straße nach Hauptverkehr'!C10</f>
        <v>140199.236</v>
      </c>
      <c r="D16" s="99">
        <f t="shared" si="0"/>
        <v>1.1548913999280614</v>
      </c>
      <c r="E16" s="101">
        <f>'Straße nach Hauptverkehr'!E10</f>
        <v>120449.273</v>
      </c>
      <c r="F16" s="101">
        <f>'Straße nach Hauptverkehr'!F10</f>
        <v>121658.82200000001</v>
      </c>
      <c r="G16" s="99">
        <f t="shared" si="1"/>
        <v>1.0041978418583</v>
      </c>
      <c r="H16" s="101">
        <f>'Straße nach Hauptverkehr'!H10</f>
        <v>9513.3109999999997</v>
      </c>
      <c r="I16" s="101">
        <f>'Straße nach Hauptverkehr'!I10</f>
        <v>9790.7669999999998</v>
      </c>
      <c r="J16" s="99">
        <f t="shared" si="2"/>
        <v>2.9165029924912602</v>
      </c>
      <c r="K16" s="101">
        <f>'Straße nach Hauptverkehr'!K10</f>
        <v>8635.99</v>
      </c>
      <c r="L16" s="101">
        <f>'Straße nach Hauptverkehr'!L10</f>
        <v>8749.6440000000002</v>
      </c>
      <c r="M16" s="99">
        <f t="shared" si="3"/>
        <v>1.3160506207163394</v>
      </c>
      <c r="N16" s="93" t="s">
        <v>36</v>
      </c>
      <c r="O16" s="93" t="s">
        <v>36</v>
      </c>
      <c r="P16" s="93" t="s">
        <v>36</v>
      </c>
    </row>
    <row r="17" spans="1:16" ht="37.5" customHeight="1" x14ac:dyDescent="0.2">
      <c r="A17" s="100" t="s">
        <v>216</v>
      </c>
      <c r="B17" s="101">
        <f>'Straße nach Hauptverkehr'!B18</f>
        <v>84597.206999999995</v>
      </c>
      <c r="C17" s="101">
        <f>'Straße nach Hauptverkehr'!C18</f>
        <v>85137.616999999998</v>
      </c>
      <c r="D17" s="99">
        <f t="shared" si="0"/>
        <v>0.63880359548986121</v>
      </c>
      <c r="E17" s="70">
        <f>'Straße nach Hauptverkehr'!E18</f>
        <v>77707.607999999993</v>
      </c>
      <c r="F17" s="101">
        <f>'Straße nach Hauptverkehr'!F18</f>
        <v>77705.876000000004</v>
      </c>
      <c r="G17" s="99">
        <f t="shared" si="1"/>
        <v>-2.2288679893307517E-3</v>
      </c>
      <c r="H17" s="70">
        <f>'Straße nach Hauptverkehr'!H18</f>
        <v>4091.16</v>
      </c>
      <c r="I17" s="101">
        <f>'Straße nach Hauptverkehr'!I18</f>
        <v>4505.1850000000004</v>
      </c>
      <c r="J17" s="99">
        <f t="shared" si="2"/>
        <v>10.119990418365461</v>
      </c>
      <c r="K17" s="70">
        <f>'Straße nach Hauptverkehr'!K18</f>
        <v>2798.4380000000001</v>
      </c>
      <c r="L17" s="101">
        <f>'Straße nach Hauptverkehr'!L18</f>
        <v>2926.5549999999998</v>
      </c>
      <c r="M17" s="99">
        <f t="shared" si="3"/>
        <v>4.5781611027294389</v>
      </c>
      <c r="N17" s="93" t="s">
        <v>36</v>
      </c>
      <c r="O17" s="93" t="s">
        <v>36</v>
      </c>
      <c r="P17" s="93" t="s">
        <v>36</v>
      </c>
    </row>
    <row r="18" spans="1:16" ht="49.7" customHeight="1" x14ac:dyDescent="0.2">
      <c r="A18" s="100" t="s">
        <v>90</v>
      </c>
      <c r="B18" s="70">
        <f>B10+B12+B14+B16</f>
        <v>294749.147</v>
      </c>
      <c r="C18" s="70">
        <f>C10+C12+C14+C16</f>
        <v>303054.43900000001</v>
      </c>
      <c r="D18" s="99">
        <f t="shared" si="0"/>
        <v>2.8177492910607072</v>
      </c>
      <c r="E18" s="70">
        <f>E10+E12+E14+E16</f>
        <v>177219.58000000002</v>
      </c>
      <c r="F18" s="70">
        <f>F10+F12+F14+F16</f>
        <v>185557.764</v>
      </c>
      <c r="G18" s="99">
        <f t="shared" si="1"/>
        <v>4.7050015579542617</v>
      </c>
      <c r="H18" s="70">
        <f>H10+H12+H14+H16</f>
        <v>39011.947</v>
      </c>
      <c r="I18" s="70">
        <f>I10+I12+I14+I16</f>
        <v>40135.074999999997</v>
      </c>
      <c r="J18" s="99">
        <f t="shared" si="2"/>
        <v>2.878933471328665</v>
      </c>
      <c r="K18" s="70">
        <f>K10+K12+K14+K16</f>
        <v>70944.831000000006</v>
      </c>
      <c r="L18" s="70">
        <f>L10+L12+L14+L16</f>
        <v>70476.328999999998</v>
      </c>
      <c r="M18" s="99">
        <f t="shared" si="3"/>
        <v>-0.66037510188728277</v>
      </c>
      <c r="N18" s="93" t="s">
        <v>36</v>
      </c>
      <c r="O18" s="93" t="s">
        <v>36</v>
      </c>
      <c r="P18" s="93" t="s">
        <v>36</v>
      </c>
    </row>
    <row r="20" spans="1:16" x14ac:dyDescent="0.2">
      <c r="A20" s="5" t="s">
        <v>80</v>
      </c>
    </row>
    <row r="21" spans="1:16" ht="23.25" customHeight="1" x14ac:dyDescent="0.2">
      <c r="A21" s="98" t="s">
        <v>215</v>
      </c>
    </row>
    <row r="22" spans="1:16" ht="12.75" customHeight="1" x14ac:dyDescent="0.2">
      <c r="A22" s="5" t="s">
        <v>214</v>
      </c>
    </row>
    <row r="26" spans="1:16" x14ac:dyDescent="0.2">
      <c r="A26" s="5"/>
      <c r="B26" s="5"/>
    </row>
    <row r="29" spans="1:16" x14ac:dyDescent="0.2">
      <c r="I29" s="5"/>
    </row>
  </sheetData>
  <mergeCells count="13">
    <mergeCell ref="A5:A8"/>
    <mergeCell ref="C5:D7"/>
    <mergeCell ref="F5:P5"/>
    <mergeCell ref="F6:G7"/>
    <mergeCell ref="I6:M6"/>
    <mergeCell ref="O6:P7"/>
    <mergeCell ref="B5:B8"/>
    <mergeCell ref="E5:E8"/>
    <mergeCell ref="H6:H8"/>
    <mergeCell ref="K7:K8"/>
    <mergeCell ref="N6:N8"/>
    <mergeCell ref="I7:J7"/>
    <mergeCell ref="L7:M7"/>
  </mergeCells>
  <pageMargins left="0.39370078740157483" right="0.39370078740157483" top="0.43307086614173229" bottom="0.6692913385826772" header="0.59055118110236227" footer="0.70866141732283472"/>
  <pageSetup paperSize="9" scale="83" orientation="portrait" r:id="rId1"/>
  <headerFooter alignWithMargins="0">
    <oddFooter>&amp;L&amp;"MetaNormalLF-Roman,Standard"&amp;9Statistisches Bundesamt, Fachserie 8  Reihe 1.4,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Titel</vt:lpstr>
      <vt:lpstr>Inhaltsverzeichnis</vt:lpstr>
      <vt:lpstr>Gebiet</vt:lpstr>
      <vt:lpstr>Methodik_1</vt:lpstr>
      <vt:lpstr>Methodik_2</vt:lpstr>
      <vt:lpstr>Übersicht nach GK</vt:lpstr>
      <vt:lpstr>Gesamttransport See Bischi Ei</vt:lpstr>
      <vt:lpstr>Straße Gesamttransportmenge</vt:lpstr>
      <vt:lpstr>Gefahrgut nach Hauptverkehr</vt:lpstr>
      <vt:lpstr>Eisenbahn_Tonnen</vt:lpstr>
      <vt:lpstr>Eisenbahn_T %</vt:lpstr>
      <vt:lpstr>Eisenbahn_tkm</vt:lpstr>
      <vt:lpstr>Eisenbahn_Tkm %</vt:lpstr>
      <vt:lpstr>Binnenschifffahrt_Tonnen</vt:lpstr>
      <vt:lpstr>Binnenschifffahrt_Tonnen %</vt:lpstr>
      <vt:lpstr>Binnenschiffahrt_tkm</vt:lpstr>
      <vt:lpstr>Binnenschifffahrt_Tkm %</vt:lpstr>
      <vt:lpstr>Seeverkehr_Tonnen</vt:lpstr>
      <vt:lpstr>Seeverkehr_Tonnen %</vt:lpstr>
      <vt:lpstr>Straße nach Hauptverkehr</vt:lpstr>
      <vt:lpstr>Straße Deutsche LKW_Tonnen</vt:lpstr>
      <vt:lpstr>Straße Deutsche LKW T %</vt:lpstr>
      <vt:lpstr>Straße Deutsche LKW_tkm</vt:lpstr>
      <vt:lpstr>Straße Deutsche LKW tkm %</vt:lpstr>
      <vt:lpstr>'Gefahrgut nach Hauptverkehr'!Druckbereich</vt:lpstr>
      <vt:lpstr>'Straße Deutsche LKW_Tonnen'!Druckbereich</vt:lpstr>
      <vt:lpstr>'Straße nach Hauptverkehr'!Druckbereich</vt:lpstr>
      <vt:lpstr>'Übersicht nach GK'!Druckbereich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Gefahrguttransporte - Ergebnisse der Gefahrgutschätzung - 2014</dc:title>
  <dc:creator>Statistisches Bundesamt (Destatis)</dc:creator>
  <cp:lastModifiedBy>Lenz, Thomas (B305)</cp:lastModifiedBy>
  <cp:lastPrinted>2016-09-29T10:39:16Z</cp:lastPrinted>
  <dcterms:created xsi:type="dcterms:W3CDTF">2010-10-28T09:21:41Z</dcterms:created>
  <dcterms:modified xsi:type="dcterms:W3CDTF">2016-09-29T11:32:36Z</dcterms:modified>
</cp:coreProperties>
</file>